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01781B4F-8285-4BFA-BAB8-C8030F158E53}" xr6:coauthVersionLast="47" xr6:coauthVersionMax="47" xr10:uidLastSave="{00000000-0000-0000-0000-000000000000}"/>
  <bookViews>
    <workbookView xWindow="-57720" yWindow="-120" windowWidth="29040" windowHeight="15840" firstSheet="1" activeTab="2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Log'!$A$1:$G$1480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5" i="7" l="1"/>
  <c r="G6" i="7"/>
  <c r="G7" i="7"/>
  <c r="G8" i="7"/>
  <c r="B7" i="8"/>
  <c r="B8" i="8"/>
  <c r="B9" i="8"/>
  <c r="B10" i="8"/>
  <c r="B11" i="8"/>
  <c r="B12" i="8"/>
  <c r="B13" i="8"/>
  <c r="J34" i="5"/>
  <c r="E34" i="5"/>
  <c r="O16" i="5"/>
  <c r="J16" i="5"/>
  <c r="E16" i="5"/>
  <c r="B15" i="8"/>
  <c r="B16" i="8"/>
  <c r="B14" i="8"/>
  <c r="B18" i="8"/>
  <c r="B19" i="8"/>
  <c r="B23" i="8"/>
  <c r="B27" i="8"/>
  <c r="B17" i="8"/>
  <c r="B20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21" i="8"/>
  <c r="B26" i="8"/>
  <c r="B24" i="8"/>
  <c r="B28" i="8"/>
  <c r="B22" i="8"/>
  <c r="B25" i="8"/>
  <c r="B34" i="8"/>
  <c r="B30" i="8"/>
  <c r="B31" i="8"/>
  <c r="B29" i="8"/>
  <c r="B32" i="8"/>
  <c r="B33" i="8"/>
  <c r="B35" i="8"/>
  <c r="B36" i="8"/>
  <c r="B37" i="8"/>
  <c r="B38" i="8"/>
  <c r="B46" i="8"/>
  <c r="B45" i="8"/>
  <c r="B44" i="8"/>
  <c r="B43" i="8"/>
  <c r="B42" i="8"/>
  <c r="B41" i="8"/>
  <c r="B40" i="8"/>
  <c r="B39" i="8"/>
  <c r="G82" i="11" l="1"/>
  <c r="A18" i="11" s="1"/>
  <c r="A66" i="11"/>
  <c r="A74" i="11"/>
  <c r="A78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49" i="8"/>
  <c r="B48" i="8"/>
  <c r="B50" i="8"/>
  <c r="B51" i="8"/>
  <c r="B52" i="8"/>
  <c r="B53" i="8"/>
  <c r="B54" i="8"/>
  <c r="B47" i="8"/>
  <c r="B55" i="8"/>
  <c r="B56" i="8"/>
  <c r="B57" i="8"/>
  <c r="B58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61" i="8"/>
  <c r="B60" i="8"/>
  <c r="B63" i="8"/>
  <c r="B62" i="8"/>
  <c r="B66" i="8"/>
  <c r="B65" i="8"/>
  <c r="B59" i="8"/>
  <c r="F14" i="2"/>
  <c r="F2" i="2" s="1"/>
  <c r="B64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479" i="7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11" i="11" l="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724" i="7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F40" i="6" l="1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K34" i="5"/>
  <c r="M34" i="5" s="1"/>
  <c r="F16" i="5"/>
  <c r="P16" i="5"/>
  <c r="G27" i="5"/>
  <c r="F34" i="5"/>
  <c r="H34" i="5" s="1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696" i="7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684" i="7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650" i="7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493" i="7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443" i="7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372" i="7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313" i="7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277" i="7"/>
  <c r="G276" i="7" s="1"/>
  <c r="G275" i="7" s="1"/>
  <c r="G274" i="7" s="1"/>
  <c r="G273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272" i="7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196" i="7" l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133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32" i="7" l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91" i="7" l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39" i="7" l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G1" i="7"/>
  <c r="B5" i="2" l="1"/>
  <c r="B7" i="2" s="1"/>
  <c r="F25" i="2" s="1"/>
  <c r="F25" i="1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16" i="2" l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<sst xmlns="http://schemas.openxmlformats.org/spreadsheetml/2006/main" count="4237" uniqueCount="1033">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</sst>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22" sqref="C22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1989.6464329999999</v>
      </c>
    </row>
    <row r="3" spans="1:3" x14ac:dyDescent="0.3">
      <c r="A3" t="s">
        <v>106</v>
      </c>
      <c r="B3" t="s">
        <v>808</v>
      </c>
      <c r="C3" s="524">
        <v>958.29486799999995</v>
      </c>
    </row>
    <row r="4" spans="1:3" x14ac:dyDescent="0.3">
      <c r="A4" t="s">
        <v>106</v>
      </c>
      <c r="B4" t="s">
        <v>809</v>
      </c>
      <c r="C4" s="524">
        <v>1363.0500070000001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206.31100000000001</v>
      </c>
    </row>
    <row r="8" spans="1:3" x14ac:dyDescent="0.3">
      <c r="A8" t="s">
        <v>812</v>
      </c>
      <c r="B8" t="s">
        <v>813</v>
      </c>
      <c r="C8" s="524">
        <v>1235.6199999999999</v>
      </c>
    </row>
    <row r="9" spans="1:3" x14ac:dyDescent="0.3">
      <c r="A9" t="s">
        <v>812</v>
      </c>
      <c r="B9" t="s">
        <v>814</v>
      </c>
      <c r="C9" s="524">
        <v>140.41</v>
      </c>
    </row>
    <row r="10" spans="1:3" x14ac:dyDescent="0.3">
      <c r="A10" t="s">
        <v>815</v>
      </c>
      <c r="B10" t="s">
        <v>813</v>
      </c>
      <c r="C10" s="524">
        <v>692.67499999999995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32.34825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219.84978000000001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1.73607</v>
      </c>
    </row>
    <row r="18" spans="1:3" x14ac:dyDescent="0.3">
      <c r="A18" t="s">
        <v>59</v>
      </c>
      <c r="B18" t="s">
        <v>823</v>
      </c>
      <c r="C18" s="524">
        <v>24.687819999999999</v>
      </c>
    </row>
    <row r="19" spans="1:3" x14ac:dyDescent="0.3">
      <c r="A19" t="s">
        <v>59</v>
      </c>
      <c r="B19" t="s">
        <v>824</v>
      </c>
      <c r="C19" s="524">
        <v>6.1604960000000002</v>
      </c>
    </row>
    <row r="20" spans="1:3" x14ac:dyDescent="0.3">
      <c r="A20" t="s">
        <v>59</v>
      </c>
      <c r="B20" t="s">
        <v>825</v>
      </c>
      <c r="C20" s="524">
        <v>19.973549999999999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8.7277799999999992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30.53912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tabSelected="1" zoomScale="80" zoomScaleNormal="80" workbookViewId="0">
      <selection activeCell="I30" sqref="I30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1808038.55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675</v>
      </c>
      <c r="C2" s="15">
        <f t="shared" ref="C2:C6" ca="1" si="0">TODAY()</f>
        <v>46263</v>
      </c>
      <c r="E2" s="13" t="s">
        <v>40</v>
      </c>
      <c r="F2" s="16">
        <f>F14</f>
        <v>175213.06</v>
      </c>
      <c r="H2" s="17"/>
      <c r="J2" s="18" t="s">
        <v>41</v>
      </c>
      <c r="K2" s="19">
        <v>0.75</v>
      </c>
      <c r="L2" s="20">
        <f>K5/(K5+K6)</f>
        <v>0.81253770609396525</v>
      </c>
      <c r="N2" s="21" t="s">
        <v>42</v>
      </c>
      <c r="O2" s="22">
        <f>B12-O1</f>
        <v>-5795</v>
      </c>
      <c r="P2" s="11"/>
      <c r="Q2" s="23" t="s">
        <v>43</v>
      </c>
      <c r="R2" s="23">
        <f ca="1">E20*(1+$Q$1)</f>
        <v>1877749.3134999999</v>
      </c>
    </row>
    <row r="3" spans="1:18" ht="14.4" x14ac:dyDescent="0.3">
      <c r="A3" s="13" t="s">
        <v>44</v>
      </c>
      <c r="B3" s="14">
        <v>0</v>
      </c>
      <c r="C3" s="15">
        <f t="shared" ca="1" si="0"/>
        <v>46263</v>
      </c>
      <c r="E3" s="21" t="s">
        <v>45</v>
      </c>
      <c r="F3" s="22">
        <f ca="1">F1-F2</f>
        <v>1632825.49</v>
      </c>
      <c r="H3" s="17"/>
      <c r="J3" s="18" t="s">
        <v>46</v>
      </c>
      <c r="K3" s="19">
        <v>0.25</v>
      </c>
      <c r="L3" s="20">
        <f>K6/(K5+K6)</f>
        <v>0.18746229390603469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2159411.7105249995</v>
      </c>
    </row>
    <row r="4" spans="1:18" ht="14.4" x14ac:dyDescent="0.3">
      <c r="A4" s="13" t="s">
        <v>49</v>
      </c>
      <c r="B4" s="14">
        <v>0</v>
      </c>
      <c r="C4" s="15">
        <f t="shared" ca="1" si="0"/>
        <v>46263</v>
      </c>
      <c r="F4" s="7"/>
      <c r="H4" s="17"/>
      <c r="J4" s="24"/>
      <c r="K4" s="25"/>
      <c r="L4" s="26"/>
      <c r="N4" s="27" t="s">
        <v>50</v>
      </c>
      <c r="O4" s="28">
        <f>B10-O3</f>
        <v>30542.61</v>
      </c>
      <c r="P4" s="11"/>
      <c r="Q4" s="23" t="s">
        <v>51</v>
      </c>
      <c r="R4" s="23">
        <f t="shared" ca="1" si="1"/>
        <v>2483323.467103749</v>
      </c>
    </row>
    <row r="5" spans="1:18" ht="14.4" x14ac:dyDescent="0.3">
      <c r="A5" s="13" t="s">
        <v>52</v>
      </c>
      <c r="B5" s="14">
        <f ca="1">'Checking Transaction Log'!G1</f>
        <v>11952.13999999999</v>
      </c>
      <c r="C5" s="15">
        <f t="shared" ca="1" si="0"/>
        <v>46263</v>
      </c>
      <c r="E5" s="554" t="s">
        <v>53</v>
      </c>
      <c r="F5" s="552"/>
      <c r="G5" s="553"/>
      <c r="H5" s="17"/>
      <c r="J5" s="29" t="s">
        <v>54</v>
      </c>
      <c r="K5" s="30">
        <f>B10</f>
        <v>98412.69</v>
      </c>
      <c r="L5" s="20">
        <f ca="1">K5/F3</f>
        <v>6.02714072034728E-2</v>
      </c>
      <c r="N5" s="5" t="s">
        <v>55</v>
      </c>
      <c r="O5" s="6"/>
      <c r="P5" s="11"/>
      <c r="Q5" s="23" t="s">
        <v>56</v>
      </c>
      <c r="R5" s="23">
        <f t="shared" ca="1" si="1"/>
        <v>2855821.9871693114</v>
      </c>
    </row>
    <row r="6" spans="1:18" ht="14.4" x14ac:dyDescent="0.3">
      <c r="A6" s="13" t="s">
        <v>57</v>
      </c>
      <c r="B6" s="14">
        <f>'Savings Transaction Log'!A3</f>
        <v>12068.010000000004</v>
      </c>
      <c r="C6" s="15">
        <f t="shared" ca="1" si="0"/>
        <v>46263</v>
      </c>
      <c r="E6" s="31" t="s">
        <v>58</v>
      </c>
      <c r="F6" s="14">
        <v>135251.93</v>
      </c>
      <c r="G6" s="32">
        <v>46246</v>
      </c>
      <c r="H6" s="17"/>
      <c r="J6" s="18" t="s">
        <v>59</v>
      </c>
      <c r="K6" s="30">
        <f>B12</f>
        <v>22705</v>
      </c>
      <c r="L6" s="20">
        <f ca="1">K6/F3</f>
        <v>1.3905343920127067E-2</v>
      </c>
      <c r="N6" s="21" t="s">
        <v>60</v>
      </c>
      <c r="O6" s="22"/>
      <c r="P6" s="11"/>
      <c r="Q6" s="23" t="s">
        <v>61</v>
      </c>
      <c r="R6" s="23">
        <f t="shared" ca="1" si="1"/>
        <v>3284195.2852447079</v>
      </c>
    </row>
    <row r="7" spans="1:18" ht="14.4" x14ac:dyDescent="0.3">
      <c r="A7" s="21" t="s">
        <v>62</v>
      </c>
      <c r="B7" s="33">
        <f ca="1">SUM(B2:B6)</f>
        <v>24695.149999999994</v>
      </c>
      <c r="C7" s="34">
        <f ca="1">B7/F3</f>
        <v>1.5124182070430561E-2</v>
      </c>
      <c r="E7" s="529" t="s">
        <v>836</v>
      </c>
      <c r="F7" s="14">
        <v>17676</v>
      </c>
      <c r="G7" s="32">
        <v>46234</v>
      </c>
      <c r="H7" s="7"/>
      <c r="J7" s="18" t="s">
        <v>64</v>
      </c>
      <c r="K7" s="30">
        <f>IF((B3+B4+B6)&gt;10000,(B3+B4+B6-10000),0)</f>
        <v>2068.0100000000039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3776824.5780314137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46246</v>
      </c>
      <c r="H8" s="7"/>
      <c r="I8" s="7"/>
      <c r="J8" s="18" t="s">
        <v>68</v>
      </c>
      <c r="K8" s="30">
        <f>SUM(K5:K7)</f>
        <v>123185.70000000001</v>
      </c>
      <c r="L8" s="20">
        <f ca="1">K8/F3</f>
        <v>7.5443273487848364E-2</v>
      </c>
      <c r="N8" s="21" t="s">
        <v>69</v>
      </c>
      <c r="O8" s="22">
        <f t="shared" si="2"/>
        <v>24747.61</v>
      </c>
      <c r="P8" s="11"/>
      <c r="Q8" s="23" t="s">
        <v>70</v>
      </c>
      <c r="R8" s="23">
        <f t="shared" ca="1" si="1"/>
        <v>4343348.2647361252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9240</v>
      </c>
      <c r="G9" s="527">
        <v>46246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4994850.5044465438</v>
      </c>
    </row>
    <row r="10" spans="1:18" ht="14.4" x14ac:dyDescent="0.3">
      <c r="A10" s="31" t="s">
        <v>74</v>
      </c>
      <c r="B10" s="14">
        <v>98412.69</v>
      </c>
      <c r="C10" s="15">
        <v>46263</v>
      </c>
      <c r="D10" s="17"/>
      <c r="E10" s="528" t="s">
        <v>837</v>
      </c>
      <c r="F10" s="526">
        <v>10165.33</v>
      </c>
      <c r="G10" s="527">
        <v>46246</v>
      </c>
      <c r="H10" s="17"/>
      <c r="I10" s="7"/>
      <c r="J10" s="18" t="s">
        <v>54</v>
      </c>
      <c r="K10" s="30">
        <f>(K8*K2)-K5</f>
        <v>-6023.4149999999936</v>
      </c>
      <c r="L10" s="40">
        <f t="shared" ref="L10:L11" si="3">K10+K5</f>
        <v>92389.275000000009</v>
      </c>
      <c r="P10" s="11"/>
      <c r="Q10" s="23" t="s">
        <v>75</v>
      </c>
      <c r="R10" s="23">
        <f t="shared" ca="1" si="1"/>
        <v>5744078.0801135246</v>
      </c>
    </row>
    <row r="11" spans="1:18" ht="14.4" x14ac:dyDescent="0.3">
      <c r="A11" s="31" t="s">
        <v>76</v>
      </c>
      <c r="B11" s="14">
        <v>13456.62</v>
      </c>
      <c r="C11" s="15">
        <v>46263</v>
      </c>
      <c r="D11" s="17"/>
      <c r="E11" s="528" t="s">
        <v>838</v>
      </c>
      <c r="F11" s="526">
        <v>0</v>
      </c>
      <c r="G11" s="527">
        <v>46246</v>
      </c>
      <c r="H11" s="17"/>
      <c r="I11" s="7"/>
      <c r="J11" s="43" t="s">
        <v>78</v>
      </c>
      <c r="K11" s="44">
        <f>(K8*K3)-K6</f>
        <v>8091.4250000000029</v>
      </c>
      <c r="L11" s="45">
        <f t="shared" si="3"/>
        <v>30796.425000000003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6605689.7921305532</v>
      </c>
    </row>
    <row r="12" spans="1:18" ht="14.4" x14ac:dyDescent="0.3">
      <c r="A12" s="47" t="s">
        <v>81</v>
      </c>
      <c r="B12" s="48">
        <v>22705</v>
      </c>
      <c r="C12" s="15">
        <v>46263</v>
      </c>
      <c r="D12" s="17"/>
      <c r="E12" s="525" t="s">
        <v>839</v>
      </c>
      <c r="F12" s="526">
        <v>2064.7600000000002</v>
      </c>
      <c r="G12" s="527">
        <v>46246</v>
      </c>
      <c r="I12" s="7"/>
      <c r="J12" s="49"/>
      <c r="K12" s="25"/>
      <c r="L12" s="50">
        <f ca="1">L11/F3</f>
        <v>1.8860818371962091E-2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46246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175213.06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111869.31</v>
      </c>
      <c r="L15" s="59">
        <f ca="1">K15/F3</f>
        <v>6.8512716567157461E-2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145812.84</v>
      </c>
      <c r="I16" s="7"/>
      <c r="J16" s="18" t="s">
        <v>46</v>
      </c>
      <c r="K16" s="63">
        <f>B12</f>
        <v>22705</v>
      </c>
      <c r="L16" s="20">
        <f ca="1">K16/F3</f>
        <v>1.3905343920127067E-2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1561591.4700000002</v>
      </c>
      <c r="P18" s="11"/>
    </row>
    <row r="19" spans="1:17" ht="14.4" x14ac:dyDescent="0.3">
      <c r="A19" s="68" t="s">
        <v>92</v>
      </c>
      <c r="B19" s="33">
        <f>SUM(B10:B18)</f>
        <v>134574.31</v>
      </c>
      <c r="C19" s="34">
        <f ca="1">B19/F3</f>
        <v>8.2418060487284533E-2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296822.02500000002</v>
      </c>
      <c r="P19" s="73">
        <f t="shared" ref="P19:P32" si="4">O19/$O$18</f>
        <v>0.1900766177981236</v>
      </c>
      <c r="Q19" s="74" t="s">
        <v>97</v>
      </c>
    </row>
    <row r="20" spans="1:17" ht="14.4" x14ac:dyDescent="0.3">
      <c r="B20" s="7"/>
      <c r="C20" s="37"/>
      <c r="E20" s="56">
        <f ca="1">F3</f>
        <v>1632825.49</v>
      </c>
      <c r="F20" s="44">
        <f ca="1">E20-E22</f>
        <v>217823.06000000006</v>
      </c>
      <c r="G20" s="34">
        <f ca="1">(E20-E22)/E22</f>
        <v>0.15393829394342459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278812.51999999996</v>
      </c>
      <c r="P20" s="78">
        <f t="shared" si="4"/>
        <v>0.17854382875183092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0.18358725499999995</v>
      </c>
      <c r="L21" s="11"/>
      <c r="N21" s="27" t="s">
        <v>104</v>
      </c>
      <c r="O21" s="51">
        <f>($B$10+$B$11)*0.25</f>
        <v>27967.327499999999</v>
      </c>
      <c r="P21" s="82">
        <f t="shared" si="4"/>
        <v>1.7909503245429483E-2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449686.68</v>
      </c>
      <c r="C22" s="15">
        <v>46249</v>
      </c>
      <c r="E22" s="56">
        <v>1415002.43</v>
      </c>
      <c r="F22" s="45">
        <f ca="1">((F20/(C2-E21))*365)+E22</f>
        <v>1746275.0004166667</v>
      </c>
      <c r="G22" s="34">
        <f ca="1">(F22-E22)/E22</f>
        <v>0.23411448870562493</v>
      </c>
      <c r="I22" s="7"/>
      <c r="J22" s="81">
        <v>3000000</v>
      </c>
      <c r="K22" s="50">
        <f ca="1">1-($E$20/J22)</f>
        <v>0.45572483666666663</v>
      </c>
      <c r="L22" s="11"/>
      <c r="N22" s="5" t="s">
        <v>108</v>
      </c>
      <c r="O22" s="72">
        <f>($B$22+$B$23)*0.3</f>
        <v>178093.215</v>
      </c>
      <c r="P22" s="73">
        <f t="shared" si="4"/>
        <v>0.11404597067887415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143957.37</v>
      </c>
      <c r="C23" s="15">
        <f>C22</f>
        <v>46249</v>
      </c>
      <c r="E23" s="7"/>
      <c r="G23" s="65"/>
      <c r="I23" s="7"/>
      <c r="J23" s="81">
        <v>4000000</v>
      </c>
      <c r="K23" s="50">
        <f ca="1">1-($E$20/J23)</f>
        <v>0.59179362749999997</v>
      </c>
      <c r="L23" s="11"/>
      <c r="N23" s="13" t="s">
        <v>111</v>
      </c>
      <c r="O23" s="14">
        <f>($B$24+$B$25)*0.3</f>
        <v>167287.51199999996</v>
      </c>
      <c r="P23" s="78">
        <f t="shared" si="4"/>
        <v>0.10712629725109854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427201.25999999989</v>
      </c>
      <c r="C24" s="15">
        <f>C22</f>
        <v>46249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0.673434902</v>
      </c>
      <c r="L24" s="11"/>
      <c r="N24" s="13" t="s">
        <v>113</v>
      </c>
      <c r="O24" s="14">
        <f t="shared" ref="O24:O25" si="5">($B$10+$B$11)*0.25</f>
        <v>27967.327499999999</v>
      </c>
      <c r="P24" s="78">
        <f t="shared" si="4"/>
        <v>1.7909503245429483E-2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130423.78000000006</v>
      </c>
      <c r="C25" s="15">
        <f>C22</f>
        <v>46249</v>
      </c>
      <c r="E25" s="75" t="s">
        <v>34</v>
      </c>
      <c r="F25" s="76">
        <f ca="1">B7</f>
        <v>24695.149999999994</v>
      </c>
      <c r="G25" s="77">
        <f t="shared" ref="G25:G31" ca="1" si="6">F25/SUM($F$25:$F$31)</f>
        <v>1.4920543498174154E-2</v>
      </c>
      <c r="I25" s="7"/>
      <c r="J25" s="84"/>
      <c r="K25" s="25"/>
      <c r="L25" s="11"/>
      <c r="N25" s="27" t="s">
        <v>116</v>
      </c>
      <c r="O25" s="51">
        <f t="shared" si="5"/>
        <v>27967.327499999999</v>
      </c>
      <c r="P25" s="82">
        <f t="shared" si="4"/>
        <v>1.7909503245429483E-2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1151269.0900000001</v>
      </c>
      <c r="C26" s="34">
        <f ca="1">B26/F3</f>
        <v>0.70507785250216792</v>
      </c>
      <c r="E26" s="80" t="s">
        <v>103</v>
      </c>
      <c r="F26" s="30">
        <f>(B11)</f>
        <v>13456.62</v>
      </c>
      <c r="G26" s="20">
        <f t="shared" ca="1" si="6"/>
        <v>8.1303447862596644E-3</v>
      </c>
      <c r="I26" s="7"/>
      <c r="J26" s="49"/>
      <c r="K26" s="25"/>
      <c r="L26" s="11"/>
      <c r="N26" s="5" t="s">
        <v>119</v>
      </c>
      <c r="O26" s="72">
        <f>($B$22+$B$23)*0.2</f>
        <v>118728.81000000001</v>
      </c>
      <c r="P26" s="73">
        <f t="shared" si="4"/>
        <v>7.6030647119249437E-2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98412.69</v>
      </c>
      <c r="G27" s="20">
        <f t="shared" ca="1" si="6"/>
        <v>5.9459886735546412E-2</v>
      </c>
      <c r="I27" s="7"/>
      <c r="J27" s="49"/>
      <c r="K27" s="25"/>
      <c r="L27" s="11"/>
      <c r="N27" s="13" t="s">
        <v>120</v>
      </c>
      <c r="O27" s="14">
        <f>($B$24+$B$25)*0.2</f>
        <v>111525.00799999999</v>
      </c>
      <c r="P27" s="78">
        <f t="shared" si="4"/>
        <v>7.1417531500732379E-2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22705</v>
      </c>
      <c r="G28" s="20">
        <f t="shared" ca="1" si="6"/>
        <v>1.3718116315391656E-2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11186.931</v>
      </c>
      <c r="P28" s="78">
        <f t="shared" si="4"/>
        <v>7.1638012981717937E-3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1151269.0900000001</v>
      </c>
      <c r="G29" s="20">
        <f t="shared" ca="1" si="6"/>
        <v>0.69558437731491329</v>
      </c>
      <c r="H29" s="86"/>
      <c r="I29" s="7"/>
      <c r="J29" s="49"/>
      <c r="K29" s="25"/>
      <c r="L29" s="11"/>
      <c r="N29" s="27" t="s">
        <v>123</v>
      </c>
      <c r="O29" s="51">
        <f t="shared" si="7"/>
        <v>11186.931</v>
      </c>
      <c r="P29" s="82">
        <f t="shared" si="4"/>
        <v>7.1638012981717937E-3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275748.07</v>
      </c>
      <c r="G30" s="20">
        <f t="shared" ca="1" si="6"/>
        <v>0.16660401224420879</v>
      </c>
      <c r="H30" s="86"/>
      <c r="I30" s="7"/>
      <c r="J30" s="49"/>
      <c r="K30" s="25"/>
      <c r="L30" s="11"/>
      <c r="N30" s="5" t="s">
        <v>115</v>
      </c>
      <c r="O30" s="72">
        <f>B31-F6</f>
        <v>275748.07</v>
      </c>
      <c r="P30" s="73">
        <f t="shared" si="4"/>
        <v>0.17658143970266435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0.16887785724119239</v>
      </c>
      <c r="E31" s="85" t="s">
        <v>118</v>
      </c>
      <c r="F31" s="44">
        <f>B40-F8-F7</f>
        <v>68824</v>
      </c>
      <c r="G31" s="34">
        <f t="shared" ca="1" si="6"/>
        <v>4.1582719105506066E-2</v>
      </c>
      <c r="I31" s="7"/>
      <c r="J31" s="49"/>
      <c r="K31" s="25"/>
      <c r="L31" s="11"/>
      <c r="N31" s="27" t="s">
        <v>127</v>
      </c>
      <c r="O31" s="51">
        <f>($B$10+$B$11)*0.05</f>
        <v>5593.4655000000002</v>
      </c>
      <c r="P31" s="82">
        <f t="shared" si="4"/>
        <v>3.5819006490858969E-3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22705</v>
      </c>
      <c r="P32" s="88">
        <f t="shared" si="4"/>
        <v>1.453965421570854E-2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603601.87249999994</v>
      </c>
      <c r="P35" s="59">
        <f t="shared" ref="P35:P39" si="8">O35/$O$18</f>
        <v>0.38652994979538396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401315.38199999998</v>
      </c>
      <c r="P36" s="20">
        <f t="shared" si="8"/>
        <v>0.25699127442083169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252627.68000000002</v>
      </c>
      <c r="P37" s="20">
        <f t="shared" si="8"/>
        <v>0.16177578121632541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281341.5355</v>
      </c>
      <c r="P38" s="20">
        <f t="shared" si="8"/>
        <v>0.18016334035175025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22705</v>
      </c>
      <c r="P39" s="91">
        <f t="shared" si="8"/>
        <v>1.453965421570854E-2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4.2150248401621904E-2</v>
      </c>
      <c r="E40" s="25"/>
      <c r="F40" s="25"/>
      <c r="G40" s="25"/>
      <c r="N40" s="93" t="s">
        <v>137</v>
      </c>
      <c r="O40" s="94">
        <f t="shared" ref="O40:P40" si="9">SUM(O35:O39)</f>
        <v>1561591.47</v>
      </c>
      <c r="P40" s="95">
        <f t="shared" si="9"/>
        <v>0.99999999999999978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M31" sqref="M31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138371.01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61017.524999999994</v>
      </c>
      <c r="K2" s="102">
        <f>J2/D2</f>
        <v>0.44097043882240933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52068.395000000004</v>
      </c>
      <c r="Q2" s="102">
        <f>P2/D2</f>
        <v>0.37629554774515267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25285.090000000015</v>
      </c>
      <c r="W2" s="102">
        <f>V2/D2</f>
        <v>0.182734013432438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72903.009999999995</v>
      </c>
      <c r="E4" s="20">
        <f t="shared" ref="E4:E7" si="1">D4/$D$2</f>
        <v>0.52686621279992096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9130.77</v>
      </c>
      <c r="K4" s="545">
        <f>J4/$D$2</f>
        <v>6.5987593788612228E-2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8464.31</v>
      </c>
      <c r="Q4" s="545">
        <f t="shared" ref="Q4:Q12" si="3">P4/$D$2</f>
        <v>6.1171122477172053E-2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33329.74</v>
      </c>
      <c r="W4" s="102">
        <f t="shared" ref="W4:W7" si="5">V4/$D$2</f>
        <v>0.24087227519695054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47564.740000000005</v>
      </c>
      <c r="E5" s="20">
        <f t="shared" si="1"/>
        <v>0.34374787030896142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468.57499999999999</v>
      </c>
      <c r="K5" s="545">
        <f t="shared" ref="K5:K30" si="6">J5/$D$2</f>
        <v>3.3863668408577775E-3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468.57499999999999</v>
      </c>
      <c r="Q5" s="545">
        <f>P5/$D$2</f>
        <v>3.3863668408577775E-3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2.5294315622903956E-3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11503.260000000002</v>
      </c>
      <c r="E6" s="20">
        <f t="shared" si="1"/>
        <v>8.3133454037807489E-2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4933.7299999999996</v>
      </c>
      <c r="K6" s="545">
        <f>J6/$D$2</f>
        <v>3.5655806805197122E-2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5142.7699999999995</v>
      </c>
      <c r="Q6" s="545">
        <f t="shared" si="3"/>
        <v>3.7166527873143361E-2</v>
      </c>
      <c r="S6" s="98" t="s">
        <v>148</v>
      </c>
      <c r="T6" s="103"/>
      <c r="U6" s="100"/>
      <c r="V6" s="104">
        <f>'Budget Breakdown'!T16</f>
        <v>10013.020000000011</v>
      </c>
      <c r="W6" s="102">
        <f t="shared" si="5"/>
        <v>7.2363568062414313E-2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6400</v>
      </c>
      <c r="E7" s="34">
        <f t="shared" si="1"/>
        <v>4.6252462853310097E-2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10052.84</v>
      </c>
      <c r="K7" s="545">
        <f t="shared" si="6"/>
        <v>7.2651345104729662E-2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6247.4000000000005</v>
      </c>
      <c r="Q7" s="545">
        <f>P7/$D$2</f>
        <v>4.5149630692151485E-2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-18407.669999999995</v>
      </c>
      <c r="W7" s="116">
        <f t="shared" si="5"/>
        <v>-0.13303126138921725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125.30000000000001</v>
      </c>
      <c r="K8" s="545">
        <f t="shared" ref="K8:K16" si="9">J8/$D$2</f>
        <v>9.0553649929996181E-4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2538.5100000000002</v>
      </c>
      <c r="Q8" s="545">
        <f>P8/$D$2</f>
        <v>1.834567804339941E-2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2333.6</v>
      </c>
      <c r="K9" s="545">
        <f t="shared" si="9"/>
        <v>1.6864804267888191E-2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6249.51</v>
      </c>
      <c r="Q9" s="545">
        <f t="shared" si="3"/>
        <v>4.5164879550998432E-2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833.47500000000002</v>
      </c>
      <c r="K10" s="545">
        <f t="shared" si="9"/>
        <v>6.0234799182285366E-3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833.47500000000002</v>
      </c>
      <c r="Q10" s="545">
        <f>P10/$D$2</f>
        <v>6.0234799182285366E-3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1361.46</v>
      </c>
      <c r="K11" s="545">
        <f t="shared" si="9"/>
        <v>9.8391996994168073E-3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1355.78</v>
      </c>
      <c r="Q11" s="545">
        <f>P11/$D$2</f>
        <v>9.7981506386344928E-3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1090.83</v>
      </c>
      <c r="K12" s="545">
        <f t="shared" si="9"/>
        <v>7.8833709459806642E-3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7.2269473208297023E-3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943.99</v>
      </c>
      <c r="K13" s="545">
        <f t="shared" si="9"/>
        <v>6.8221660013900306E-3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1600</v>
      </c>
      <c r="Q13" s="545">
        <f t="shared" ref="Q13:Q18" si="11">P13/$D$2</f>
        <v>1.1563115713327524E-2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6.4852457172929487E-3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900</v>
      </c>
      <c r="Q14" s="545">
        <f t="shared" si="11"/>
        <v>6.5042525887467322E-3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7.2269473208297023E-3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772.73000000000013</v>
      </c>
      <c r="Q15" s="545">
        <f t="shared" si="11"/>
        <v>5.5844790032247371E-3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900</v>
      </c>
      <c r="K16" s="545">
        <f t="shared" si="9"/>
        <v>6.5042525887467322E-3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861.02999999999986</v>
      </c>
      <c r="Q16" s="545">
        <f t="shared" si="11"/>
        <v>6.2226184516539973E-3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8089.9400000000005</v>
      </c>
      <c r="K17" s="545">
        <f t="shared" si="6"/>
        <v>5.8465570208673046E-2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4.7183582746125795E-2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755.41000000000008</v>
      </c>
      <c r="K18" s="545">
        <f t="shared" ref="K18:K25" si="13">J18/$D$2</f>
        <v>5.4593082756279662E-3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9105.4649999999983</v>
      </c>
      <c r="Q18" s="545">
        <f t="shared" si="11"/>
        <v>6.5804715886658607E-2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778.62</v>
      </c>
      <c r="K19" s="545">
        <f t="shared" si="13"/>
        <v>5.6270457229444229E-3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548.25</v>
      </c>
      <c r="K20" s="545">
        <f t="shared" si="13"/>
        <v>3.9621738686448846E-3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1.1683372116746133E-2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1.5602979265671326E-2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1.3986311150001724E-3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1.3986311150001724E-3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278.45999999999998</v>
      </c>
      <c r="K25" s="545">
        <f t="shared" si="13"/>
        <v>2.0124157509582388E-3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9105.4649999999983</v>
      </c>
      <c r="K26" s="545">
        <f t="shared" si="6"/>
        <v>6.5804715886658607E-2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3.6170871340752658E-3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1.768997711298053E-2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278.45999999999998</v>
      </c>
      <c r="K30" s="545">
        <f t="shared" si="6"/>
        <v>2.0124157509582388E-3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F22" sqref="F2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128357.98999999999</v>
      </c>
      <c r="F3" s="268">
        <f t="shared" si="0"/>
        <v>9084.1447079466452</v>
      </c>
      <c r="G3" s="269">
        <f>1-((E3/SUM(E3:F3)))</f>
        <v>6.6094322001398642E-2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7470.13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1157.3250975000003</v>
      </c>
      <c r="E5" s="289">
        <f>I5+K5+M5+O5+Q5+S5+U5+W5+Y5+AA5+AC5+AE5</f>
        <v>9130.77</v>
      </c>
      <c r="F5" s="289">
        <f t="shared" ref="F5:F12" si="2">J5+L5+N5+P5+R5+T5+V5+X5</f>
        <v>469.22999999999934</v>
      </c>
      <c r="G5" s="269">
        <f t="shared" ref="G5:G12" si="3">1-((E5/SUM(E5:F5)))</f>
        <v>4.8878124999999994E-2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717.94</v>
      </c>
      <c r="X5" s="236">
        <f t="shared" ref="X5:X12" si="11">H5-W5</f>
        <v>482.05999999999995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1072.8512925</v>
      </c>
      <c r="E6" s="289">
        <f t="shared" ref="E6:E12" si="16">Q6+S6+U6+W6+Y6+AA6+AC6+AE6+I6+K6+M6+O6</f>
        <v>8464.31</v>
      </c>
      <c r="F6" s="289">
        <f t="shared" si="2"/>
        <v>1135.690000000001</v>
      </c>
      <c r="G6" s="269">
        <f t="shared" si="3"/>
        <v>0.11830104166666677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554.86</v>
      </c>
      <c r="X6" s="236">
        <f t="shared" si="11"/>
        <v>645.14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118.78376250000001</v>
      </c>
      <c r="E7" s="289">
        <f t="shared" si="16"/>
        <v>937.15</v>
      </c>
      <c r="F7" s="289">
        <f t="shared" si="2"/>
        <v>262.85000000000002</v>
      </c>
      <c r="G7" s="269">
        <f t="shared" si="3"/>
        <v>0.21904166666666669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625.35027749999995</v>
      </c>
      <c r="E8" s="289">
        <f t="shared" si="16"/>
        <v>4933.7299999999996</v>
      </c>
      <c r="F8" s="289">
        <f t="shared" si="2"/>
        <v>-133.73000000000013</v>
      </c>
      <c r="G8" s="269">
        <f t="shared" si="3"/>
        <v>-2.7860416666666721E-2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435.63</v>
      </c>
      <c r="X8" s="236">
        <f t="shared" si="11"/>
        <v>164.37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651.84609749999993</v>
      </c>
      <c r="E9" s="289">
        <f t="shared" si="16"/>
        <v>5142.7699999999995</v>
      </c>
      <c r="F9" s="289">
        <f t="shared" si="2"/>
        <v>457.22999999999996</v>
      </c>
      <c r="G9" s="269">
        <f t="shared" si="3"/>
        <v>8.1648214285714227E-2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791.85795000000019</v>
      </c>
      <c r="E10" s="289">
        <f t="shared" si="16"/>
        <v>6247.4000000000005</v>
      </c>
      <c r="F10" s="289">
        <f t="shared" si="2"/>
        <v>952.59999999999945</v>
      </c>
      <c r="G10" s="269">
        <f t="shared" si="3"/>
        <v>0.13230555555555545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733.39000000000021</v>
      </c>
      <c r="X10" s="236">
        <f t="shared" si="11"/>
        <v>166.60999999999979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321.75614250000001</v>
      </c>
      <c r="E11" s="289">
        <f t="shared" si="16"/>
        <v>2538.5100000000002</v>
      </c>
      <c r="F11" s="289">
        <f t="shared" si="2"/>
        <v>261.49000000000012</v>
      </c>
      <c r="G11" s="269">
        <f t="shared" si="3"/>
        <v>9.338928571428573E-2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792.12539250000009</v>
      </c>
      <c r="E12" s="289">
        <f t="shared" si="16"/>
        <v>6249.51</v>
      </c>
      <c r="F12" s="289">
        <f t="shared" si="2"/>
        <v>-649.5100000000001</v>
      </c>
      <c r="G12" s="269">
        <f t="shared" si="3"/>
        <v>-0.11598392857142859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776.11000000000013</v>
      </c>
      <c r="X12" s="236">
        <f t="shared" si="11"/>
        <v>-76.110000000000127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1274.1974700000001</v>
      </c>
      <c r="E14" s="289">
        <f t="shared" ref="E14:E31" si="18">Q14+S14+U14+W14+Y14+AA14+AC14+AE14+I14+K14+M14+O14</f>
        <v>10052.84</v>
      </c>
      <c r="F14" s="289">
        <f t="shared" ref="F14:F31" si="19">J14+L14+N14+P14+R14+T14+V14+X14</f>
        <v>227.15999999999985</v>
      </c>
      <c r="G14" s="269">
        <f t="shared" ref="G14:G31" si="20">1-((E14/SUM(E14:F14)))</f>
        <v>2.2097276264591459E-2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15.881775000000001</v>
      </c>
      <c r="E15" s="289">
        <f t="shared" si="18"/>
        <v>125.30000000000001</v>
      </c>
      <c r="F15" s="289">
        <f t="shared" si="19"/>
        <v>34.70000000000001</v>
      </c>
      <c r="G15" s="269">
        <f t="shared" si="20"/>
        <v>0.21687500000000004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295.78379999999999</v>
      </c>
      <c r="E16" s="289">
        <f t="shared" si="18"/>
        <v>2333.6</v>
      </c>
      <c r="F16" s="289">
        <f t="shared" si="19"/>
        <v>-173.60000000000002</v>
      </c>
      <c r="G16" s="269">
        <f t="shared" si="20"/>
        <v>-8.0370370370370425E-2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211.28591250000002</v>
      </c>
      <c r="E17" s="289">
        <f t="shared" si="18"/>
        <v>1666.95</v>
      </c>
      <c r="F17" s="289">
        <f t="shared" si="19"/>
        <v>-26.949999999999989</v>
      </c>
      <c r="G17" s="269">
        <f t="shared" si="20"/>
        <v>-1.6432926829268224E-2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172.565055</v>
      </c>
      <c r="E18" s="289">
        <f t="shared" si="18"/>
        <v>1361.46</v>
      </c>
      <c r="F18" s="289">
        <f t="shared" si="19"/>
        <v>78.539999999999992</v>
      </c>
      <c r="G18" s="269">
        <f t="shared" si="20"/>
        <v>5.4541666666666599E-2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138.26270249999999</v>
      </c>
      <c r="E19" s="289">
        <f t="shared" si="18"/>
        <v>1090.83</v>
      </c>
      <c r="F19" s="289">
        <f t="shared" si="19"/>
        <v>29.169999999999931</v>
      </c>
      <c r="G19" s="269">
        <f t="shared" si="20"/>
        <v>2.6044642857142697E-2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119.65073250000002</v>
      </c>
      <c r="E20" s="289">
        <f t="shared" si="18"/>
        <v>943.99</v>
      </c>
      <c r="F20" s="289">
        <f t="shared" si="19"/>
        <v>-143.98999999999998</v>
      </c>
      <c r="G20" s="269">
        <f t="shared" si="20"/>
        <v>-0.17998749999999997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113.74164749999998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171.84511500000002</v>
      </c>
      <c r="E22" s="289">
        <f t="shared" si="18"/>
        <v>1355.78</v>
      </c>
      <c r="F22" s="289">
        <f t="shared" si="19"/>
        <v>-195.78000000000003</v>
      </c>
      <c r="G22" s="269">
        <f t="shared" si="20"/>
        <v>-0.16877586206896544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253.50000000000003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202.8</v>
      </c>
      <c r="E24" s="289">
        <f t="shared" si="18"/>
        <v>1600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228.15</v>
      </c>
      <c r="E25" s="289">
        <f t="shared" si="18"/>
        <v>1800</v>
      </c>
      <c r="F25" s="289">
        <f t="shared" si="19"/>
        <v>3000</v>
      </c>
      <c r="G25" s="269">
        <f t="shared" si="20"/>
        <v>0.625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97.94352750000003</v>
      </c>
      <c r="E26" s="289">
        <f t="shared" si="18"/>
        <v>772.73000000000013</v>
      </c>
      <c r="F26" s="289">
        <f t="shared" si="19"/>
        <v>-92.73</v>
      </c>
      <c r="G26" s="269">
        <f t="shared" si="20"/>
        <v>-0.13636764705882354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109.13555249999999</v>
      </c>
      <c r="E27" s="289">
        <f t="shared" si="18"/>
        <v>861.02999999999986</v>
      </c>
      <c r="F27" s="289">
        <f t="shared" si="19"/>
        <v>-61.03</v>
      </c>
      <c r="G27" s="269">
        <f t="shared" si="20"/>
        <v>-7.6287500000000064E-2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1025.399895</v>
      </c>
      <c r="E28" s="289">
        <f t="shared" si="18"/>
        <v>8089.9400000000005</v>
      </c>
      <c r="F28" s="289">
        <f t="shared" si="19"/>
        <v>1510.059999999999</v>
      </c>
      <c r="G28" s="269">
        <f t="shared" si="20"/>
        <v>0.15729791666666659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95.748217500000024</v>
      </c>
      <c r="E29" s="289">
        <f t="shared" si="18"/>
        <v>755.41000000000008</v>
      </c>
      <c r="F29" s="289">
        <f t="shared" si="19"/>
        <v>204.59</v>
      </c>
      <c r="G29" s="269">
        <f t="shared" si="20"/>
        <v>0.21311458333333333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98.69008500000001</v>
      </c>
      <c r="E30" s="289">
        <f t="shared" si="18"/>
        <v>778.62</v>
      </c>
      <c r="F30" s="289">
        <f t="shared" si="19"/>
        <v>-178.61999999999998</v>
      </c>
      <c r="G30" s="269">
        <f t="shared" si="20"/>
        <v>-0.29770000000000008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69.490687499999993</v>
      </c>
      <c r="E31" s="289">
        <f t="shared" si="18"/>
        <v>548.25</v>
      </c>
      <c r="F31" s="289">
        <f t="shared" si="19"/>
        <v>51.749999999999986</v>
      </c>
      <c r="G31" s="269">
        <f t="shared" si="20"/>
        <v>8.6250000000000049E-2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310.53750000000002</v>
      </c>
      <c r="E33" s="289">
        <f t="shared" ref="E33:E43" si="34">Q33+S33+U33+W33+Y33+AA33+AC33+AE33+I33+K33+M33+O33</f>
        <v>2450</v>
      </c>
      <c r="F33" s="289">
        <f t="shared" ref="F33:F43" si="35">J33+L33+N33+P33+R33+T33+V33+X33</f>
        <v>350</v>
      </c>
      <c r="G33" s="269">
        <f t="shared" ref="G33:G43" si="36">1-((E33/SUM(E33:F33)))</f>
        <v>0.125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283.92</v>
      </c>
      <c r="E34" s="289">
        <f t="shared" si="34"/>
        <v>2240</v>
      </c>
      <c r="F34" s="289">
        <f t="shared" si="35"/>
        <v>320</v>
      </c>
      <c r="G34" s="269">
        <f t="shared" si="36"/>
        <v>0.125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22.181249999999999</v>
      </c>
      <c r="E35" s="289">
        <f t="shared" si="34"/>
        <v>175</v>
      </c>
      <c r="F35" s="289">
        <f t="shared" si="35"/>
        <v>25</v>
      </c>
      <c r="G35" s="269">
        <f t="shared" si="36"/>
        <v>0.125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22.181249999999999</v>
      </c>
      <c r="E36" s="289">
        <f t="shared" si="34"/>
        <v>175</v>
      </c>
      <c r="F36" s="289">
        <f t="shared" si="35"/>
        <v>25</v>
      </c>
      <c r="G36" s="269">
        <f t="shared" si="36"/>
        <v>0.125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39.926250000000003</v>
      </c>
      <c r="E37" s="289">
        <f t="shared" si="34"/>
        <v>315</v>
      </c>
      <c r="F37" s="289">
        <f t="shared" si="35"/>
        <v>45</v>
      </c>
      <c r="G37" s="269">
        <f t="shared" si="36"/>
        <v>0.125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354.9</v>
      </c>
      <c r="E38" s="289">
        <f t="shared" si="34"/>
        <v>2800</v>
      </c>
      <c r="F38" s="289">
        <f t="shared" si="35"/>
        <v>400</v>
      </c>
      <c r="G38" s="269">
        <f t="shared" si="36"/>
        <v>0.125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332.71875</v>
      </c>
      <c r="E39" s="289">
        <f t="shared" si="34"/>
        <v>2625</v>
      </c>
      <c r="F39" s="289">
        <f t="shared" si="35"/>
        <v>375</v>
      </c>
      <c r="G39" s="269">
        <f t="shared" si="36"/>
        <v>0.125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88.724999999999994</v>
      </c>
      <c r="E40" s="289">
        <f t="shared" si="34"/>
        <v>700</v>
      </c>
      <c r="F40" s="289">
        <f t="shared" si="35"/>
        <v>100</v>
      </c>
      <c r="G40" s="269">
        <f t="shared" si="36"/>
        <v>0.125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75.416250000000005</v>
      </c>
      <c r="E41" s="289">
        <f t="shared" si="34"/>
        <v>595</v>
      </c>
      <c r="F41" s="289">
        <f t="shared" si="35"/>
        <v>85</v>
      </c>
      <c r="G41" s="269">
        <f t="shared" si="36"/>
        <v>0.125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204.0675</v>
      </c>
      <c r="E42" s="289">
        <f t="shared" si="34"/>
        <v>1610</v>
      </c>
      <c r="F42" s="289">
        <f t="shared" si="35"/>
        <v>230</v>
      </c>
      <c r="G42" s="269">
        <f t="shared" si="36"/>
        <v>0.125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39.926250000000003</v>
      </c>
      <c r="E43" s="289">
        <f t="shared" si="34"/>
        <v>315</v>
      </c>
      <c r="F43" s="289">
        <f t="shared" si="35"/>
        <v>45</v>
      </c>
      <c r="G43" s="269">
        <f t="shared" si="36"/>
        <v>0.125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44.362499999999997</v>
      </c>
      <c r="E45" s="289">
        <f t="shared" ref="E45:E46" si="50">Q45+S45+U45+W45+Y45+AA45+AC45+AE45+I45+K45+M45+O45</f>
        <v>350</v>
      </c>
      <c r="F45" s="289">
        <f>J45+L45+N45+P45+R45+T45+V45+X45</f>
        <v>50</v>
      </c>
      <c r="G45" s="269">
        <f t="shared" ref="G45:G46" si="51">1-((E45/SUM(E45:F45)))</f>
        <v>0.125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4224.5445449999997</v>
      </c>
      <c r="E46" s="289">
        <f t="shared" si="50"/>
        <v>33329.74</v>
      </c>
      <c r="F46" s="289">
        <f>J46+L46+N46+P46+R46+T46+V46+X46</f>
        <v>-287.6052920533557</v>
      </c>
      <c r="G46" s="269">
        <f t="shared" si="51"/>
        <v>-8.7041982788171879E-3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50</v>
      </c>
      <c r="X46" s="236">
        <f t="shared" si="59"/>
        <v>4080.2668384933304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9240.4565175000007</v>
      </c>
      <c r="E49" s="268">
        <f t="shared" ref="E49:E52" si="65">Q49+S49+U49+W49+Y49+AA49+AC49+AE49+I49+K49+M49+O49</f>
        <v>72903.009999999995</v>
      </c>
      <c r="F49" s="268">
        <f>E49-('Proposed Budget'!J68*14)</f>
        <v>8533.4419563800038</v>
      </c>
      <c r="G49" s="246">
        <f t="shared" ref="G49:G50" si="66">(E49/(E49-F49))-1</f>
        <v>0.13256950785497468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6028.8307950000017</v>
      </c>
      <c r="E50" s="268">
        <f t="shared" si="65"/>
        <v>47564.740000000005</v>
      </c>
      <c r="F50" s="268">
        <f>E50-('Proposed Budget'!J44*14)</f>
        <v>8871.7709300000133</v>
      </c>
      <c r="G50" s="246">
        <f t="shared" si="66"/>
        <v>0.22928638311394423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1458.0382050000003</v>
      </c>
      <c r="E51" s="268">
        <f t="shared" si="65"/>
        <v>11503.260000000002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811.2</v>
      </c>
      <c r="E52" s="268">
        <f t="shared" si="65"/>
        <v>6400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138371.01</v>
      </c>
      <c r="F54" s="297">
        <f>F49+F50+E52</f>
        <v>23805.212886380017</v>
      </c>
      <c r="G54" s="246">
        <f>(E54/(E54-F54))-1</f>
        <v>0.20778638551933026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K36" sqref="K36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7420.130000000001</v>
      </c>
      <c r="L9" s="211">
        <f t="shared" si="3"/>
        <v>5579.869999999999</v>
      </c>
      <c r="M9" s="212">
        <f t="shared" si="4"/>
        <v>-0.42922076923076913</v>
      </c>
      <c r="N9" s="198"/>
      <c r="O9" s="213">
        <f t="shared" si="5"/>
        <v>3719.6362543266659</v>
      </c>
      <c r="P9" s="214">
        <f>SUM('Monthly Breakdown'!W45:W46)</f>
        <v>50</v>
      </c>
      <c r="Q9" s="215">
        <f t="shared" si="6"/>
        <v>-3669.6362543266659</v>
      </c>
      <c r="R9" s="198"/>
      <c r="S9" s="198"/>
      <c r="T9" s="198">
        <f t="shared" si="7"/>
        <v>10013.02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SUM(E2:E9)</f>
        <v>136520.87353961336</v>
      </c>
      <c r="F16" s="205">
        <f>SUM(F2:F9)</f>
        <v>138371.01</v>
      </c>
      <c r="G16" s="205">
        <f>SUM(G2:G9)</f>
        <v>1850.136460386675</v>
      </c>
      <c r="H16" s="208">
        <f>((SUM(F16))-SUM(E16))/SUM(E16)</f>
        <v>1.3552040888822846E-2</v>
      </c>
      <c r="I16" s="198"/>
      <c r="J16" s="209">
        <f>SUM(J2:J9)</f>
        <v>104000</v>
      </c>
      <c r="K16" s="209">
        <f>SUM(K2:K9)</f>
        <v>94678.25</v>
      </c>
      <c r="L16" s="209">
        <f>SUM(L2:L9)</f>
        <v>9321.7499999999982</v>
      </c>
      <c r="M16" s="212">
        <f>((K16-SUM(J16))/SUM(J16))</f>
        <v>-8.9632211538461543E-2</v>
      </c>
      <c r="N16" s="198"/>
      <c r="O16" s="213">
        <f>SUM(O2:O9)</f>
        <v>32520.873539613327</v>
      </c>
      <c r="P16" s="213">
        <f>SUM(P2:P9)</f>
        <v>33679.74</v>
      </c>
      <c r="Q16" s="213">
        <f>SUM(Q2:Q9)</f>
        <v>1158.8664603866728</v>
      </c>
      <c r="R16" s="218">
        <f>((P16-SUM(O16))/SUM(O16))</f>
        <v>3.5634542810637243E-2</v>
      </c>
      <c r="S16" s="198"/>
      <c r="T16" s="198">
        <f>F16-K16-P16</f>
        <v>10013.020000000011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3435.6400000000003</v>
      </c>
      <c r="G27" s="232">
        <f t="shared" si="19"/>
        <v>1764.3599999999997</v>
      </c>
      <c r="H27" s="233">
        <f t="shared" si="20"/>
        <v>-0.33929999999999993</v>
      </c>
      <c r="I27" s="198"/>
      <c r="J27" s="234">
        <f>SUM('Proposed Budget'!$D$5:$D$12)</f>
        <v>5800</v>
      </c>
      <c r="K27" s="235">
        <f>SUM('Monthly Breakdown'!W5:W12)</f>
        <v>3984.4900000000002</v>
      </c>
      <c r="L27" s="236">
        <f t="shared" si="21"/>
        <v>1815.5099999999998</v>
      </c>
      <c r="M27" s="237">
        <f t="shared" si="22"/>
        <v>-0.31301896551724134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SUM(E20:E27)</f>
        <v>41600</v>
      </c>
      <c r="F34" s="230">
        <f>SUM(F20:F27)</f>
        <v>37034.1</v>
      </c>
      <c r="G34" s="230">
        <f>SUM(G20:G27)</f>
        <v>4565.8999999999978</v>
      </c>
      <c r="H34" s="233">
        <f>((F34-SUM(E34)))/SUM(E34)</f>
        <v>-0.10975721153846157</v>
      </c>
      <c r="I34" s="198"/>
      <c r="J34" s="234">
        <f>SUM(J20:J27)</f>
        <v>46400</v>
      </c>
      <c r="K34" s="234">
        <f>SUM(K20:K27)</f>
        <v>43644.15</v>
      </c>
      <c r="L34" s="234">
        <f>SUM(L20:L27)</f>
        <v>2755.849999999999</v>
      </c>
      <c r="M34" s="237">
        <f>((K34-SUM(J34))/SUM(J34))</f>
        <v>-5.9393318965517208E-2</v>
      </c>
      <c r="N34" s="198"/>
      <c r="O34" s="238">
        <f t="shared" ref="O34:Q34" si="24">SUM(O20:O31)</f>
        <v>24000</v>
      </c>
      <c r="P34" s="238">
        <f t="shared" si="24"/>
        <v>14000</v>
      </c>
      <c r="Q34" s="238">
        <f t="shared" si="24"/>
        <v>10000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278"/>
  <sheetViews>
    <sheetView workbookViewId="0">
      <pane ySplit="4" topLeftCell="A5" activePane="bottomLeft" state="frozen"/>
      <selection pane="bottomLeft" activeCell="F13" sqref="F13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(SUM(INDIRECT("g5:g5")))+J2+L2+N2+P2-R2+T2-G1481</f>
        <v>11952.13999999999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675</v>
      </c>
      <c r="H2" s="301"/>
      <c r="I2" s="314" t="s">
        <v>275</v>
      </c>
      <c r="J2" s="303">
        <f>SUMIFS(E:E,I:I,"1")</f>
        <v>47.99</v>
      </c>
      <c r="K2" s="304" t="s">
        <v>276</v>
      </c>
      <c r="L2" s="305">
        <f>(SUMIFS(E:E,I:I,"2"))</f>
        <v>45.41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675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291</v>
      </c>
      <c r="B5" s="330">
        <v>38</v>
      </c>
      <c r="C5" s="298">
        <v>46263</v>
      </c>
      <c r="D5" s="299" t="s">
        <v>293</v>
      </c>
      <c r="E5" s="522"/>
      <c r="F5" s="522">
        <v>4729.34</v>
      </c>
      <c r="G5" s="333">
        <f t="shared" ref="G5:G29" si="0">G6-E5+F5</f>
        <v>12533.739999999991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1</v>
      </c>
      <c r="C6" s="298">
        <v>46261</v>
      </c>
      <c r="D6" s="299" t="s">
        <v>428</v>
      </c>
      <c r="E6" s="522">
        <v>36.18</v>
      </c>
      <c r="F6" s="522"/>
      <c r="G6" s="333">
        <f t="shared" si="0"/>
        <v>7804.3999999999915</v>
      </c>
      <c r="H6" s="334"/>
      <c r="I6" s="335">
        <v>2</v>
      </c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3</v>
      </c>
      <c r="C7" s="298">
        <v>46261</v>
      </c>
      <c r="D7" s="299" t="s">
        <v>983</v>
      </c>
      <c r="E7" s="522">
        <v>9.23</v>
      </c>
      <c r="F7" s="522"/>
      <c r="G7" s="333">
        <f t="shared" si="0"/>
        <v>7840.5799999999917</v>
      </c>
      <c r="H7" s="334"/>
      <c r="I7" s="335">
        <v>2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4</v>
      </c>
      <c r="C8" s="298">
        <v>46261</v>
      </c>
      <c r="D8" s="299" t="s">
        <v>310</v>
      </c>
      <c r="E8" s="522">
        <v>47.99</v>
      </c>
      <c r="F8" s="522"/>
      <c r="G8" s="333">
        <f t="shared" si="0"/>
        <v>7849.8099999999913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6</v>
      </c>
      <c r="C9" s="298">
        <v>46261</v>
      </c>
      <c r="D9" s="299" t="s">
        <v>300</v>
      </c>
      <c r="E9" s="522">
        <v>53.12</v>
      </c>
      <c r="F9" s="522"/>
      <c r="G9" s="333">
        <f t="shared" si="0"/>
        <v>7897.7999999999911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2</v>
      </c>
      <c r="C10" s="298">
        <v>46261</v>
      </c>
      <c r="D10" s="299" t="s">
        <v>1030</v>
      </c>
      <c r="E10" s="522">
        <v>20</v>
      </c>
      <c r="F10" s="522"/>
      <c r="G10" s="333">
        <f t="shared" si="0"/>
        <v>7950.919999999991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2</v>
      </c>
      <c r="C11" s="298">
        <v>46260</v>
      </c>
      <c r="D11" s="299" t="s">
        <v>1031</v>
      </c>
      <c r="E11" s="522">
        <v>11.38</v>
      </c>
      <c r="F11" s="522"/>
      <c r="G11" s="333">
        <f t="shared" si="0"/>
        <v>7970.919999999991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2</v>
      </c>
      <c r="C12" s="298">
        <v>46260</v>
      </c>
      <c r="D12" s="299" t="s">
        <v>1032</v>
      </c>
      <c r="E12" s="522">
        <v>74.91</v>
      </c>
      <c r="F12" s="522"/>
      <c r="G12" s="333">
        <f t="shared" si="0"/>
        <v>7982.2999999999911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294</v>
      </c>
      <c r="B13" s="330">
        <v>42</v>
      </c>
      <c r="C13" s="298">
        <v>46260</v>
      </c>
      <c r="D13" s="299" t="s">
        <v>200</v>
      </c>
      <c r="E13" s="522">
        <v>59</v>
      </c>
      <c r="F13" s="522"/>
      <c r="G13" s="333">
        <f t="shared" si="0"/>
        <v>8057.2099999999909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294</v>
      </c>
      <c r="B14" s="330">
        <v>43</v>
      </c>
      <c r="C14" s="298">
        <v>46260</v>
      </c>
      <c r="D14" s="299" t="s">
        <v>201</v>
      </c>
      <c r="E14" s="522">
        <v>42.84</v>
      </c>
      <c r="F14" s="522"/>
      <c r="G14" s="333">
        <f t="shared" si="0"/>
        <v>8116.2099999999909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291</v>
      </c>
      <c r="B15" s="330">
        <v>40</v>
      </c>
      <c r="C15" s="298">
        <v>46260</v>
      </c>
      <c r="D15" s="299" t="s">
        <v>316</v>
      </c>
      <c r="E15" s="522"/>
      <c r="F15" s="522">
        <v>59.74</v>
      </c>
      <c r="G15" s="333">
        <f t="shared" si="0"/>
        <v>8159.0499999999911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4</v>
      </c>
      <c r="C16" s="298">
        <v>46260</v>
      </c>
      <c r="D16" s="299" t="s">
        <v>296</v>
      </c>
      <c r="E16" s="522">
        <v>78.510000000000005</v>
      </c>
      <c r="F16" s="522"/>
      <c r="G16" s="333">
        <f t="shared" si="0"/>
        <v>8099.3099999999913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6</v>
      </c>
      <c r="C17" s="298">
        <v>46259</v>
      </c>
      <c r="D17" s="299" t="s">
        <v>312</v>
      </c>
      <c r="E17" s="522">
        <v>54.95</v>
      </c>
      <c r="F17" s="522"/>
      <c r="G17" s="333">
        <f t="shared" si="0"/>
        <v>8177.8199999999915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2</v>
      </c>
      <c r="C18" s="298">
        <v>46259</v>
      </c>
      <c r="D18" s="299" t="s">
        <v>358</v>
      </c>
      <c r="E18" s="522">
        <v>5.28</v>
      </c>
      <c r="F18" s="522"/>
      <c r="G18" s="333">
        <f t="shared" si="0"/>
        <v>8232.7699999999913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8</v>
      </c>
      <c r="C19" s="298">
        <v>46259</v>
      </c>
      <c r="D19" s="299" t="s">
        <v>308</v>
      </c>
      <c r="E19" s="522">
        <v>71.75</v>
      </c>
      <c r="F19" s="522"/>
      <c r="G19" s="333">
        <f t="shared" si="0"/>
        <v>8238.049999999992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5</v>
      </c>
      <c r="C20" s="298">
        <v>46259</v>
      </c>
      <c r="D20" s="299" t="s">
        <v>1029</v>
      </c>
      <c r="E20" s="522">
        <v>30</v>
      </c>
      <c r="F20" s="522"/>
      <c r="G20" s="333">
        <f t="shared" si="0"/>
        <v>8309.799999999992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2</v>
      </c>
      <c r="C21" s="298">
        <v>46259</v>
      </c>
      <c r="D21" s="299" t="s">
        <v>334</v>
      </c>
      <c r="E21" s="522">
        <v>18.18</v>
      </c>
      <c r="F21" s="522"/>
      <c r="G21" s="333">
        <f t="shared" si="0"/>
        <v>8339.799999999992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294</v>
      </c>
      <c r="B22" s="330">
        <v>12</v>
      </c>
      <c r="C22" s="298">
        <v>46259</v>
      </c>
      <c r="D22" s="299" t="s">
        <v>314</v>
      </c>
      <c r="E22" s="522">
        <v>225</v>
      </c>
      <c r="F22" s="522"/>
      <c r="G22" s="333">
        <f t="shared" si="0"/>
        <v>8357.9799999999923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5</v>
      </c>
      <c r="C23" s="298">
        <v>46259</v>
      </c>
      <c r="D23" s="299" t="s">
        <v>1027</v>
      </c>
      <c r="E23" s="522">
        <v>-125</v>
      </c>
      <c r="F23" s="522"/>
      <c r="G23" s="333">
        <f t="shared" si="0"/>
        <v>8582.9799999999923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5</v>
      </c>
      <c r="C24" s="298">
        <v>46259</v>
      </c>
      <c r="D24" s="299" t="s">
        <v>1026</v>
      </c>
      <c r="E24" s="522">
        <v>-125</v>
      </c>
      <c r="F24" s="522"/>
      <c r="G24" s="333">
        <f t="shared" si="0"/>
        <v>8457.9799999999923</v>
      </c>
      <c r="H24" s="334" t="s">
        <v>298</v>
      </c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287</v>
      </c>
      <c r="B25" s="330" t="s">
        <v>287</v>
      </c>
      <c r="C25" s="298">
        <v>46259</v>
      </c>
      <c r="D25" s="299" t="s">
        <v>1028</v>
      </c>
      <c r="E25" s="522"/>
      <c r="F25" s="522">
        <v>430</v>
      </c>
      <c r="G25" s="333">
        <f t="shared" si="0"/>
        <v>8332.9799999999923</v>
      </c>
      <c r="H25" s="334" t="s">
        <v>298</v>
      </c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287</v>
      </c>
      <c r="B26" s="330" t="s">
        <v>287</v>
      </c>
      <c r="C26" s="298">
        <v>46259</v>
      </c>
      <c r="D26" s="299" t="s">
        <v>1028</v>
      </c>
      <c r="E26" s="522">
        <v>430</v>
      </c>
      <c r="F26" s="522"/>
      <c r="G26" s="333">
        <f t="shared" si="0"/>
        <v>7902.9799999999923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2</v>
      </c>
      <c r="C27" s="298">
        <v>46259</v>
      </c>
      <c r="D27" s="299" t="s">
        <v>358</v>
      </c>
      <c r="E27" s="522">
        <v>37.71</v>
      </c>
      <c r="F27" s="522"/>
      <c r="G27" s="333">
        <f t="shared" si="0"/>
        <v>8332.9799999999923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291</v>
      </c>
      <c r="B28" s="330">
        <v>41</v>
      </c>
      <c r="C28" s="298">
        <v>46258</v>
      </c>
      <c r="D28" s="299" t="s">
        <v>1023</v>
      </c>
      <c r="E28" s="522"/>
      <c r="F28" s="522">
        <v>800</v>
      </c>
      <c r="G28" s="333">
        <f t="shared" si="0"/>
        <v>8370.6899999999914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6</v>
      </c>
      <c r="C29" s="298">
        <v>46258</v>
      </c>
      <c r="D29" s="299" t="s">
        <v>300</v>
      </c>
      <c r="E29" s="522">
        <v>63.98</v>
      </c>
      <c r="F29" s="522"/>
      <c r="G29" s="333">
        <f t="shared" si="0"/>
        <v>7570.6899999999914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8</v>
      </c>
      <c r="C30" s="298">
        <v>46258</v>
      </c>
      <c r="D30" s="299" t="s">
        <v>296</v>
      </c>
      <c r="E30" s="522">
        <v>15.3</v>
      </c>
      <c r="F30" s="522"/>
      <c r="G30" s="333">
        <f t="shared" ref="G30:G43" si="1">G31-E30+F30</f>
        <v>7634.669999999991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4</v>
      </c>
      <c r="C31" s="298">
        <v>46258</v>
      </c>
      <c r="D31" s="299" t="s">
        <v>296</v>
      </c>
      <c r="E31" s="522">
        <v>41.09</v>
      </c>
      <c r="F31" s="522"/>
      <c r="G31" s="333">
        <f t="shared" si="1"/>
        <v>7649.9699999999912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6</v>
      </c>
      <c r="C32" s="298">
        <v>46258</v>
      </c>
      <c r="D32" s="299" t="s">
        <v>300</v>
      </c>
      <c r="E32" s="522">
        <v>51.08</v>
      </c>
      <c r="F32" s="522"/>
      <c r="G32" s="333">
        <f t="shared" si="1"/>
        <v>7691.0599999999913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6</v>
      </c>
      <c r="C33" s="298">
        <v>46258</v>
      </c>
      <c r="D33" s="299" t="s">
        <v>300</v>
      </c>
      <c r="E33" s="522">
        <v>66.010000000000005</v>
      </c>
      <c r="F33" s="522"/>
      <c r="G33" s="333">
        <f t="shared" si="1"/>
        <v>7742.1399999999912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5</v>
      </c>
      <c r="C34" s="298">
        <v>46256</v>
      </c>
      <c r="D34" s="299" t="s">
        <v>1024</v>
      </c>
      <c r="E34" s="522">
        <v>134.19</v>
      </c>
      <c r="F34" s="522"/>
      <c r="G34" s="333">
        <f t="shared" si="1"/>
        <v>7808.1499999999915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5</v>
      </c>
      <c r="C35" s="298">
        <v>46256</v>
      </c>
      <c r="D35" s="299" t="s">
        <v>1019</v>
      </c>
      <c r="E35" s="522">
        <v>50</v>
      </c>
      <c r="F35" s="522"/>
      <c r="G35" s="333">
        <f t="shared" si="1"/>
        <v>7942.3399999999911</v>
      </c>
      <c r="H35" s="334" t="s">
        <v>298</v>
      </c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8</v>
      </c>
      <c r="C36" s="298">
        <v>46255</v>
      </c>
      <c r="D36" s="299" t="s">
        <v>319</v>
      </c>
      <c r="E36" s="522">
        <v>39.270000000000003</v>
      </c>
      <c r="F36" s="522"/>
      <c r="G36" s="333">
        <f t="shared" si="1"/>
        <v>7992.3399999999911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8</v>
      </c>
      <c r="C37" s="298">
        <v>46255</v>
      </c>
      <c r="D37" s="299" t="s">
        <v>319</v>
      </c>
      <c r="E37" s="522">
        <v>8.48</v>
      </c>
      <c r="F37" s="522"/>
      <c r="G37" s="333">
        <f t="shared" si="1"/>
        <v>8031.6099999999915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6</v>
      </c>
      <c r="C38" s="298">
        <v>46255</v>
      </c>
      <c r="D38" s="299" t="s">
        <v>397</v>
      </c>
      <c r="E38" s="522">
        <v>157.32</v>
      </c>
      <c r="F38" s="522"/>
      <c r="G38" s="333">
        <f t="shared" si="1"/>
        <v>8040.0899999999911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7</v>
      </c>
      <c r="C39" s="298">
        <v>46254</v>
      </c>
      <c r="D39" s="299" t="s">
        <v>1025</v>
      </c>
      <c r="E39" s="522">
        <v>100</v>
      </c>
      <c r="F39" s="522"/>
      <c r="G39" s="333">
        <f t="shared" si="1"/>
        <v>8197.4099999999908</v>
      </c>
      <c r="H39" s="334" t="s">
        <v>298</v>
      </c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8</v>
      </c>
      <c r="C40" s="298">
        <v>46254</v>
      </c>
      <c r="D40" s="299" t="s">
        <v>319</v>
      </c>
      <c r="E40" s="522">
        <v>119.58</v>
      </c>
      <c r="F40" s="522"/>
      <c r="G40" s="333">
        <f t="shared" si="1"/>
        <v>8297.4099999999908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291</v>
      </c>
      <c r="B41" s="330">
        <v>39</v>
      </c>
      <c r="C41" s="298">
        <v>46254</v>
      </c>
      <c r="D41" s="299" t="s">
        <v>292</v>
      </c>
      <c r="E41" s="522"/>
      <c r="F41" s="522">
        <v>2763.78</v>
      </c>
      <c r="G41" s="333">
        <f t="shared" si="1"/>
        <v>8416.9899999999907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/>
      <c r="B42" s="330"/>
      <c r="C42" s="298">
        <v>46253</v>
      </c>
      <c r="D42" s="299" t="s">
        <v>891</v>
      </c>
      <c r="E42" s="522">
        <v>219.38</v>
      </c>
      <c r="F42" s="522"/>
      <c r="G42" s="333">
        <f t="shared" si="1"/>
        <v>5653.2099999999909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294</v>
      </c>
      <c r="B43" s="330">
        <v>22</v>
      </c>
      <c r="C43" s="298">
        <v>46253</v>
      </c>
      <c r="D43" s="299" t="s">
        <v>923</v>
      </c>
      <c r="E43" s="522">
        <v>7.46</v>
      </c>
      <c r="F43" s="522"/>
      <c r="G43" s="333">
        <f t="shared" si="1"/>
        <v>5872.5899999999911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294</v>
      </c>
      <c r="B44" s="330">
        <v>22</v>
      </c>
      <c r="C44" s="298">
        <v>46253</v>
      </c>
      <c r="D44" s="299" t="s">
        <v>323</v>
      </c>
      <c r="E44" s="522">
        <v>23.42</v>
      </c>
      <c r="F44" s="522"/>
      <c r="G44" s="333">
        <f t="shared" ref="G44:G46" si="2">G45-E44+F44</f>
        <v>5880.0499999999911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8</v>
      </c>
      <c r="C45" s="298">
        <v>46252</v>
      </c>
      <c r="D45" s="299" t="s">
        <v>319</v>
      </c>
      <c r="E45" s="522">
        <v>13</v>
      </c>
      <c r="F45" s="522"/>
      <c r="G45" s="333">
        <f t="shared" si="2"/>
        <v>5903.4699999999912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294</v>
      </c>
      <c r="B46" s="330">
        <v>22</v>
      </c>
      <c r="C46" s="298">
        <v>46252</v>
      </c>
      <c r="D46" s="299" t="s">
        <v>930</v>
      </c>
      <c r="E46" s="522">
        <v>13.84</v>
      </c>
      <c r="F46" s="522"/>
      <c r="G46" s="333">
        <f t="shared" si="2"/>
        <v>5916.4699999999912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287</v>
      </c>
      <c r="B47" s="330" t="s">
        <v>287</v>
      </c>
      <c r="C47" s="298">
        <v>46252</v>
      </c>
      <c r="D47" s="299" t="s">
        <v>1020</v>
      </c>
      <c r="E47" s="522">
        <v>2518.46</v>
      </c>
      <c r="F47" s="522">
        <v>2518.46</v>
      </c>
      <c r="G47" s="333">
        <f t="shared" ref="G47:G109" si="3">G48-E47+F47</f>
        <v>5930.3099999999913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6</v>
      </c>
      <c r="C48" s="298">
        <v>46252</v>
      </c>
      <c r="D48" s="299" t="s">
        <v>322</v>
      </c>
      <c r="E48" s="522">
        <v>25</v>
      </c>
      <c r="F48" s="522"/>
      <c r="G48" s="333">
        <f t="shared" si="3"/>
        <v>5930.3099999999913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294</v>
      </c>
      <c r="B49" s="330">
        <v>21</v>
      </c>
      <c r="C49" s="298">
        <v>46251</v>
      </c>
      <c r="D49" s="299" t="s">
        <v>194</v>
      </c>
      <c r="E49" s="522">
        <v>81</v>
      </c>
      <c r="F49" s="522"/>
      <c r="G49" s="333">
        <f t="shared" si="3"/>
        <v>5955.3099999999913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294</v>
      </c>
      <c r="B50" s="330">
        <v>42</v>
      </c>
      <c r="C50" s="298">
        <v>46251</v>
      </c>
      <c r="D50" s="299" t="s">
        <v>333</v>
      </c>
      <c r="E50" s="522">
        <v>22.35</v>
      </c>
      <c r="F50" s="522"/>
      <c r="G50" s="333">
        <f t="shared" si="3"/>
        <v>6036.3099999999913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294</v>
      </c>
      <c r="B51" s="330">
        <v>43</v>
      </c>
      <c r="C51" s="298">
        <v>46251</v>
      </c>
      <c r="D51" s="299" t="s">
        <v>333</v>
      </c>
      <c r="E51" s="522">
        <v>22.35</v>
      </c>
      <c r="F51" s="522"/>
      <c r="G51" s="333">
        <f t="shared" si="3"/>
        <v>6058.6599999999917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1</v>
      </c>
      <c r="C52" s="298">
        <v>46251</v>
      </c>
      <c r="D52" s="299" t="s">
        <v>329</v>
      </c>
      <c r="E52" s="522">
        <v>120</v>
      </c>
      <c r="F52" s="522"/>
      <c r="G52" s="333">
        <f t="shared" si="3"/>
        <v>6081.009999999992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2</v>
      </c>
      <c r="C53" s="298">
        <v>46251</v>
      </c>
      <c r="D53" s="299" t="s">
        <v>332</v>
      </c>
      <c r="E53" s="522">
        <v>15.5</v>
      </c>
      <c r="F53" s="522"/>
      <c r="G53" s="333">
        <f t="shared" si="3"/>
        <v>6201.009999999992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6</v>
      </c>
      <c r="C54" s="298">
        <v>46251</v>
      </c>
      <c r="D54" s="299" t="s">
        <v>1003</v>
      </c>
      <c r="E54" s="522">
        <v>30</v>
      </c>
      <c r="F54" s="522"/>
      <c r="G54" s="333">
        <f t="shared" si="3"/>
        <v>6216.509999999992</v>
      </c>
      <c r="H54" s="334" t="s">
        <v>298</v>
      </c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294</v>
      </c>
      <c r="B55" s="330">
        <v>17</v>
      </c>
      <c r="C55" s="298">
        <v>46251</v>
      </c>
      <c r="D55" s="299" t="s">
        <v>188</v>
      </c>
      <c r="E55" s="522">
        <v>42.65</v>
      </c>
      <c r="F55" s="522"/>
      <c r="G55" s="333">
        <f t="shared" si="3"/>
        <v>6246.509999999992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294</v>
      </c>
      <c r="B56" s="330">
        <v>11</v>
      </c>
      <c r="C56" s="298">
        <v>46251</v>
      </c>
      <c r="D56" s="299" t="s">
        <v>178</v>
      </c>
      <c r="E56" s="522">
        <v>256.83999999999997</v>
      </c>
      <c r="F56" s="522"/>
      <c r="G56" s="333">
        <f t="shared" si="3"/>
        <v>6289.1599999999917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294</v>
      </c>
      <c r="B57" s="330">
        <v>23</v>
      </c>
      <c r="C57" s="298">
        <v>46251</v>
      </c>
      <c r="D57" s="299" t="s">
        <v>63</v>
      </c>
      <c r="E57" s="522">
        <v>529.46</v>
      </c>
      <c r="F57" s="522"/>
      <c r="G57" s="333">
        <f t="shared" si="3"/>
        <v>6545.9999999999918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1</v>
      </c>
      <c r="C58" s="298">
        <v>46250</v>
      </c>
      <c r="D58" s="299" t="s">
        <v>1021</v>
      </c>
      <c r="E58" s="522">
        <v>25.5</v>
      </c>
      <c r="F58" s="522"/>
      <c r="G58" s="333">
        <f t="shared" si="3"/>
        <v>7075.4599999999919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5</v>
      </c>
      <c r="C59" s="298">
        <v>46250</v>
      </c>
      <c r="D59" s="299" t="s">
        <v>340</v>
      </c>
      <c r="E59" s="522">
        <v>21.3</v>
      </c>
      <c r="F59" s="522"/>
      <c r="G59" s="333">
        <f t="shared" si="3"/>
        <v>7100.9599999999919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1</v>
      </c>
      <c r="C60" s="298">
        <v>46250</v>
      </c>
      <c r="D60" s="299" t="s">
        <v>1021</v>
      </c>
      <c r="E60" s="522">
        <v>28.1</v>
      </c>
      <c r="F60" s="522"/>
      <c r="G60" s="333">
        <f t="shared" si="3"/>
        <v>7122.259999999992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8</v>
      </c>
      <c r="C61" s="298">
        <v>46250</v>
      </c>
      <c r="D61" s="299" t="s">
        <v>319</v>
      </c>
      <c r="E61" s="522">
        <v>13.58</v>
      </c>
      <c r="F61" s="522"/>
      <c r="G61" s="333">
        <f t="shared" si="3"/>
        <v>7150.3599999999924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7</v>
      </c>
      <c r="C62" s="298">
        <v>46250</v>
      </c>
      <c r="D62" s="299" t="s">
        <v>300</v>
      </c>
      <c r="E62" s="522">
        <v>85.15</v>
      </c>
      <c r="F62" s="522"/>
      <c r="G62" s="333">
        <f t="shared" si="3"/>
        <v>7163.9399999999923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6</v>
      </c>
      <c r="C63" s="298">
        <v>46250</v>
      </c>
      <c r="D63" s="299" t="s">
        <v>300</v>
      </c>
      <c r="E63" s="522">
        <v>33</v>
      </c>
      <c r="F63" s="522"/>
      <c r="G63" s="333">
        <f t="shared" si="3"/>
        <v>7249.089999999992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1</v>
      </c>
      <c r="C64" s="298">
        <v>46249</v>
      </c>
      <c r="D64" s="299" t="s">
        <v>831</v>
      </c>
      <c r="E64" s="522">
        <v>72.239999999999995</v>
      </c>
      <c r="F64" s="522"/>
      <c r="G64" s="333">
        <f t="shared" si="3"/>
        <v>7282.089999999992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1</v>
      </c>
      <c r="C65" s="298">
        <v>46249</v>
      </c>
      <c r="D65" s="299" t="s">
        <v>428</v>
      </c>
      <c r="E65" s="522">
        <v>46</v>
      </c>
      <c r="F65" s="522"/>
      <c r="G65" s="333">
        <f t="shared" si="3"/>
        <v>7354.3299999999917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4</v>
      </c>
      <c r="C66" s="298">
        <v>46249</v>
      </c>
      <c r="D66" s="299" t="s">
        <v>329</v>
      </c>
      <c r="E66" s="522">
        <v>32.06</v>
      </c>
      <c r="F66" s="522"/>
      <c r="G66" s="333">
        <f t="shared" si="3"/>
        <v>7400.3299999999917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6</v>
      </c>
      <c r="C67" s="298">
        <v>46249</v>
      </c>
      <c r="D67" s="299" t="s">
        <v>300</v>
      </c>
      <c r="E67" s="522">
        <v>18.079999999999998</v>
      </c>
      <c r="F67" s="522"/>
      <c r="G67" s="333">
        <f t="shared" si="3"/>
        <v>7432.3899999999921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7</v>
      </c>
      <c r="C68" s="298">
        <v>46248</v>
      </c>
      <c r="D68" s="299" t="s">
        <v>1022</v>
      </c>
      <c r="E68" s="522">
        <v>37.26</v>
      </c>
      <c r="F68" s="522"/>
      <c r="G68" s="333">
        <f t="shared" si="3"/>
        <v>7450.4699999999921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7</v>
      </c>
      <c r="C69" s="298">
        <v>46248</v>
      </c>
      <c r="D69" s="299" t="s">
        <v>444</v>
      </c>
      <c r="E69" s="522">
        <v>151.94</v>
      </c>
      <c r="F69" s="522"/>
      <c r="G69" s="333">
        <f t="shared" si="3"/>
        <v>7487.7299999999923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291</v>
      </c>
      <c r="B70" s="330">
        <v>38</v>
      </c>
      <c r="C70" s="298">
        <v>46248</v>
      </c>
      <c r="D70" s="299" t="s">
        <v>293</v>
      </c>
      <c r="E70" s="522"/>
      <c r="F70" s="522">
        <v>4729.33</v>
      </c>
      <c r="G70" s="333">
        <f t="shared" si="3"/>
        <v>7639.6699999999919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8</v>
      </c>
      <c r="C71" s="298">
        <v>46247</v>
      </c>
      <c r="D71" s="299" t="s">
        <v>319</v>
      </c>
      <c r="E71" s="522">
        <v>237.21</v>
      </c>
      <c r="F71" s="522"/>
      <c r="G71" s="333">
        <f t="shared" si="3"/>
        <v>2910.339999999992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6</v>
      </c>
      <c r="C72" s="298">
        <v>46246</v>
      </c>
      <c r="D72" s="299" t="s">
        <v>412</v>
      </c>
      <c r="E72" s="522">
        <v>-3.54</v>
      </c>
      <c r="F72" s="522"/>
      <c r="G72" s="333">
        <f t="shared" si="3"/>
        <v>3147.549999999992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294</v>
      </c>
      <c r="B73" s="330">
        <v>19</v>
      </c>
      <c r="C73" s="298">
        <v>46246</v>
      </c>
      <c r="D73" s="299" t="s">
        <v>191</v>
      </c>
      <c r="E73" s="522">
        <v>200</v>
      </c>
      <c r="F73" s="522"/>
      <c r="G73" s="333">
        <f t="shared" si="3"/>
        <v>3144.009999999992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335</v>
      </c>
      <c r="B74" s="330" t="s">
        <v>335</v>
      </c>
      <c r="C74" s="298">
        <v>46246</v>
      </c>
      <c r="D74" s="299" t="s">
        <v>336</v>
      </c>
      <c r="E74" s="522">
        <v>63.55</v>
      </c>
      <c r="F74" s="522"/>
      <c r="G74" s="333">
        <f t="shared" si="3"/>
        <v>3344.009999999992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294</v>
      </c>
      <c r="B75" s="330">
        <v>15</v>
      </c>
      <c r="C75" s="298">
        <v>46246</v>
      </c>
      <c r="D75" s="299" t="s">
        <v>185</v>
      </c>
      <c r="E75" s="522">
        <v>64.28</v>
      </c>
      <c r="F75" s="522"/>
      <c r="G75" s="333">
        <f t="shared" si="3"/>
        <v>3407.5599999999922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294</v>
      </c>
      <c r="B76" s="330">
        <v>22</v>
      </c>
      <c r="C76" s="298">
        <v>46245</v>
      </c>
      <c r="D76" s="299" t="s">
        <v>352</v>
      </c>
      <c r="E76" s="522">
        <v>21.29</v>
      </c>
      <c r="F76" s="522"/>
      <c r="G76" s="333">
        <f t="shared" si="3"/>
        <v>3471.8399999999924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6</v>
      </c>
      <c r="C77" s="298">
        <v>46245</v>
      </c>
      <c r="D77" s="299" t="s">
        <v>427</v>
      </c>
      <c r="E77" s="522">
        <v>-130</v>
      </c>
      <c r="F77" s="522"/>
      <c r="G77" s="333">
        <f t="shared" si="3"/>
        <v>3493.1299999999924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291</v>
      </c>
      <c r="B78" s="330">
        <v>41</v>
      </c>
      <c r="C78" s="298">
        <v>46244</v>
      </c>
      <c r="D78" s="299" t="s">
        <v>1011</v>
      </c>
      <c r="E78" s="522"/>
      <c r="F78" s="522">
        <v>800</v>
      </c>
      <c r="G78" s="333">
        <f t="shared" si="3"/>
        <v>3363.1299999999924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294</v>
      </c>
      <c r="B79" s="330">
        <v>22</v>
      </c>
      <c r="C79" s="298">
        <v>46244</v>
      </c>
      <c r="D79" s="299" t="s">
        <v>979</v>
      </c>
      <c r="E79" s="522">
        <v>5.31</v>
      </c>
      <c r="F79" s="522"/>
      <c r="G79" s="333">
        <f t="shared" si="3"/>
        <v>2563.1299999999924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8</v>
      </c>
      <c r="C80" s="298">
        <v>46244</v>
      </c>
      <c r="D80" s="299" t="s">
        <v>319</v>
      </c>
      <c r="E80" s="522">
        <v>9.5</v>
      </c>
      <c r="F80" s="522"/>
      <c r="G80" s="333">
        <f t="shared" si="3"/>
        <v>2568.4399999999923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2</v>
      </c>
      <c r="C81" s="298">
        <v>46244</v>
      </c>
      <c r="D81" s="299" t="s">
        <v>334</v>
      </c>
      <c r="E81" s="522">
        <v>16.16</v>
      </c>
      <c r="F81" s="522"/>
      <c r="G81" s="333">
        <f t="shared" si="3"/>
        <v>2577.9399999999923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5</v>
      </c>
      <c r="C82" s="298">
        <v>46243</v>
      </c>
      <c r="D82" s="299" t="s">
        <v>854</v>
      </c>
      <c r="E82" s="522">
        <v>10.68</v>
      </c>
      <c r="F82" s="522"/>
      <c r="G82" s="333">
        <f t="shared" si="3"/>
        <v>2594.0999999999922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287</v>
      </c>
      <c r="B83" s="330" t="s">
        <v>287</v>
      </c>
      <c r="C83" s="298">
        <v>46243</v>
      </c>
      <c r="D83" s="299" t="s">
        <v>845</v>
      </c>
      <c r="E83" s="522">
        <v>116.04</v>
      </c>
      <c r="F83" s="522">
        <v>116.04</v>
      </c>
      <c r="G83" s="333">
        <f t="shared" si="3"/>
        <v>2604.779999999992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1</v>
      </c>
      <c r="C84" s="298">
        <v>46243</v>
      </c>
      <c r="D84" s="299" t="s">
        <v>306</v>
      </c>
      <c r="E84" s="522">
        <v>228.43</v>
      </c>
      <c r="F84" s="522"/>
      <c r="G84" s="333">
        <f t="shared" si="3"/>
        <v>2604.779999999992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4</v>
      </c>
      <c r="C85" s="298">
        <v>46242</v>
      </c>
      <c r="D85" s="299" t="s">
        <v>319</v>
      </c>
      <c r="E85" s="522">
        <v>39.92</v>
      </c>
      <c r="F85" s="522"/>
      <c r="G85" s="333">
        <f t="shared" si="3"/>
        <v>2833.2099999999919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4</v>
      </c>
      <c r="C86" s="298">
        <v>46242</v>
      </c>
      <c r="D86" s="299" t="s">
        <v>296</v>
      </c>
      <c r="E86" s="522">
        <v>73.16</v>
      </c>
      <c r="F86" s="522"/>
      <c r="G86" s="333">
        <f t="shared" si="3"/>
        <v>2873.1299999999919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1</v>
      </c>
      <c r="C87" s="298">
        <v>46242</v>
      </c>
      <c r="D87" s="299" t="s">
        <v>300</v>
      </c>
      <c r="E87" s="522">
        <v>28.7</v>
      </c>
      <c r="F87" s="522"/>
      <c r="G87" s="333">
        <f t="shared" si="3"/>
        <v>2946.2899999999918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2</v>
      </c>
      <c r="C88" s="298">
        <v>46242</v>
      </c>
      <c r="D88" s="299" t="s">
        <v>345</v>
      </c>
      <c r="E88" s="522">
        <v>121.55</v>
      </c>
      <c r="F88" s="522"/>
      <c r="G88" s="333">
        <f t="shared" si="3"/>
        <v>2974.9899999999916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8</v>
      </c>
      <c r="C89" s="298">
        <v>46242</v>
      </c>
      <c r="D89" s="299" t="s">
        <v>1016</v>
      </c>
      <c r="E89" s="522">
        <v>25</v>
      </c>
      <c r="F89" s="522"/>
      <c r="G89" s="333">
        <f t="shared" si="3"/>
        <v>3096.5399999999918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2</v>
      </c>
      <c r="C90" s="298">
        <v>46242</v>
      </c>
      <c r="D90" s="299" t="s">
        <v>353</v>
      </c>
      <c r="E90" s="522">
        <v>21.99</v>
      </c>
      <c r="F90" s="522"/>
      <c r="G90" s="333">
        <f t="shared" si="3"/>
        <v>3121.5399999999918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5</v>
      </c>
      <c r="C91" s="298">
        <v>46242</v>
      </c>
      <c r="D91" s="299" t="s">
        <v>1019</v>
      </c>
      <c r="E91" s="522">
        <v>60</v>
      </c>
      <c r="F91" s="522"/>
      <c r="G91" s="333">
        <f t="shared" si="3"/>
        <v>3143.5299999999916</v>
      </c>
      <c r="H91" s="334" t="s">
        <v>298</v>
      </c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8</v>
      </c>
      <c r="C92" s="298">
        <v>46241</v>
      </c>
      <c r="D92" s="299" t="s">
        <v>319</v>
      </c>
      <c r="E92" s="522">
        <v>19.690000000000001</v>
      </c>
      <c r="F92" s="522"/>
      <c r="G92" s="333">
        <f t="shared" si="3"/>
        <v>3203.5299999999916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46241</v>
      </c>
      <c r="D93" s="299" t="s">
        <v>296</v>
      </c>
      <c r="E93" s="522">
        <v>8.93</v>
      </c>
      <c r="F93" s="522"/>
      <c r="G93" s="333">
        <f t="shared" si="3"/>
        <v>3223.2199999999916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6</v>
      </c>
      <c r="C94" s="298">
        <v>46241</v>
      </c>
      <c r="D94" s="299" t="s">
        <v>320</v>
      </c>
      <c r="E94" s="522">
        <v>178.24</v>
      </c>
      <c r="F94" s="522"/>
      <c r="G94" s="333">
        <f t="shared" si="3"/>
        <v>3232.1499999999915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2</v>
      </c>
      <c r="C95" s="298">
        <v>46241</v>
      </c>
      <c r="D95" s="299" t="s">
        <v>404</v>
      </c>
      <c r="E95" s="522">
        <v>107.68</v>
      </c>
      <c r="F95" s="522"/>
      <c r="G95" s="333">
        <f t="shared" si="3"/>
        <v>3410.3899999999917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335</v>
      </c>
      <c r="B96" s="330" t="s">
        <v>335</v>
      </c>
      <c r="C96" s="298">
        <v>46241</v>
      </c>
      <c r="D96" s="299" t="s">
        <v>447</v>
      </c>
      <c r="E96" s="522">
        <v>83.63</v>
      </c>
      <c r="F96" s="522"/>
      <c r="G96" s="333">
        <f t="shared" si="3"/>
        <v>3518.0699999999915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294</v>
      </c>
      <c r="B97" s="330">
        <v>9</v>
      </c>
      <c r="C97" s="298">
        <v>46241</v>
      </c>
      <c r="D97" s="299" t="s">
        <v>58</v>
      </c>
      <c r="E97" s="522">
        <v>1231.68</v>
      </c>
      <c r="F97" s="522"/>
      <c r="G97" s="333">
        <f t="shared" si="3"/>
        <v>3601.6999999999916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2</v>
      </c>
      <c r="C98" s="298">
        <v>46240</v>
      </c>
      <c r="D98" s="299" t="s">
        <v>1017</v>
      </c>
      <c r="E98" s="522">
        <v>33.700000000000003</v>
      </c>
      <c r="F98" s="522"/>
      <c r="G98" s="333">
        <f t="shared" si="3"/>
        <v>4833.3799999999919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8</v>
      </c>
      <c r="C99" s="298">
        <v>46240</v>
      </c>
      <c r="D99" s="299" t="s">
        <v>347</v>
      </c>
      <c r="E99" s="522">
        <v>23.33</v>
      </c>
      <c r="F99" s="522"/>
      <c r="G99" s="333">
        <f t="shared" si="3"/>
        <v>4867.0799999999917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294</v>
      </c>
      <c r="B100" s="330">
        <v>14</v>
      </c>
      <c r="C100" s="298">
        <v>46240</v>
      </c>
      <c r="D100" s="299" t="s">
        <v>958</v>
      </c>
      <c r="E100" s="522">
        <v>66.67</v>
      </c>
      <c r="F100" s="522"/>
      <c r="G100" s="333">
        <f t="shared" si="3"/>
        <v>4890.4099999999917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6</v>
      </c>
      <c r="C101" s="298">
        <v>46240</v>
      </c>
      <c r="D101" s="299" t="s">
        <v>344</v>
      </c>
      <c r="E101" s="522">
        <v>75</v>
      </c>
      <c r="F101" s="522"/>
      <c r="G101" s="333">
        <f t="shared" si="3"/>
        <v>4957.0799999999917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294</v>
      </c>
      <c r="B102" s="330">
        <v>13</v>
      </c>
      <c r="C102" s="298">
        <v>46240</v>
      </c>
      <c r="D102" s="299" t="s">
        <v>182</v>
      </c>
      <c r="E102" s="522">
        <v>331.81</v>
      </c>
      <c r="F102" s="522"/>
      <c r="G102" s="333">
        <f t="shared" si="3"/>
        <v>5032.0799999999917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291</v>
      </c>
      <c r="B103" s="330">
        <v>39</v>
      </c>
      <c r="C103" s="298">
        <v>46240</v>
      </c>
      <c r="D103" s="299" t="s">
        <v>292</v>
      </c>
      <c r="E103" s="522"/>
      <c r="F103" s="522">
        <v>2763.78</v>
      </c>
      <c r="G103" s="333">
        <f t="shared" si="3"/>
        <v>5363.8899999999921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2</v>
      </c>
      <c r="C104" s="298">
        <v>46239</v>
      </c>
      <c r="D104" s="299" t="s">
        <v>353</v>
      </c>
      <c r="E104" s="522">
        <v>36.549999999999997</v>
      </c>
      <c r="F104" s="522"/>
      <c r="G104" s="333">
        <f t="shared" si="3"/>
        <v>2600.1099999999915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4</v>
      </c>
      <c r="C105" s="298">
        <v>46239</v>
      </c>
      <c r="D105" s="299" t="s">
        <v>310</v>
      </c>
      <c r="E105" s="522">
        <v>40.76</v>
      </c>
      <c r="F105" s="522"/>
      <c r="G105" s="333">
        <f t="shared" si="3"/>
        <v>2636.6599999999917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3</v>
      </c>
      <c r="C106" s="298">
        <v>46239</v>
      </c>
      <c r="D106" s="299" t="s">
        <v>310</v>
      </c>
      <c r="E106" s="522">
        <v>5.86</v>
      </c>
      <c r="F106" s="522"/>
      <c r="G106" s="333">
        <f t="shared" si="3"/>
        <v>2677.4199999999919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8</v>
      </c>
      <c r="C107" s="298">
        <v>46239</v>
      </c>
      <c r="D107" s="299" t="s">
        <v>296</v>
      </c>
      <c r="E107" s="522">
        <v>63.22</v>
      </c>
      <c r="F107" s="522"/>
      <c r="G107" s="333">
        <f t="shared" si="3"/>
        <v>2683.279999999992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8</v>
      </c>
      <c r="C108" s="298">
        <v>46239</v>
      </c>
      <c r="D108" s="299" t="s">
        <v>1012</v>
      </c>
      <c r="E108" s="522">
        <v>49.41</v>
      </c>
      <c r="F108" s="522"/>
      <c r="G108" s="333">
        <f t="shared" si="3"/>
        <v>2746.4999999999918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5</v>
      </c>
      <c r="C109" s="298">
        <v>46239</v>
      </c>
      <c r="D109" s="299" t="s">
        <v>1013</v>
      </c>
      <c r="E109" s="522">
        <v>-60</v>
      </c>
      <c r="F109" s="522"/>
      <c r="G109" s="333">
        <f t="shared" si="3"/>
        <v>2795.9099999999917</v>
      </c>
      <c r="H109" s="334" t="s">
        <v>298</v>
      </c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5</v>
      </c>
      <c r="C110" s="298">
        <v>46239</v>
      </c>
      <c r="D110" s="299" t="s">
        <v>1013</v>
      </c>
      <c r="E110" s="522">
        <v>263.89</v>
      </c>
      <c r="F110" s="522"/>
      <c r="G110" s="333">
        <f t="shared" ref="G110:G140" si="4">G111-E110+F110</f>
        <v>2735.9099999999917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5</v>
      </c>
      <c r="C111" s="298">
        <v>46239</v>
      </c>
      <c r="D111" s="299" t="s">
        <v>1014</v>
      </c>
      <c r="E111" s="522">
        <v>25</v>
      </c>
      <c r="F111" s="522"/>
      <c r="G111" s="333">
        <f t="shared" si="4"/>
        <v>2999.7999999999915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8</v>
      </c>
      <c r="C112" s="298">
        <v>46239</v>
      </c>
      <c r="D112" s="299" t="s">
        <v>1015</v>
      </c>
      <c r="E112" s="522">
        <v>36.81</v>
      </c>
      <c r="F112" s="522"/>
      <c r="G112" s="333">
        <f t="shared" si="4"/>
        <v>3024.7999999999915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291</v>
      </c>
      <c r="B113" s="330">
        <v>40</v>
      </c>
      <c r="C113" s="298">
        <v>46239</v>
      </c>
      <c r="D113" s="299" t="s">
        <v>316</v>
      </c>
      <c r="E113" s="522"/>
      <c r="F113" s="522">
        <v>837.18</v>
      </c>
      <c r="G113" s="333">
        <f t="shared" si="4"/>
        <v>3061.6099999999915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6</v>
      </c>
      <c r="C114" s="298">
        <v>46238</v>
      </c>
      <c r="D114" s="299" t="s">
        <v>1010</v>
      </c>
      <c r="E114" s="522">
        <v>10</v>
      </c>
      <c r="F114" s="522"/>
      <c r="G114" s="333">
        <f t="shared" si="4"/>
        <v>2224.4299999999917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294</v>
      </c>
      <c r="B115" s="330">
        <v>17</v>
      </c>
      <c r="C115" s="298">
        <v>46238</v>
      </c>
      <c r="D115" s="299" t="s">
        <v>370</v>
      </c>
      <c r="E115" s="522">
        <v>99</v>
      </c>
      <c r="F115" s="522"/>
      <c r="G115" s="333">
        <f t="shared" si="4"/>
        <v>2234.4299999999917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294</v>
      </c>
      <c r="B116" s="330">
        <v>14</v>
      </c>
      <c r="C116" s="298">
        <v>46238</v>
      </c>
      <c r="D116" s="299" t="s">
        <v>367</v>
      </c>
      <c r="E116" s="522">
        <v>70.25</v>
      </c>
      <c r="F116" s="522"/>
      <c r="G116" s="333">
        <f t="shared" si="4"/>
        <v>2333.4299999999917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284</v>
      </c>
      <c r="B117" s="330">
        <v>37</v>
      </c>
      <c r="C117" s="298">
        <v>46238</v>
      </c>
      <c r="D117" s="299" t="s">
        <v>374</v>
      </c>
      <c r="E117" s="522">
        <v>50</v>
      </c>
      <c r="F117" s="522"/>
      <c r="G117" s="333">
        <f t="shared" si="4"/>
        <v>2403.6799999999917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4</v>
      </c>
      <c r="C118" s="298">
        <v>46237</v>
      </c>
      <c r="D118" s="299" t="s">
        <v>296</v>
      </c>
      <c r="E118" s="522">
        <v>41.93</v>
      </c>
      <c r="F118" s="522"/>
      <c r="G118" s="333">
        <f t="shared" si="4"/>
        <v>2453.6799999999917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2</v>
      </c>
      <c r="C119" s="298">
        <v>46237</v>
      </c>
      <c r="D119" s="299" t="s">
        <v>334</v>
      </c>
      <c r="E119" s="522">
        <v>15.09</v>
      </c>
      <c r="F119" s="522"/>
      <c r="G119" s="333">
        <f t="shared" si="4"/>
        <v>2495.6099999999915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294</v>
      </c>
      <c r="B120" s="330">
        <v>22</v>
      </c>
      <c r="C120" s="298">
        <v>46237</v>
      </c>
      <c r="D120" s="299" t="s">
        <v>953</v>
      </c>
      <c r="E120" s="522">
        <v>12.77</v>
      </c>
      <c r="F120" s="522"/>
      <c r="G120" s="333">
        <f t="shared" si="4"/>
        <v>2510.6999999999916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1</v>
      </c>
      <c r="C121" s="298">
        <v>46236</v>
      </c>
      <c r="D121" s="299" t="s">
        <v>306</v>
      </c>
      <c r="E121" s="522">
        <v>132.79</v>
      </c>
      <c r="F121" s="522"/>
      <c r="G121" s="333">
        <f t="shared" si="4"/>
        <v>2523.4699999999916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2</v>
      </c>
      <c r="C122" s="298">
        <v>46236</v>
      </c>
      <c r="D122" s="299" t="s">
        <v>358</v>
      </c>
      <c r="E122" s="522">
        <v>10.25</v>
      </c>
      <c r="F122" s="522"/>
      <c r="G122" s="333">
        <f t="shared" si="4"/>
        <v>2656.2599999999916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6</v>
      </c>
      <c r="C123" s="298">
        <v>46236</v>
      </c>
      <c r="D123" s="299" t="s">
        <v>300</v>
      </c>
      <c r="E123" s="522">
        <v>24.48</v>
      </c>
      <c r="F123" s="522"/>
      <c r="G123" s="333">
        <f t="shared" si="4"/>
        <v>2666.5099999999916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4</v>
      </c>
      <c r="C124" s="298">
        <v>46236</v>
      </c>
      <c r="D124" s="299" t="s">
        <v>455</v>
      </c>
      <c r="E124" s="522">
        <v>40.21</v>
      </c>
      <c r="F124" s="522"/>
      <c r="G124" s="333">
        <f t="shared" si="4"/>
        <v>2690.9899999999916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8</v>
      </c>
      <c r="C125" s="298">
        <v>46235</v>
      </c>
      <c r="D125" s="299" t="s">
        <v>1008</v>
      </c>
      <c r="E125" s="522">
        <v>22.12</v>
      </c>
      <c r="F125" s="522"/>
      <c r="G125" s="333">
        <f t="shared" si="4"/>
        <v>2731.1999999999916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5</v>
      </c>
      <c r="C126" s="298">
        <v>46235</v>
      </c>
      <c r="D126" s="299" t="s">
        <v>1009</v>
      </c>
      <c r="E126" s="522">
        <v>40</v>
      </c>
      <c r="F126" s="522"/>
      <c r="G126" s="333">
        <f t="shared" si="4"/>
        <v>2753.3199999999915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8</v>
      </c>
      <c r="C127" s="298">
        <v>46235</v>
      </c>
      <c r="D127" s="299" t="s">
        <v>319</v>
      </c>
      <c r="E127" s="522">
        <v>8.86</v>
      </c>
      <c r="F127" s="522"/>
      <c r="G127" s="333">
        <f t="shared" si="4"/>
        <v>2793.3199999999915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5</v>
      </c>
      <c r="C128" s="298">
        <v>46235</v>
      </c>
      <c r="D128" s="299" t="s">
        <v>484</v>
      </c>
      <c r="E128" s="522">
        <v>52.06</v>
      </c>
      <c r="F128" s="522"/>
      <c r="G128" s="333">
        <f t="shared" si="4"/>
        <v>2802.1799999999917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6</v>
      </c>
      <c r="C129" s="298">
        <v>46235</v>
      </c>
      <c r="D129" s="299" t="s">
        <v>484</v>
      </c>
      <c r="E129" s="522">
        <v>52.06</v>
      </c>
      <c r="F129" s="522"/>
      <c r="G129" s="333">
        <f t="shared" si="4"/>
        <v>2854.2399999999916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294</v>
      </c>
      <c r="B130" s="330">
        <v>22</v>
      </c>
      <c r="C130" s="298">
        <v>46235</v>
      </c>
      <c r="D130" s="299" t="s">
        <v>375</v>
      </c>
      <c r="E130" s="522">
        <v>6.37</v>
      </c>
      <c r="F130" s="522"/>
      <c r="G130" s="333">
        <f t="shared" si="4"/>
        <v>2906.2999999999915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287</v>
      </c>
      <c r="B131" s="330" t="s">
        <v>287</v>
      </c>
      <c r="C131" s="298">
        <v>46235</v>
      </c>
      <c r="D131" s="299" t="s">
        <v>1007</v>
      </c>
      <c r="E131" s="522">
        <v>121.4</v>
      </c>
      <c r="F131" s="522">
        <v>121.4</v>
      </c>
      <c r="G131" s="333">
        <f t="shared" si="4"/>
        <v>2912.6699999999914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6</v>
      </c>
      <c r="C132" s="298">
        <v>46235</v>
      </c>
      <c r="D132" s="299" t="s">
        <v>1018</v>
      </c>
      <c r="E132" s="522">
        <v>-25.39</v>
      </c>
      <c r="F132" s="522"/>
      <c r="G132" s="333">
        <f t="shared" si="4"/>
        <v>2912.6699999999914</v>
      </c>
      <c r="H132" s="334" t="s">
        <v>298</v>
      </c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287</v>
      </c>
      <c r="B133" s="330" t="s">
        <v>287</v>
      </c>
      <c r="C133" s="298">
        <v>46235</v>
      </c>
      <c r="D133" s="299" t="s">
        <v>986</v>
      </c>
      <c r="E133" s="522"/>
      <c r="F133" s="522">
        <v>174.61</v>
      </c>
      <c r="G133" s="333">
        <f t="shared" si="4"/>
        <v>2887.2799999999916</v>
      </c>
      <c r="H133" s="334" t="s">
        <v>298</v>
      </c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287</v>
      </c>
      <c r="B134" s="330" t="s">
        <v>287</v>
      </c>
      <c r="C134" s="298">
        <v>46235</v>
      </c>
      <c r="D134" s="299" t="s">
        <v>986</v>
      </c>
      <c r="E134" s="522">
        <v>174.61</v>
      </c>
      <c r="F134" s="522"/>
      <c r="G134" s="333">
        <f t="shared" si="4"/>
        <v>2712.6699999999914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284</v>
      </c>
      <c r="B135" s="330">
        <v>37</v>
      </c>
      <c r="C135" s="298">
        <v>46234</v>
      </c>
      <c r="D135" s="299" t="s">
        <v>1004</v>
      </c>
      <c r="E135" s="522">
        <v>8746.27</v>
      </c>
      <c r="F135" s="522"/>
      <c r="G135" s="333">
        <f t="shared" si="4"/>
        <v>2887.2799999999916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286</v>
      </c>
      <c r="B136" s="330">
        <v>25</v>
      </c>
      <c r="C136" s="298">
        <v>46234</v>
      </c>
      <c r="D136" s="298" t="s">
        <v>204</v>
      </c>
      <c r="E136" s="331">
        <v>350</v>
      </c>
      <c r="F136" s="522"/>
      <c r="G136" s="333">
        <f t="shared" si="4"/>
        <v>11633.549999999992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286</v>
      </c>
      <c r="B137" s="330">
        <v>26</v>
      </c>
      <c r="C137" s="298">
        <v>46234</v>
      </c>
      <c r="D137" s="298" t="s">
        <v>205</v>
      </c>
      <c r="E137" s="331">
        <v>320</v>
      </c>
      <c r="F137" s="522"/>
      <c r="G137" s="333">
        <f t="shared" si="4"/>
        <v>11983.549999999992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286</v>
      </c>
      <c r="B138" s="330">
        <v>27</v>
      </c>
      <c r="C138" s="298">
        <v>46234</v>
      </c>
      <c r="D138" s="298" t="s">
        <v>206</v>
      </c>
      <c r="E138" s="331">
        <v>25</v>
      </c>
      <c r="F138" s="522"/>
      <c r="G138" s="333">
        <f t="shared" si="4"/>
        <v>12303.549999999992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286</v>
      </c>
      <c r="B139" s="330">
        <v>28</v>
      </c>
      <c r="C139" s="298">
        <v>46234</v>
      </c>
      <c r="D139" s="298" t="s">
        <v>207</v>
      </c>
      <c r="E139" s="331">
        <v>25</v>
      </c>
      <c r="F139" s="522"/>
      <c r="G139" s="333">
        <f t="shared" si="4"/>
        <v>12328.549999999992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286</v>
      </c>
      <c r="B140" s="330">
        <v>29</v>
      </c>
      <c r="C140" s="298">
        <v>46234</v>
      </c>
      <c r="D140" s="298" t="s">
        <v>208</v>
      </c>
      <c r="E140" s="331">
        <v>45</v>
      </c>
      <c r="F140" s="522"/>
      <c r="G140" s="333">
        <f t="shared" si="4"/>
        <v>12353.549999999992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286</v>
      </c>
      <c r="B141" s="330">
        <v>30</v>
      </c>
      <c r="C141" s="298">
        <v>46234</v>
      </c>
      <c r="D141" s="298" t="s">
        <v>209</v>
      </c>
      <c r="E141" s="331">
        <v>400</v>
      </c>
      <c r="F141" s="522"/>
      <c r="G141" s="333">
        <f t="shared" ref="G141:G163" si="5">G142-E141+F141</f>
        <v>12398.549999999992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286</v>
      </c>
      <c r="B142" s="330">
        <v>31</v>
      </c>
      <c r="C142" s="298">
        <v>46234</v>
      </c>
      <c r="D142" s="298" t="s">
        <v>210</v>
      </c>
      <c r="E142" s="331">
        <v>375</v>
      </c>
      <c r="F142" s="522"/>
      <c r="G142" s="333">
        <f t="shared" si="5"/>
        <v>12798.549999999992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286</v>
      </c>
      <c r="B143" s="330">
        <v>32</v>
      </c>
      <c r="C143" s="298">
        <v>46234</v>
      </c>
      <c r="D143" s="298" t="s">
        <v>211</v>
      </c>
      <c r="E143" s="331">
        <v>100</v>
      </c>
      <c r="F143" s="522"/>
      <c r="G143" s="333">
        <f t="shared" si="5"/>
        <v>13173.549999999992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286</v>
      </c>
      <c r="B144" s="330">
        <v>33</v>
      </c>
      <c r="C144" s="298">
        <v>46234</v>
      </c>
      <c r="D144" s="298" t="s">
        <v>212</v>
      </c>
      <c r="E144" s="331">
        <v>85</v>
      </c>
      <c r="F144" s="522"/>
      <c r="G144" s="333">
        <f t="shared" si="5"/>
        <v>13273.549999999992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286</v>
      </c>
      <c r="B145" s="330">
        <v>34</v>
      </c>
      <c r="C145" s="298">
        <v>46234</v>
      </c>
      <c r="D145" s="298" t="s">
        <v>213</v>
      </c>
      <c r="E145" s="331">
        <v>230</v>
      </c>
      <c r="F145" s="522"/>
      <c r="G145" s="333">
        <f t="shared" si="5"/>
        <v>13358.549999999992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286</v>
      </c>
      <c r="B146" s="330">
        <v>35</v>
      </c>
      <c r="C146" s="298">
        <v>46234</v>
      </c>
      <c r="D146" s="298" t="s">
        <v>214</v>
      </c>
      <c r="E146" s="331">
        <v>45</v>
      </c>
      <c r="F146" s="522"/>
      <c r="G146" s="333">
        <f t="shared" si="5"/>
        <v>13588.549999999992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291</v>
      </c>
      <c r="B147" s="330">
        <v>38</v>
      </c>
      <c r="C147" s="298">
        <v>46234</v>
      </c>
      <c r="D147" s="299" t="s">
        <v>293</v>
      </c>
      <c r="E147" s="522"/>
      <c r="F147" s="522">
        <v>4720.8599999999997</v>
      </c>
      <c r="G147" s="333">
        <f t="shared" si="5"/>
        <v>13633.549999999992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294</v>
      </c>
      <c r="B148" s="330">
        <v>10</v>
      </c>
      <c r="C148" s="298">
        <v>46234</v>
      </c>
      <c r="D148" s="299" t="s">
        <v>176</v>
      </c>
      <c r="E148" s="522">
        <v>17.899999999999999</v>
      </c>
      <c r="F148" s="522"/>
      <c r="G148" s="333">
        <f t="shared" si="5"/>
        <v>8912.6899999999932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5</v>
      </c>
      <c r="C149" s="298">
        <v>46233</v>
      </c>
      <c r="D149" s="299" t="s">
        <v>484</v>
      </c>
      <c r="E149" s="522">
        <v>20.59</v>
      </c>
      <c r="F149" s="522"/>
      <c r="G149" s="333">
        <f t="shared" si="5"/>
        <v>8930.5899999999929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2</v>
      </c>
      <c r="C150" s="298">
        <v>46233</v>
      </c>
      <c r="D150" s="299" t="s">
        <v>386</v>
      </c>
      <c r="E150" s="522">
        <v>23.87</v>
      </c>
      <c r="F150" s="522"/>
      <c r="G150" s="333">
        <f t="shared" si="5"/>
        <v>8951.179999999993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6</v>
      </c>
      <c r="C151" s="298">
        <v>46233</v>
      </c>
      <c r="D151" s="299" t="s">
        <v>1003</v>
      </c>
      <c r="E151" s="522">
        <v>-100</v>
      </c>
      <c r="F151" s="522"/>
      <c r="G151" s="333">
        <f t="shared" si="5"/>
        <v>8975.0499999999938</v>
      </c>
      <c r="H151" s="334" t="s">
        <v>298</v>
      </c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6</v>
      </c>
      <c r="C152" s="298">
        <v>46233</v>
      </c>
      <c r="D152" s="299" t="s">
        <v>1000</v>
      </c>
      <c r="E152" s="522">
        <v>-100</v>
      </c>
      <c r="F152" s="522"/>
      <c r="G152" s="333">
        <f t="shared" si="5"/>
        <v>8875.0499999999938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2</v>
      </c>
      <c r="C153" s="298">
        <v>46233</v>
      </c>
      <c r="D153" s="299" t="s">
        <v>1006</v>
      </c>
      <c r="E153" s="522">
        <v>16</v>
      </c>
      <c r="F153" s="522"/>
      <c r="G153" s="333">
        <f t="shared" si="5"/>
        <v>8775.0499999999938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2</v>
      </c>
      <c r="C154" s="298">
        <v>46232</v>
      </c>
      <c r="D154" s="299" t="s">
        <v>308</v>
      </c>
      <c r="E154" s="522">
        <v>60.77</v>
      </c>
      <c r="F154" s="522"/>
      <c r="G154" s="333">
        <f t="shared" si="5"/>
        <v>8791.0499999999938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294</v>
      </c>
      <c r="B155" s="330">
        <v>21</v>
      </c>
      <c r="C155" s="298">
        <v>46232</v>
      </c>
      <c r="D155" s="299" t="s">
        <v>194</v>
      </c>
      <c r="E155" s="522">
        <v>31.47</v>
      </c>
      <c r="F155" s="522"/>
      <c r="G155" s="333">
        <f t="shared" si="5"/>
        <v>8851.8199999999943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294</v>
      </c>
      <c r="B156" s="330">
        <v>21</v>
      </c>
      <c r="C156" s="298">
        <v>46232</v>
      </c>
      <c r="D156" s="299" t="s">
        <v>194</v>
      </c>
      <c r="E156" s="522">
        <v>16.2</v>
      </c>
      <c r="F156" s="522"/>
      <c r="G156" s="333">
        <f t="shared" si="5"/>
        <v>8883.2899999999936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2</v>
      </c>
      <c r="C157" s="298">
        <v>46232</v>
      </c>
      <c r="D157" s="299" t="s">
        <v>346</v>
      </c>
      <c r="E157" s="522">
        <v>11.43</v>
      </c>
      <c r="F157" s="522"/>
      <c r="G157" s="333">
        <f t="shared" si="5"/>
        <v>8899.4899999999943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2</v>
      </c>
      <c r="C158" s="298">
        <v>46232</v>
      </c>
      <c r="D158" s="299" t="s">
        <v>358</v>
      </c>
      <c r="E158" s="522">
        <v>9.9700000000000006</v>
      </c>
      <c r="F158" s="522"/>
      <c r="G158" s="333">
        <f t="shared" si="5"/>
        <v>8910.9199999999946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5</v>
      </c>
      <c r="C159" s="298">
        <v>46232</v>
      </c>
      <c r="D159" s="299" t="s">
        <v>484</v>
      </c>
      <c r="E159" s="522">
        <v>82.36</v>
      </c>
      <c r="F159" s="522"/>
      <c r="G159" s="333">
        <f t="shared" si="5"/>
        <v>8920.889999999994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294</v>
      </c>
      <c r="B160" s="330">
        <v>24</v>
      </c>
      <c r="C160" s="298">
        <v>46232</v>
      </c>
      <c r="D160" s="299" t="s">
        <v>860</v>
      </c>
      <c r="E160" s="522">
        <v>92.25</v>
      </c>
      <c r="F160" s="522"/>
      <c r="G160" s="333">
        <f t="shared" si="5"/>
        <v>9003.2499999999945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4</v>
      </c>
      <c r="C161" s="298">
        <v>46232</v>
      </c>
      <c r="D161" s="299" t="s">
        <v>296</v>
      </c>
      <c r="E161" s="522">
        <v>39.5</v>
      </c>
      <c r="F161" s="522"/>
      <c r="G161" s="333">
        <f t="shared" si="5"/>
        <v>9095.4999999999945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2</v>
      </c>
      <c r="C162" s="298">
        <v>46232</v>
      </c>
      <c r="D162" s="299" t="s">
        <v>296</v>
      </c>
      <c r="E162" s="522">
        <v>15.1</v>
      </c>
      <c r="F162" s="522"/>
      <c r="G162" s="333">
        <f t="shared" si="5"/>
        <v>9134.9999999999945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2</v>
      </c>
      <c r="C163" s="298">
        <v>46232</v>
      </c>
      <c r="D163" s="299" t="s">
        <v>334</v>
      </c>
      <c r="E163" s="522">
        <v>17.68</v>
      </c>
      <c r="F163" s="522"/>
      <c r="G163" s="333">
        <f t="shared" si="5"/>
        <v>9150.0999999999949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5</v>
      </c>
      <c r="C164" s="298">
        <v>46232</v>
      </c>
      <c r="D164" s="299" t="s">
        <v>988</v>
      </c>
      <c r="E164" s="522">
        <v>-205</v>
      </c>
      <c r="F164" s="522"/>
      <c r="G164" s="333">
        <f t="shared" ref="G164:G226" si="6">G165-E164+F164</f>
        <v>9167.7799999999952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294</v>
      </c>
      <c r="B165" s="330">
        <v>20</v>
      </c>
      <c r="C165" s="298">
        <v>46232</v>
      </c>
      <c r="D165" s="299" t="s">
        <v>193</v>
      </c>
      <c r="E165" s="522">
        <v>600</v>
      </c>
      <c r="F165" s="522"/>
      <c r="G165" s="333">
        <f t="shared" si="6"/>
        <v>8962.7799999999952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287</v>
      </c>
      <c r="B166" s="330" t="s">
        <v>287</v>
      </c>
      <c r="C166" s="298">
        <v>46231</v>
      </c>
      <c r="D166" s="299" t="s">
        <v>525</v>
      </c>
      <c r="E166" s="522">
        <v>1171.3800000000001</v>
      </c>
      <c r="F166" s="522">
        <v>1171.3800000000001</v>
      </c>
      <c r="G166" s="333">
        <f t="shared" si="6"/>
        <v>9562.7799999999952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2</v>
      </c>
      <c r="C167" s="298">
        <v>46231</v>
      </c>
      <c r="D167" s="299" t="s">
        <v>334</v>
      </c>
      <c r="E167" s="522">
        <v>11.58</v>
      </c>
      <c r="F167" s="522"/>
      <c r="G167" s="333">
        <f t="shared" si="6"/>
        <v>9562.7799999999934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294</v>
      </c>
      <c r="B168" s="330">
        <v>42</v>
      </c>
      <c r="C168" s="298">
        <v>46231</v>
      </c>
      <c r="D168" s="299" t="s">
        <v>200</v>
      </c>
      <c r="E168" s="522">
        <v>59</v>
      </c>
      <c r="F168" s="522"/>
      <c r="G168" s="333">
        <f t="shared" si="6"/>
        <v>9574.3599999999933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294</v>
      </c>
      <c r="B169" s="330">
        <v>43</v>
      </c>
      <c r="C169" s="298">
        <v>46231</v>
      </c>
      <c r="D169" s="299" t="s">
        <v>201</v>
      </c>
      <c r="E169" s="522">
        <v>50.92</v>
      </c>
      <c r="F169" s="522"/>
      <c r="G169" s="333">
        <f t="shared" si="6"/>
        <v>9633.3599999999933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8</v>
      </c>
      <c r="C170" s="298">
        <v>46231</v>
      </c>
      <c r="D170" s="299" t="s">
        <v>308</v>
      </c>
      <c r="E170" s="522">
        <v>71.75</v>
      </c>
      <c r="F170" s="522"/>
      <c r="G170" s="333">
        <f t="shared" si="6"/>
        <v>9684.2799999999934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6</v>
      </c>
      <c r="C171" s="298">
        <v>46230</v>
      </c>
      <c r="D171" s="299" t="s">
        <v>999</v>
      </c>
      <c r="E171" s="522">
        <v>49.2</v>
      </c>
      <c r="F171" s="522"/>
      <c r="G171" s="333">
        <f t="shared" si="6"/>
        <v>9756.0299999999934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2</v>
      </c>
      <c r="C172" s="298">
        <v>46230</v>
      </c>
      <c r="D172" s="299" t="s">
        <v>353</v>
      </c>
      <c r="E172" s="522">
        <v>20.98</v>
      </c>
      <c r="F172" s="522"/>
      <c r="G172" s="333">
        <f t="shared" si="6"/>
        <v>9805.2299999999941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6</v>
      </c>
      <c r="C173" s="298">
        <v>46230</v>
      </c>
      <c r="D173" s="299" t="s">
        <v>300</v>
      </c>
      <c r="E173" s="522">
        <v>19.16</v>
      </c>
      <c r="F173" s="522"/>
      <c r="G173" s="333">
        <f t="shared" si="6"/>
        <v>9826.2099999999937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2</v>
      </c>
      <c r="C174" s="298">
        <v>46230</v>
      </c>
      <c r="D174" s="299" t="s">
        <v>994</v>
      </c>
      <c r="E174" s="522">
        <v>15.89</v>
      </c>
      <c r="F174" s="522"/>
      <c r="G174" s="333">
        <f t="shared" si="6"/>
        <v>9845.3699999999935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294</v>
      </c>
      <c r="B175" s="330">
        <v>22</v>
      </c>
      <c r="C175" s="298">
        <v>46230</v>
      </c>
      <c r="D175" s="299" t="s">
        <v>998</v>
      </c>
      <c r="E175" s="522">
        <v>15.96</v>
      </c>
      <c r="F175" s="522"/>
      <c r="G175" s="333">
        <f t="shared" si="6"/>
        <v>9861.2599999999929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1</v>
      </c>
      <c r="C176" s="298">
        <v>46230</v>
      </c>
      <c r="D176" s="299" t="s">
        <v>306</v>
      </c>
      <c r="E176" s="522">
        <v>183.73</v>
      </c>
      <c r="F176" s="522"/>
      <c r="G176" s="333">
        <f t="shared" si="6"/>
        <v>9877.2199999999921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4</v>
      </c>
      <c r="C177" s="298">
        <v>46230</v>
      </c>
      <c r="D177" s="299" t="s">
        <v>296</v>
      </c>
      <c r="E177" s="522">
        <v>86.71</v>
      </c>
      <c r="F177" s="522"/>
      <c r="G177" s="333">
        <f t="shared" si="6"/>
        <v>10060.949999999992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2</v>
      </c>
      <c r="C178" s="298">
        <v>46230</v>
      </c>
      <c r="D178" s="299" t="s">
        <v>296</v>
      </c>
      <c r="E178" s="522">
        <v>8.7200000000000006</v>
      </c>
      <c r="F178" s="522"/>
      <c r="G178" s="333">
        <f t="shared" si="6"/>
        <v>10147.659999999991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2</v>
      </c>
      <c r="C179" s="298">
        <v>46230</v>
      </c>
      <c r="D179" s="299" t="s">
        <v>301</v>
      </c>
      <c r="E179" s="522">
        <v>23.5</v>
      </c>
      <c r="F179" s="522"/>
      <c r="G179" s="333">
        <f t="shared" si="6"/>
        <v>10156.37999999999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3</v>
      </c>
      <c r="C180" s="298">
        <v>46230</v>
      </c>
      <c r="D180" s="299" t="s">
        <v>983</v>
      </c>
      <c r="E180" s="522">
        <v>7.18</v>
      </c>
      <c r="F180" s="522"/>
      <c r="G180" s="333">
        <f t="shared" si="6"/>
        <v>10179.87999999999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2</v>
      </c>
      <c r="C181" s="298">
        <v>46229</v>
      </c>
      <c r="D181" s="299" t="s">
        <v>996</v>
      </c>
      <c r="E181" s="522">
        <v>18.350000000000001</v>
      </c>
      <c r="F181" s="522"/>
      <c r="G181" s="333">
        <f t="shared" si="6"/>
        <v>10187.05999999999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8</v>
      </c>
      <c r="C182" s="298">
        <v>46229</v>
      </c>
      <c r="D182" s="299" t="s">
        <v>319</v>
      </c>
      <c r="E182" s="522">
        <v>64.400000000000006</v>
      </c>
      <c r="F182" s="522"/>
      <c r="G182" s="333">
        <f t="shared" si="6"/>
        <v>10205.409999999991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4</v>
      </c>
      <c r="C183" s="298">
        <v>46229</v>
      </c>
      <c r="D183" s="299" t="s">
        <v>296</v>
      </c>
      <c r="E183" s="522">
        <v>42.19</v>
      </c>
      <c r="F183" s="522"/>
      <c r="G183" s="333">
        <f t="shared" si="6"/>
        <v>10269.80999999999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8</v>
      </c>
      <c r="C184" s="298">
        <v>46229</v>
      </c>
      <c r="D184" s="299" t="s">
        <v>296</v>
      </c>
      <c r="E184" s="522">
        <v>60.67</v>
      </c>
      <c r="F184" s="522"/>
      <c r="G184" s="333">
        <f t="shared" si="6"/>
        <v>10311.999999999991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8</v>
      </c>
      <c r="C185" s="298">
        <v>46228</v>
      </c>
      <c r="D185" s="299" t="s">
        <v>995</v>
      </c>
      <c r="E185" s="522">
        <v>40.32</v>
      </c>
      <c r="F185" s="522"/>
      <c r="G185" s="333">
        <f t="shared" si="6"/>
        <v>10372.669999999991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3</v>
      </c>
      <c r="C186" s="298">
        <v>46228</v>
      </c>
      <c r="D186" s="299" t="s">
        <v>455</v>
      </c>
      <c r="E186" s="522">
        <v>7.38</v>
      </c>
      <c r="F186" s="522"/>
      <c r="G186" s="333">
        <f t="shared" si="6"/>
        <v>10412.989999999991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4</v>
      </c>
      <c r="C187" s="298">
        <v>46228</v>
      </c>
      <c r="D187" s="299" t="s">
        <v>455</v>
      </c>
      <c r="E187" s="522">
        <v>39.83</v>
      </c>
      <c r="F187" s="522"/>
      <c r="G187" s="333">
        <f t="shared" si="6"/>
        <v>10420.36999999999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5</v>
      </c>
      <c r="C188" s="298">
        <v>46228</v>
      </c>
      <c r="D188" s="299" t="s">
        <v>475</v>
      </c>
      <c r="E188" s="522">
        <v>20</v>
      </c>
      <c r="F188" s="522"/>
      <c r="G188" s="333">
        <f t="shared" si="6"/>
        <v>10460.19999999999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294</v>
      </c>
      <c r="B189" s="330">
        <v>12</v>
      </c>
      <c r="C189" s="298">
        <v>46228</v>
      </c>
      <c r="D189" s="299" t="s">
        <v>314</v>
      </c>
      <c r="E189" s="522">
        <v>204.48</v>
      </c>
      <c r="F189" s="522"/>
      <c r="G189" s="333">
        <f t="shared" si="6"/>
        <v>10480.19999999999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3</v>
      </c>
      <c r="C190" s="298">
        <v>46228</v>
      </c>
      <c r="D190" s="299" t="s">
        <v>991</v>
      </c>
      <c r="E190" s="522">
        <v>11.33</v>
      </c>
      <c r="F190" s="522"/>
      <c r="G190" s="333">
        <f t="shared" si="6"/>
        <v>10684.679999999989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2</v>
      </c>
      <c r="C191" s="298">
        <v>46228</v>
      </c>
      <c r="D191" s="299" t="s">
        <v>997</v>
      </c>
      <c r="E191" s="522">
        <v>120.77</v>
      </c>
      <c r="F191" s="522"/>
      <c r="G191" s="333">
        <f t="shared" si="6"/>
        <v>10696.009999999989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2</v>
      </c>
      <c r="C192" s="298">
        <v>46227</v>
      </c>
      <c r="D192" s="299" t="s">
        <v>990</v>
      </c>
      <c r="E192" s="522">
        <v>46.21</v>
      </c>
      <c r="F192" s="522"/>
      <c r="G192" s="333">
        <f t="shared" si="6"/>
        <v>10816.77999999999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5</v>
      </c>
      <c r="C193" s="298">
        <v>46227</v>
      </c>
      <c r="D193" s="299" t="s">
        <v>340</v>
      </c>
      <c r="E193" s="522">
        <v>95.85</v>
      </c>
      <c r="F193" s="522"/>
      <c r="G193" s="333">
        <f t="shared" si="6"/>
        <v>10862.989999999989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46227</v>
      </c>
      <c r="D194" s="299" t="s">
        <v>324</v>
      </c>
      <c r="E194" s="522">
        <v>9.06</v>
      </c>
      <c r="F194" s="522"/>
      <c r="G194" s="333">
        <f t="shared" si="6"/>
        <v>10958.839999999989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2</v>
      </c>
      <c r="C195" s="298">
        <v>46227</v>
      </c>
      <c r="D195" s="299" t="s">
        <v>358</v>
      </c>
      <c r="E195" s="522">
        <v>26.47</v>
      </c>
      <c r="F195" s="522"/>
      <c r="G195" s="333">
        <f t="shared" si="6"/>
        <v>10967.899999999989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6</v>
      </c>
      <c r="C196" s="298">
        <v>46227</v>
      </c>
      <c r="D196" s="299" t="s">
        <v>1003</v>
      </c>
      <c r="E196" s="522">
        <v>90</v>
      </c>
      <c r="F196" s="522"/>
      <c r="G196" s="333">
        <f t="shared" si="6"/>
        <v>10994.369999999988</v>
      </c>
      <c r="H196" s="334" t="s">
        <v>298</v>
      </c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3</v>
      </c>
      <c r="C197" s="298">
        <v>46226</v>
      </c>
      <c r="D197" s="299" t="s">
        <v>455</v>
      </c>
      <c r="E197" s="522">
        <v>29.72</v>
      </c>
      <c r="F197" s="522"/>
      <c r="G197" s="333">
        <f t="shared" si="6"/>
        <v>11084.369999999988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287</v>
      </c>
      <c r="B198" s="330" t="s">
        <v>287</v>
      </c>
      <c r="C198" s="298">
        <v>46226</v>
      </c>
      <c r="D198" s="299" t="s">
        <v>315</v>
      </c>
      <c r="E198" s="522">
        <v>133.13999999999999</v>
      </c>
      <c r="F198" s="522">
        <v>133.13999999999999</v>
      </c>
      <c r="G198" s="333">
        <f t="shared" si="6"/>
        <v>11114.089999999987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291</v>
      </c>
      <c r="B199" s="330">
        <v>39</v>
      </c>
      <c r="C199" s="298">
        <v>46226</v>
      </c>
      <c r="D199" s="299" t="s">
        <v>292</v>
      </c>
      <c r="E199" s="522"/>
      <c r="F199" s="522">
        <v>2763.78</v>
      </c>
      <c r="G199" s="333">
        <f t="shared" si="6"/>
        <v>11114.089999999987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8</v>
      </c>
      <c r="C200" s="298">
        <v>46226</v>
      </c>
      <c r="D200" s="299" t="s">
        <v>992</v>
      </c>
      <c r="E200" s="522">
        <v>92.36</v>
      </c>
      <c r="F200" s="522"/>
      <c r="G200" s="333">
        <f t="shared" si="6"/>
        <v>8350.3099999999868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3</v>
      </c>
      <c r="C201" s="298">
        <v>46226</v>
      </c>
      <c r="D201" s="299" t="s">
        <v>983</v>
      </c>
      <c r="E201" s="522">
        <v>25</v>
      </c>
      <c r="F201" s="522"/>
      <c r="G201" s="333">
        <f t="shared" si="6"/>
        <v>8442.6699999999873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4</v>
      </c>
      <c r="C202" s="298">
        <v>46226</v>
      </c>
      <c r="D202" s="299" t="s">
        <v>296</v>
      </c>
      <c r="E202" s="522">
        <v>49.15</v>
      </c>
      <c r="F202" s="522"/>
      <c r="G202" s="333">
        <f t="shared" si="6"/>
        <v>8467.6699999999873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6</v>
      </c>
      <c r="C203" s="298">
        <v>46226</v>
      </c>
      <c r="D203" s="299" t="s">
        <v>993</v>
      </c>
      <c r="E203" s="522">
        <v>21.6</v>
      </c>
      <c r="F203" s="522"/>
      <c r="G203" s="333">
        <f t="shared" si="6"/>
        <v>8516.819999999987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8</v>
      </c>
      <c r="C204" s="298">
        <v>46225</v>
      </c>
      <c r="D204" s="299" t="s">
        <v>319</v>
      </c>
      <c r="E204" s="522">
        <v>21.28</v>
      </c>
      <c r="F204" s="522"/>
      <c r="G204" s="333">
        <f t="shared" si="6"/>
        <v>8538.4199999999873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2</v>
      </c>
      <c r="C205" s="298">
        <v>46225</v>
      </c>
      <c r="D205" s="299" t="s">
        <v>358</v>
      </c>
      <c r="E205" s="522">
        <v>17.260000000000002</v>
      </c>
      <c r="F205" s="522"/>
      <c r="G205" s="333">
        <f t="shared" si="6"/>
        <v>8559.699999999988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291</v>
      </c>
      <c r="B206" s="330">
        <v>40</v>
      </c>
      <c r="C206" s="298">
        <v>46225</v>
      </c>
      <c r="D206" s="299" t="s">
        <v>316</v>
      </c>
      <c r="E206" s="522"/>
      <c r="F206" s="522">
        <v>4292.68</v>
      </c>
      <c r="G206" s="333">
        <f t="shared" si="6"/>
        <v>8576.9599999999882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1</v>
      </c>
      <c r="C207" s="298">
        <v>46223</v>
      </c>
      <c r="D207" s="299" t="s">
        <v>306</v>
      </c>
      <c r="E207" s="522">
        <v>148.97999999999999</v>
      </c>
      <c r="F207" s="522"/>
      <c r="G207" s="333">
        <f t="shared" si="6"/>
        <v>4284.279999999987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294</v>
      </c>
      <c r="B208" s="330">
        <v>22</v>
      </c>
      <c r="C208" s="298">
        <v>46223</v>
      </c>
      <c r="D208" s="299" t="s">
        <v>323</v>
      </c>
      <c r="E208" s="522">
        <v>20.22</v>
      </c>
      <c r="F208" s="522"/>
      <c r="G208" s="333">
        <f t="shared" si="6"/>
        <v>4433.2599999999866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5</v>
      </c>
      <c r="C209" s="298">
        <v>46223</v>
      </c>
      <c r="D209" s="299" t="s">
        <v>988</v>
      </c>
      <c r="E209" s="522">
        <v>-313</v>
      </c>
      <c r="F209" s="522"/>
      <c r="G209" s="333">
        <f t="shared" si="6"/>
        <v>4453.4799999999868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4</v>
      </c>
      <c r="C210" s="298">
        <v>46222</v>
      </c>
      <c r="D210" s="299" t="s">
        <v>310</v>
      </c>
      <c r="E210" s="522">
        <v>43.41</v>
      </c>
      <c r="F210" s="522"/>
      <c r="G210" s="333">
        <f t="shared" si="6"/>
        <v>4140.4799999999868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1</v>
      </c>
      <c r="C211" s="298">
        <v>46222</v>
      </c>
      <c r="D211" s="299" t="s">
        <v>329</v>
      </c>
      <c r="E211" s="522">
        <v>70.98</v>
      </c>
      <c r="F211" s="522"/>
      <c r="G211" s="333">
        <f t="shared" si="6"/>
        <v>4183.8899999999867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1</v>
      </c>
      <c r="C212" s="298">
        <v>46222</v>
      </c>
      <c r="D212" s="299" t="s">
        <v>306</v>
      </c>
      <c r="E212" s="522">
        <v>0.42</v>
      </c>
      <c r="F212" s="522"/>
      <c r="G212" s="333">
        <f t="shared" si="6"/>
        <v>4254.8699999999862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294</v>
      </c>
      <c r="B213" s="330">
        <v>22</v>
      </c>
      <c r="C213" s="298">
        <v>46222</v>
      </c>
      <c r="D213" s="299" t="s">
        <v>923</v>
      </c>
      <c r="E213" s="522">
        <v>7.46</v>
      </c>
      <c r="F213" s="522"/>
      <c r="G213" s="333">
        <f t="shared" si="6"/>
        <v>4255.2899999999863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6</v>
      </c>
      <c r="C214" s="298">
        <v>46222</v>
      </c>
      <c r="D214" s="299" t="s">
        <v>987</v>
      </c>
      <c r="E214" s="522">
        <v>60</v>
      </c>
      <c r="F214" s="522"/>
      <c r="G214" s="333">
        <f t="shared" si="6"/>
        <v>4262.7499999999864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46221</v>
      </c>
      <c r="D215" s="299" t="s">
        <v>346</v>
      </c>
      <c r="E215" s="522">
        <v>11.77</v>
      </c>
      <c r="F215" s="522"/>
      <c r="G215" s="333">
        <f t="shared" si="6"/>
        <v>4322.7499999999864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2</v>
      </c>
      <c r="C216" s="298">
        <v>46221</v>
      </c>
      <c r="D216" s="299" t="s">
        <v>308</v>
      </c>
      <c r="E216" s="522">
        <v>123.68</v>
      </c>
      <c r="F216" s="522"/>
      <c r="G216" s="333">
        <f t="shared" si="6"/>
        <v>4334.5199999999868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8</v>
      </c>
      <c r="C217" s="298">
        <v>46221</v>
      </c>
      <c r="D217" s="299" t="s">
        <v>989</v>
      </c>
      <c r="E217" s="522">
        <v>27.37</v>
      </c>
      <c r="F217" s="522"/>
      <c r="G217" s="333">
        <f t="shared" si="6"/>
        <v>4458.1999999999871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8</v>
      </c>
      <c r="C218" s="298">
        <v>46221</v>
      </c>
      <c r="D218" s="299" t="s">
        <v>989</v>
      </c>
      <c r="E218" s="522">
        <v>25.2</v>
      </c>
      <c r="F218" s="522"/>
      <c r="G218" s="333">
        <f t="shared" si="6"/>
        <v>4485.569999999987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294</v>
      </c>
      <c r="B219" s="330">
        <v>22</v>
      </c>
      <c r="C219" s="298">
        <v>46221</v>
      </c>
      <c r="D219" s="299" t="s">
        <v>930</v>
      </c>
      <c r="E219" s="522">
        <v>13.84</v>
      </c>
      <c r="F219" s="522"/>
      <c r="G219" s="333">
        <f t="shared" si="6"/>
        <v>4510.7699999999868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294</v>
      </c>
      <c r="B220" s="330">
        <v>21</v>
      </c>
      <c r="C220" s="298">
        <v>46220</v>
      </c>
      <c r="D220" s="299" t="s">
        <v>194</v>
      </c>
      <c r="E220" s="522">
        <v>81</v>
      </c>
      <c r="F220" s="522"/>
      <c r="G220" s="333">
        <f t="shared" si="6"/>
        <v>4524.6099999999869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294</v>
      </c>
      <c r="B221" s="330">
        <v>43</v>
      </c>
      <c r="C221" s="298">
        <v>46220</v>
      </c>
      <c r="D221" s="299" t="s">
        <v>333</v>
      </c>
      <c r="E221" s="522">
        <v>22.35</v>
      </c>
      <c r="F221" s="522"/>
      <c r="G221" s="333">
        <f t="shared" si="6"/>
        <v>4605.6099999999869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294</v>
      </c>
      <c r="B222" s="330">
        <v>42</v>
      </c>
      <c r="C222" s="298">
        <v>46220</v>
      </c>
      <c r="D222" s="299" t="s">
        <v>333</v>
      </c>
      <c r="E222" s="522">
        <v>29.8</v>
      </c>
      <c r="F222" s="522"/>
      <c r="G222" s="333">
        <f t="shared" si="6"/>
        <v>4627.9599999999873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294</v>
      </c>
      <c r="B223" s="330">
        <v>17</v>
      </c>
      <c r="C223" s="298">
        <v>46220</v>
      </c>
      <c r="D223" s="299" t="s">
        <v>188</v>
      </c>
      <c r="E223" s="522">
        <v>42.65</v>
      </c>
      <c r="F223" s="522"/>
      <c r="G223" s="333">
        <f t="shared" si="6"/>
        <v>4657.7599999999875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294</v>
      </c>
      <c r="B224" s="330">
        <v>23</v>
      </c>
      <c r="C224" s="298">
        <v>46220</v>
      </c>
      <c r="D224" s="299" t="s">
        <v>63</v>
      </c>
      <c r="E224" s="522">
        <v>529.46</v>
      </c>
      <c r="F224" s="522"/>
      <c r="G224" s="333">
        <f t="shared" si="6"/>
        <v>4700.4099999999871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294</v>
      </c>
      <c r="B225" s="330">
        <v>11</v>
      </c>
      <c r="C225" s="298">
        <v>46219</v>
      </c>
      <c r="D225" s="299" t="s">
        <v>178</v>
      </c>
      <c r="E225" s="522">
        <v>256.64</v>
      </c>
      <c r="F225" s="522"/>
      <c r="G225" s="333">
        <f t="shared" si="6"/>
        <v>5229.8699999999872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5</v>
      </c>
      <c r="C226" s="298">
        <v>46219</v>
      </c>
      <c r="D226" s="299" t="s">
        <v>340</v>
      </c>
      <c r="E226" s="522">
        <v>21.3</v>
      </c>
      <c r="F226" s="522"/>
      <c r="G226" s="333">
        <f t="shared" si="6"/>
        <v>5486.5099999999875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291</v>
      </c>
      <c r="B227" s="330">
        <v>38</v>
      </c>
      <c r="C227" s="298">
        <v>46218</v>
      </c>
      <c r="D227" s="299" t="s">
        <v>293</v>
      </c>
      <c r="E227" s="522"/>
      <c r="F227" s="522">
        <v>4720.84</v>
      </c>
      <c r="G227" s="333">
        <f t="shared" ref="G227:G232" si="7">G228-E227+F227</f>
        <v>5507.8099999999877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5</v>
      </c>
      <c r="C228" s="298">
        <v>46218</v>
      </c>
      <c r="D228" s="299" t="s">
        <v>985</v>
      </c>
      <c r="E228" s="522">
        <v>429.82</v>
      </c>
      <c r="F228" s="522"/>
      <c r="G228" s="333">
        <f t="shared" si="7"/>
        <v>786.96999999998775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2</v>
      </c>
      <c r="C229" s="298">
        <v>46218</v>
      </c>
      <c r="D229" s="299" t="s">
        <v>981</v>
      </c>
      <c r="E229" s="522">
        <v>80.319999999999993</v>
      </c>
      <c r="F229" s="522"/>
      <c r="G229" s="333">
        <f t="shared" si="7"/>
        <v>1216.7899999999877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6</v>
      </c>
      <c r="C230" s="298">
        <v>46216</v>
      </c>
      <c r="D230" s="299" t="s">
        <v>312</v>
      </c>
      <c r="E230" s="522">
        <v>51.94</v>
      </c>
      <c r="F230" s="522"/>
      <c r="G230" s="333">
        <f t="shared" si="7"/>
        <v>1297.1099999999876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2</v>
      </c>
      <c r="C231" s="298">
        <v>46216</v>
      </c>
      <c r="D231" s="299" t="s">
        <v>984</v>
      </c>
      <c r="E231" s="522">
        <v>43.13</v>
      </c>
      <c r="F231" s="522"/>
      <c r="G231" s="333">
        <f t="shared" si="7"/>
        <v>1349.0499999999877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294</v>
      </c>
      <c r="B232" s="330">
        <v>19</v>
      </c>
      <c r="C232" s="298">
        <v>46216</v>
      </c>
      <c r="D232" s="299" t="s">
        <v>191</v>
      </c>
      <c r="E232" s="522">
        <v>200</v>
      </c>
      <c r="F232" s="522"/>
      <c r="G232" s="333">
        <f t="shared" si="7"/>
        <v>1392.1799999999878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294</v>
      </c>
      <c r="B233" s="330">
        <v>15</v>
      </c>
      <c r="C233" s="298">
        <v>46216</v>
      </c>
      <c r="D233" s="299" t="s">
        <v>185</v>
      </c>
      <c r="E233" s="522">
        <v>64.05</v>
      </c>
      <c r="F233" s="522"/>
      <c r="G233" s="333">
        <f t="shared" ref="G233:G335" si="8">G234-E233+F233</f>
        <v>1592.1799999999878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335</v>
      </c>
      <c r="B234" s="330" t="s">
        <v>335</v>
      </c>
      <c r="C234" s="298">
        <v>46216</v>
      </c>
      <c r="D234" s="299" t="s">
        <v>336</v>
      </c>
      <c r="E234" s="522">
        <v>63.44</v>
      </c>
      <c r="F234" s="522"/>
      <c r="G234" s="333">
        <f t="shared" si="8"/>
        <v>1656.2299999999877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4</v>
      </c>
      <c r="C235" s="298">
        <v>46215</v>
      </c>
      <c r="D235" s="299" t="s">
        <v>310</v>
      </c>
      <c r="E235" s="522">
        <v>34.85</v>
      </c>
      <c r="F235" s="522"/>
      <c r="G235" s="333">
        <f t="shared" si="8"/>
        <v>1719.6699999999878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8</v>
      </c>
      <c r="C236" s="298">
        <v>46215</v>
      </c>
      <c r="D236" s="299" t="s">
        <v>982</v>
      </c>
      <c r="E236" s="522">
        <v>29.2</v>
      </c>
      <c r="F236" s="522"/>
      <c r="G236" s="333">
        <f t="shared" si="8"/>
        <v>1754.5199999999877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6</v>
      </c>
      <c r="C237" s="298">
        <v>46215</v>
      </c>
      <c r="D237" s="299" t="s">
        <v>980</v>
      </c>
      <c r="E237" s="522">
        <v>81.75</v>
      </c>
      <c r="F237" s="522"/>
      <c r="G237" s="333">
        <f t="shared" si="8"/>
        <v>1783.7199999999877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5</v>
      </c>
      <c r="C238" s="298">
        <v>46215</v>
      </c>
      <c r="D238" s="299" t="s">
        <v>980</v>
      </c>
      <c r="E238" s="522">
        <v>81.75</v>
      </c>
      <c r="F238" s="522"/>
      <c r="G238" s="333">
        <f t="shared" si="8"/>
        <v>1865.4699999999877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3</v>
      </c>
      <c r="C239" s="298">
        <v>46214</v>
      </c>
      <c r="D239" s="299" t="s">
        <v>983</v>
      </c>
      <c r="E239" s="522">
        <v>25</v>
      </c>
      <c r="F239" s="522"/>
      <c r="G239" s="333">
        <f t="shared" si="8"/>
        <v>1947.2199999999877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294</v>
      </c>
      <c r="B240" s="330">
        <v>22</v>
      </c>
      <c r="C240" s="298">
        <v>46214</v>
      </c>
      <c r="D240" s="299" t="s">
        <v>352</v>
      </c>
      <c r="E240" s="522">
        <v>21.29</v>
      </c>
      <c r="F240" s="522"/>
      <c r="G240" s="333">
        <f t="shared" si="8"/>
        <v>1972.2199999999877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2</v>
      </c>
      <c r="C241" s="298">
        <v>46214</v>
      </c>
      <c r="D241" s="299" t="s">
        <v>308</v>
      </c>
      <c r="E241" s="522">
        <v>54.48</v>
      </c>
      <c r="F241" s="522"/>
      <c r="G241" s="333">
        <f t="shared" si="8"/>
        <v>1993.5099999999877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8</v>
      </c>
      <c r="C242" s="298">
        <v>46214</v>
      </c>
      <c r="D242" s="299" t="s">
        <v>308</v>
      </c>
      <c r="E242" s="522">
        <v>54.49</v>
      </c>
      <c r="F242" s="522"/>
      <c r="G242" s="333">
        <f t="shared" si="8"/>
        <v>2047.9899999999877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1</v>
      </c>
      <c r="C243" s="298">
        <v>46214</v>
      </c>
      <c r="D243" s="299" t="s">
        <v>311</v>
      </c>
      <c r="E243" s="522">
        <v>167.26</v>
      </c>
      <c r="F243" s="522"/>
      <c r="G243" s="333">
        <f t="shared" si="8"/>
        <v>2102.4799999999877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1</v>
      </c>
      <c r="C244" s="298">
        <v>46214</v>
      </c>
      <c r="D244" s="299" t="s">
        <v>329</v>
      </c>
      <c r="E244" s="522">
        <v>81.73</v>
      </c>
      <c r="F244" s="522"/>
      <c r="G244" s="333">
        <f t="shared" si="8"/>
        <v>2269.7399999999875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6</v>
      </c>
      <c r="C245" s="298">
        <v>46213</v>
      </c>
      <c r="D245" s="299" t="s">
        <v>885</v>
      </c>
      <c r="E245" s="522">
        <v>120</v>
      </c>
      <c r="F245" s="522"/>
      <c r="G245" s="333">
        <f t="shared" si="8"/>
        <v>2351.4699999999875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6</v>
      </c>
      <c r="C246" s="298">
        <v>46213</v>
      </c>
      <c r="D246" s="299" t="s">
        <v>907</v>
      </c>
      <c r="E246" s="522">
        <v>-0.06</v>
      </c>
      <c r="F246" s="522"/>
      <c r="G246" s="333">
        <f t="shared" si="8"/>
        <v>2471.4699999999875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294</v>
      </c>
      <c r="B247" s="330">
        <v>22</v>
      </c>
      <c r="C247" s="298">
        <v>46213</v>
      </c>
      <c r="D247" s="299" t="s">
        <v>979</v>
      </c>
      <c r="E247" s="522">
        <v>5.31</v>
      </c>
      <c r="F247" s="522"/>
      <c r="G247" s="333">
        <f t="shared" si="8"/>
        <v>2471.4099999999876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6</v>
      </c>
      <c r="C248" s="298">
        <v>46213</v>
      </c>
      <c r="D248" s="299" t="s">
        <v>300</v>
      </c>
      <c r="E248" s="522">
        <v>25.52</v>
      </c>
      <c r="F248" s="522"/>
      <c r="G248" s="333">
        <f t="shared" si="8"/>
        <v>2476.7199999999875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1</v>
      </c>
      <c r="C249" s="298">
        <v>46213</v>
      </c>
      <c r="D249" s="299" t="s">
        <v>831</v>
      </c>
      <c r="E249" s="522">
        <v>13.03</v>
      </c>
      <c r="F249" s="522"/>
      <c r="G249" s="333">
        <f t="shared" si="8"/>
        <v>2502.2399999999875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2</v>
      </c>
      <c r="C250" s="298">
        <v>46213</v>
      </c>
      <c r="D250" s="299" t="s">
        <v>371</v>
      </c>
      <c r="E250" s="522">
        <v>9.4600000000000009</v>
      </c>
      <c r="F250" s="522"/>
      <c r="G250" s="333">
        <f t="shared" si="8"/>
        <v>2515.2699999999877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2</v>
      </c>
      <c r="C251" s="298">
        <v>46212</v>
      </c>
      <c r="D251" s="299" t="s">
        <v>981</v>
      </c>
      <c r="E251" s="522">
        <v>50.73</v>
      </c>
      <c r="F251" s="522"/>
      <c r="G251" s="333">
        <f t="shared" si="8"/>
        <v>2524.7299999999877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5</v>
      </c>
      <c r="C252" s="298">
        <v>46212</v>
      </c>
      <c r="D252" s="299" t="s">
        <v>854</v>
      </c>
      <c r="E252" s="522">
        <v>10.68</v>
      </c>
      <c r="F252" s="522"/>
      <c r="G252" s="333">
        <f t="shared" si="8"/>
        <v>2575.4599999999878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2</v>
      </c>
      <c r="C253" s="298">
        <v>46212</v>
      </c>
      <c r="D253" s="299" t="s">
        <v>977</v>
      </c>
      <c r="E253" s="522">
        <v>33.29</v>
      </c>
      <c r="F253" s="522"/>
      <c r="G253" s="333">
        <f t="shared" si="8"/>
        <v>2586.1399999999876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6</v>
      </c>
      <c r="C254" s="298">
        <v>46212</v>
      </c>
      <c r="D254" s="299" t="s">
        <v>978</v>
      </c>
      <c r="E254" s="522">
        <v>41.79</v>
      </c>
      <c r="F254" s="522"/>
      <c r="G254" s="333">
        <f t="shared" si="8"/>
        <v>2619.4299999999876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335</v>
      </c>
      <c r="B255" s="330" t="s">
        <v>335</v>
      </c>
      <c r="C255" s="298">
        <v>46212</v>
      </c>
      <c r="D255" s="299" t="s">
        <v>460</v>
      </c>
      <c r="E255" s="522"/>
      <c r="F255" s="522">
        <v>620</v>
      </c>
      <c r="G255" s="333">
        <f t="shared" si="8"/>
        <v>2661.2199999999875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291</v>
      </c>
      <c r="B256" s="330">
        <v>41</v>
      </c>
      <c r="C256" s="298">
        <v>46212</v>
      </c>
      <c r="D256" s="299" t="s">
        <v>974</v>
      </c>
      <c r="E256" s="522"/>
      <c r="F256" s="522">
        <v>800</v>
      </c>
      <c r="G256" s="333">
        <f t="shared" si="8"/>
        <v>2041.2199999999875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291</v>
      </c>
      <c r="B257" s="330">
        <v>39</v>
      </c>
      <c r="C257" s="298">
        <v>46212</v>
      </c>
      <c r="D257" s="299" t="s">
        <v>292</v>
      </c>
      <c r="E257" s="522"/>
      <c r="F257" s="522">
        <v>2763.78</v>
      </c>
      <c r="G257" s="333">
        <f t="shared" si="8"/>
        <v>1241.2199999999875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2</v>
      </c>
      <c r="C258" s="298">
        <v>46211</v>
      </c>
      <c r="D258" s="299" t="s">
        <v>390</v>
      </c>
      <c r="E258" s="522">
        <v>7.73</v>
      </c>
      <c r="F258" s="522"/>
      <c r="G258" s="333">
        <f t="shared" si="8"/>
        <v>-1522.5600000000127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3</v>
      </c>
      <c r="C259" s="298">
        <v>46211</v>
      </c>
      <c r="D259" s="299" t="s">
        <v>904</v>
      </c>
      <c r="E259" s="522">
        <v>3.5</v>
      </c>
      <c r="F259" s="522"/>
      <c r="G259" s="333">
        <f t="shared" si="8"/>
        <v>-1514.8300000000127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4</v>
      </c>
      <c r="C260" s="298">
        <v>46211</v>
      </c>
      <c r="D260" s="299" t="s">
        <v>904</v>
      </c>
      <c r="E260" s="522">
        <v>75.75</v>
      </c>
      <c r="F260" s="522"/>
      <c r="G260" s="333">
        <f t="shared" si="8"/>
        <v>-1511.3300000000127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3</v>
      </c>
      <c r="C261" s="298">
        <v>46211</v>
      </c>
      <c r="D261" s="299" t="s">
        <v>309</v>
      </c>
      <c r="E261" s="522">
        <v>4.1900000000000004</v>
      </c>
      <c r="F261" s="522"/>
      <c r="G261" s="333">
        <f t="shared" si="8"/>
        <v>-1435.5800000000127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1</v>
      </c>
      <c r="C262" s="298">
        <v>46211</v>
      </c>
      <c r="D262" s="299" t="s">
        <v>306</v>
      </c>
      <c r="E262" s="522">
        <v>145.94999999999999</v>
      </c>
      <c r="F262" s="522"/>
      <c r="G262" s="333">
        <f t="shared" si="8"/>
        <v>-1431.3900000000126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4</v>
      </c>
      <c r="C263" s="298">
        <v>46211</v>
      </c>
      <c r="D263" s="299" t="s">
        <v>296</v>
      </c>
      <c r="E263" s="522">
        <v>63.09</v>
      </c>
      <c r="F263" s="522"/>
      <c r="G263" s="333">
        <f t="shared" si="8"/>
        <v>-1285.4400000000126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8</v>
      </c>
      <c r="C264" s="298">
        <v>46211</v>
      </c>
      <c r="D264" s="299" t="s">
        <v>296</v>
      </c>
      <c r="E264" s="522">
        <v>17.739999999999998</v>
      </c>
      <c r="F264" s="522"/>
      <c r="G264" s="333">
        <f t="shared" si="8"/>
        <v>-1222.3500000000126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6</v>
      </c>
      <c r="C265" s="298">
        <v>46211</v>
      </c>
      <c r="D265" s="299" t="s">
        <v>306</v>
      </c>
      <c r="E265" s="522">
        <v>155.91999999999999</v>
      </c>
      <c r="F265" s="522"/>
      <c r="G265" s="333">
        <f t="shared" si="8"/>
        <v>-1204.6100000000126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1</v>
      </c>
      <c r="C266" s="298">
        <v>46211</v>
      </c>
      <c r="D266" s="299" t="s">
        <v>976</v>
      </c>
      <c r="E266" s="522">
        <v>31.58</v>
      </c>
      <c r="F266" s="522"/>
      <c r="G266" s="333">
        <f t="shared" si="8"/>
        <v>-1048.6900000000126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8</v>
      </c>
      <c r="C267" s="298">
        <v>46211</v>
      </c>
      <c r="D267" s="299" t="s">
        <v>455</v>
      </c>
      <c r="E267" s="522">
        <v>23.31</v>
      </c>
      <c r="F267" s="522"/>
      <c r="G267" s="333">
        <f t="shared" si="8"/>
        <v>-1017.1100000000125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6</v>
      </c>
      <c r="C268" s="298">
        <v>46211</v>
      </c>
      <c r="D268" s="299" t="s">
        <v>442</v>
      </c>
      <c r="E268" s="522">
        <v>16</v>
      </c>
      <c r="F268" s="522"/>
      <c r="G268" s="333">
        <f t="shared" si="8"/>
        <v>-993.80000000001257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4</v>
      </c>
      <c r="C269" s="298">
        <v>46210</v>
      </c>
      <c r="D269" s="299" t="s">
        <v>310</v>
      </c>
      <c r="E269" s="522">
        <v>39.11</v>
      </c>
      <c r="F269" s="522"/>
      <c r="G269" s="333">
        <f t="shared" si="8"/>
        <v>-977.80000000001257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294</v>
      </c>
      <c r="B270" s="330">
        <v>9</v>
      </c>
      <c r="C270" s="298">
        <v>46210</v>
      </c>
      <c r="D270" s="299" t="s">
        <v>58</v>
      </c>
      <c r="E270" s="522">
        <v>1231.68</v>
      </c>
      <c r="F270" s="522"/>
      <c r="G270" s="333">
        <f t="shared" si="8"/>
        <v>-938.69000000001256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335</v>
      </c>
      <c r="B271" s="330" t="s">
        <v>335</v>
      </c>
      <c r="C271" s="298">
        <v>46210</v>
      </c>
      <c r="D271" s="299" t="s">
        <v>447</v>
      </c>
      <c r="E271" s="522">
        <v>53.37</v>
      </c>
      <c r="F271" s="522"/>
      <c r="G271" s="333">
        <f t="shared" si="8"/>
        <v>292.9899999999875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294</v>
      </c>
      <c r="B272" s="330">
        <v>13</v>
      </c>
      <c r="C272" s="298">
        <v>46209</v>
      </c>
      <c r="D272" s="299" t="s">
        <v>902</v>
      </c>
      <c r="E272" s="522">
        <v>218.33</v>
      </c>
      <c r="F272" s="522"/>
      <c r="G272" s="333">
        <f t="shared" si="8"/>
        <v>346.35999999998751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287</v>
      </c>
      <c r="B273" s="330" t="s">
        <v>287</v>
      </c>
      <c r="C273" s="298">
        <v>46209</v>
      </c>
      <c r="D273" s="299" t="s">
        <v>959</v>
      </c>
      <c r="E273" s="522">
        <v>1182.68</v>
      </c>
      <c r="F273" s="522">
        <v>1182.68</v>
      </c>
      <c r="G273" s="333">
        <f t="shared" si="8"/>
        <v>564.68999999998755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3</v>
      </c>
      <c r="C274" s="298">
        <v>46209</v>
      </c>
      <c r="D274" s="299" t="s">
        <v>309</v>
      </c>
      <c r="E274" s="522">
        <v>6.19</v>
      </c>
      <c r="F274" s="522"/>
      <c r="G274" s="333">
        <f t="shared" si="8"/>
        <v>564.68999999998755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8</v>
      </c>
      <c r="C275" s="298">
        <v>46209</v>
      </c>
      <c r="D275" s="299" t="s">
        <v>969</v>
      </c>
      <c r="E275" s="522">
        <v>9.7200000000000006</v>
      </c>
      <c r="F275" s="522"/>
      <c r="G275" s="333">
        <f t="shared" si="8"/>
        <v>570.8799999999876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2</v>
      </c>
      <c r="C276" s="298">
        <v>46209</v>
      </c>
      <c r="D276" s="299" t="s">
        <v>353</v>
      </c>
      <c r="E276" s="522">
        <v>21.99</v>
      </c>
      <c r="F276" s="522"/>
      <c r="G276" s="333">
        <f t="shared" si="8"/>
        <v>580.59999999998763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2</v>
      </c>
      <c r="C277" s="298">
        <v>46209</v>
      </c>
      <c r="D277" s="299" t="s">
        <v>296</v>
      </c>
      <c r="E277" s="522">
        <v>10.02</v>
      </c>
      <c r="F277" s="522"/>
      <c r="G277" s="333">
        <f t="shared" si="8"/>
        <v>602.58999999998764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4</v>
      </c>
      <c r="C278" s="298">
        <v>46209</v>
      </c>
      <c r="D278" s="299" t="s">
        <v>296</v>
      </c>
      <c r="E278" s="522">
        <v>55.19</v>
      </c>
      <c r="F278" s="522"/>
      <c r="G278" s="333">
        <f t="shared" si="8"/>
        <v>612.60999999998762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294</v>
      </c>
      <c r="B279" s="330">
        <v>14</v>
      </c>
      <c r="C279" s="298">
        <v>46209</v>
      </c>
      <c r="D279" s="299" t="s">
        <v>958</v>
      </c>
      <c r="E279" s="522">
        <v>66.67</v>
      </c>
      <c r="F279" s="522"/>
      <c r="G279" s="333">
        <f t="shared" si="8"/>
        <v>667.79999999998756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294</v>
      </c>
      <c r="B280" s="330">
        <v>14</v>
      </c>
      <c r="C280" s="298">
        <v>46209</v>
      </c>
      <c r="D280" s="299" t="s">
        <v>367</v>
      </c>
      <c r="E280" s="522">
        <v>70.25</v>
      </c>
      <c r="F280" s="522"/>
      <c r="G280" s="333">
        <f t="shared" si="8"/>
        <v>734.46999999998752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4</v>
      </c>
      <c r="C281" s="298">
        <v>46209</v>
      </c>
      <c r="D281" s="299" t="s">
        <v>334</v>
      </c>
      <c r="E281" s="522">
        <v>36.090000000000003</v>
      </c>
      <c r="F281" s="522"/>
      <c r="G281" s="333">
        <f t="shared" si="8"/>
        <v>804.71999999998752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2</v>
      </c>
      <c r="C282" s="298">
        <v>46209</v>
      </c>
      <c r="D282" s="299" t="s">
        <v>301</v>
      </c>
      <c r="E282" s="522">
        <v>16.05</v>
      </c>
      <c r="F282" s="522"/>
      <c r="G282" s="333">
        <f t="shared" si="8"/>
        <v>840.80999999998755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2</v>
      </c>
      <c r="C283" s="298">
        <v>46208</v>
      </c>
      <c r="D283" s="299" t="s">
        <v>960</v>
      </c>
      <c r="E283" s="522">
        <v>23.03</v>
      </c>
      <c r="F283" s="522"/>
      <c r="G283" s="333">
        <f t="shared" si="8"/>
        <v>856.85999999998751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2</v>
      </c>
      <c r="C284" s="298">
        <v>46208</v>
      </c>
      <c r="D284" s="299" t="s">
        <v>371</v>
      </c>
      <c r="E284" s="522">
        <v>15.11</v>
      </c>
      <c r="F284" s="522"/>
      <c r="G284" s="333">
        <f t="shared" si="8"/>
        <v>879.88999999998748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8</v>
      </c>
      <c r="C285" s="298">
        <v>46207</v>
      </c>
      <c r="D285" s="299" t="s">
        <v>950</v>
      </c>
      <c r="E285" s="522">
        <v>47.95</v>
      </c>
      <c r="F285" s="522"/>
      <c r="G285" s="333">
        <f t="shared" si="8"/>
        <v>894.99999999998749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3</v>
      </c>
      <c r="C286" s="298">
        <v>46207</v>
      </c>
      <c r="D286" s="299" t="s">
        <v>951</v>
      </c>
      <c r="E286" s="522">
        <v>8.75</v>
      </c>
      <c r="F286" s="522"/>
      <c r="G286" s="333">
        <f t="shared" si="8"/>
        <v>942.94999999998754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294</v>
      </c>
      <c r="B287" s="330">
        <v>17</v>
      </c>
      <c r="C287" s="298">
        <v>46207</v>
      </c>
      <c r="D287" s="299" t="s">
        <v>370</v>
      </c>
      <c r="E287" s="522">
        <v>99</v>
      </c>
      <c r="F287" s="522"/>
      <c r="G287" s="333">
        <f t="shared" si="8"/>
        <v>951.69999999998754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8</v>
      </c>
      <c r="C288" s="298">
        <v>46206</v>
      </c>
      <c r="D288" s="299" t="s">
        <v>950</v>
      </c>
      <c r="E288" s="522">
        <v>85.56</v>
      </c>
      <c r="F288" s="522"/>
      <c r="G288" s="333">
        <f t="shared" si="8"/>
        <v>1050.6999999999875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3</v>
      </c>
      <c r="C289" s="298">
        <v>46206</v>
      </c>
      <c r="D289" s="299" t="s">
        <v>952</v>
      </c>
      <c r="E289" s="522">
        <v>25.07</v>
      </c>
      <c r="F289" s="522"/>
      <c r="G289" s="333">
        <f t="shared" si="8"/>
        <v>1136.2599999999875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294</v>
      </c>
      <c r="B290" s="330">
        <v>22</v>
      </c>
      <c r="C290" s="298">
        <v>46206</v>
      </c>
      <c r="D290" s="299" t="s">
        <v>953</v>
      </c>
      <c r="E290" s="522">
        <v>12.77</v>
      </c>
      <c r="F290" s="522"/>
      <c r="G290" s="333">
        <f t="shared" si="8"/>
        <v>1161.3299999999874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8</v>
      </c>
      <c r="C291" s="298">
        <v>46206</v>
      </c>
      <c r="D291" s="299" t="s">
        <v>963</v>
      </c>
      <c r="E291" s="522">
        <v>50</v>
      </c>
      <c r="F291" s="522"/>
      <c r="G291" s="333">
        <f t="shared" si="8"/>
        <v>1174.0999999999874</v>
      </c>
      <c r="H291" s="334" t="s">
        <v>298</v>
      </c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2</v>
      </c>
      <c r="C292" s="298">
        <v>46206</v>
      </c>
      <c r="D292" s="299" t="s">
        <v>964</v>
      </c>
      <c r="E292" s="522">
        <v>70</v>
      </c>
      <c r="F292" s="522"/>
      <c r="G292" s="333">
        <f t="shared" si="8"/>
        <v>1224.0999999999874</v>
      </c>
      <c r="H292" s="334" t="s">
        <v>298</v>
      </c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6</v>
      </c>
      <c r="C293" s="298">
        <v>46206</v>
      </c>
      <c r="D293" s="299" t="s">
        <v>965</v>
      </c>
      <c r="E293" s="522">
        <v>64</v>
      </c>
      <c r="F293" s="522"/>
      <c r="G293" s="333">
        <f t="shared" si="8"/>
        <v>1294.0999999999874</v>
      </c>
      <c r="H293" s="334" t="s">
        <v>298</v>
      </c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5</v>
      </c>
      <c r="C294" s="298">
        <v>46206</v>
      </c>
      <c r="D294" s="299" t="s">
        <v>962</v>
      </c>
      <c r="E294" s="522">
        <v>286.49</v>
      </c>
      <c r="F294" s="522"/>
      <c r="G294" s="333">
        <f t="shared" si="8"/>
        <v>1358.0999999999874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6</v>
      </c>
      <c r="C295" s="298">
        <v>46206</v>
      </c>
      <c r="D295" s="299" t="s">
        <v>954</v>
      </c>
      <c r="E295" s="522">
        <v>36</v>
      </c>
      <c r="F295" s="522"/>
      <c r="G295" s="333">
        <f t="shared" si="8"/>
        <v>1644.5899999999874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287</v>
      </c>
      <c r="B296" s="330" t="s">
        <v>287</v>
      </c>
      <c r="C296" s="298">
        <v>46205</v>
      </c>
      <c r="D296" s="299" t="s">
        <v>956</v>
      </c>
      <c r="E296" s="522">
        <v>-200</v>
      </c>
      <c r="F296" s="522"/>
      <c r="G296" s="333">
        <f t="shared" si="8"/>
        <v>1680.5899999999874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287</v>
      </c>
      <c r="B297" s="330" t="s">
        <v>287</v>
      </c>
      <c r="C297" s="298">
        <v>46205</v>
      </c>
      <c r="D297" s="299" t="s">
        <v>956</v>
      </c>
      <c r="E297" s="522">
        <v>-4</v>
      </c>
      <c r="F297" s="522"/>
      <c r="G297" s="333">
        <f t="shared" si="8"/>
        <v>1480.5899999999874</v>
      </c>
      <c r="H297" s="334" t="s">
        <v>298</v>
      </c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287</v>
      </c>
      <c r="B298" s="330" t="s">
        <v>287</v>
      </c>
      <c r="C298" s="298">
        <v>46205</v>
      </c>
      <c r="D298" s="299" t="s">
        <v>956</v>
      </c>
      <c r="E298" s="522">
        <v>204</v>
      </c>
      <c r="F298" s="522"/>
      <c r="G298" s="333">
        <f t="shared" si="8"/>
        <v>1476.5899999999874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6</v>
      </c>
      <c r="C299" s="298">
        <v>46205</v>
      </c>
      <c r="D299" s="299" t="s">
        <v>966</v>
      </c>
      <c r="E299" s="522">
        <v>20</v>
      </c>
      <c r="F299" s="522"/>
      <c r="G299" s="333">
        <f t="shared" si="8"/>
        <v>1680.5899999999874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287</v>
      </c>
      <c r="B300" s="330" t="s">
        <v>287</v>
      </c>
      <c r="C300" s="298">
        <v>46205</v>
      </c>
      <c r="D300" s="299" t="s">
        <v>967</v>
      </c>
      <c r="E300" s="522">
        <v>70</v>
      </c>
      <c r="F300" s="522">
        <v>70</v>
      </c>
      <c r="G300" s="333">
        <f t="shared" si="8"/>
        <v>1700.5899999999874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287</v>
      </c>
      <c r="B301" s="330" t="s">
        <v>287</v>
      </c>
      <c r="C301" s="298">
        <v>46205</v>
      </c>
      <c r="D301" s="299" t="s">
        <v>968</v>
      </c>
      <c r="E301" s="522">
        <v>783</v>
      </c>
      <c r="F301" s="522">
        <v>783</v>
      </c>
      <c r="G301" s="333">
        <f t="shared" si="8"/>
        <v>1700.5899999999874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294</v>
      </c>
      <c r="B302" s="330">
        <v>22</v>
      </c>
      <c r="C302" s="298">
        <v>46205</v>
      </c>
      <c r="D302" s="299" t="s">
        <v>375</v>
      </c>
      <c r="E302" s="522">
        <v>6.37</v>
      </c>
      <c r="F302" s="522"/>
      <c r="G302" s="333">
        <f t="shared" si="8"/>
        <v>1700.5899999999874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2</v>
      </c>
      <c r="C303" s="298">
        <v>46205</v>
      </c>
      <c r="D303" s="299" t="s">
        <v>961</v>
      </c>
      <c r="E303" s="522">
        <v>21</v>
      </c>
      <c r="F303" s="522"/>
      <c r="G303" s="333">
        <f t="shared" si="8"/>
        <v>1706.9599999999873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284</v>
      </c>
      <c r="B304" s="330">
        <v>36</v>
      </c>
      <c r="C304" s="298">
        <v>46205</v>
      </c>
      <c r="D304" s="299" t="s">
        <v>374</v>
      </c>
      <c r="E304" s="522">
        <v>50</v>
      </c>
      <c r="F304" s="522"/>
      <c r="G304" s="333">
        <f t="shared" si="8"/>
        <v>1727.9599999999873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8</v>
      </c>
      <c r="C305" s="298">
        <v>46205</v>
      </c>
      <c r="D305" s="299" t="s">
        <v>319</v>
      </c>
      <c r="E305" s="522">
        <v>53.8</v>
      </c>
      <c r="F305" s="522"/>
      <c r="G305" s="333">
        <f t="shared" si="8"/>
        <v>1777.9599999999873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3</v>
      </c>
      <c r="C306" s="298">
        <v>46204</v>
      </c>
      <c r="D306" s="299" t="s">
        <v>309</v>
      </c>
      <c r="E306" s="522">
        <v>4.1900000000000004</v>
      </c>
      <c r="F306" s="522"/>
      <c r="G306" s="333">
        <f t="shared" si="8"/>
        <v>1831.7599999999873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1</v>
      </c>
      <c r="C307" s="298">
        <v>46204</v>
      </c>
      <c r="D307" s="299" t="s">
        <v>311</v>
      </c>
      <c r="E307" s="522">
        <v>169.54</v>
      </c>
      <c r="F307" s="522"/>
      <c r="G307" s="333">
        <f t="shared" si="8"/>
        <v>1835.9499999999873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2</v>
      </c>
      <c r="C308" s="298">
        <v>46204</v>
      </c>
      <c r="D308" s="299" t="s">
        <v>955</v>
      </c>
      <c r="E308" s="522">
        <v>64.2</v>
      </c>
      <c r="F308" s="522"/>
      <c r="G308" s="333">
        <f t="shared" si="8"/>
        <v>2005.4899999999873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8</v>
      </c>
      <c r="C309" s="298">
        <v>46204</v>
      </c>
      <c r="D309" s="299" t="s">
        <v>319</v>
      </c>
      <c r="E309" s="522">
        <v>150.86000000000001</v>
      </c>
      <c r="F309" s="522"/>
      <c r="G309" s="333">
        <f t="shared" si="8"/>
        <v>2069.6899999999873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3</v>
      </c>
      <c r="C310" s="298">
        <v>46204</v>
      </c>
      <c r="D310" s="299" t="s">
        <v>455</v>
      </c>
      <c r="E310" s="522">
        <v>10.41</v>
      </c>
      <c r="F310" s="522"/>
      <c r="G310" s="333">
        <f t="shared" si="8"/>
        <v>2220.5499999999874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1</v>
      </c>
      <c r="C311" s="298">
        <v>46204</v>
      </c>
      <c r="D311" s="299" t="s">
        <v>306</v>
      </c>
      <c r="E311" s="522">
        <v>98.37</v>
      </c>
      <c r="F311" s="522"/>
      <c r="G311" s="333">
        <f t="shared" si="8"/>
        <v>2230.9599999999873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6</v>
      </c>
      <c r="C312" s="298">
        <v>46204</v>
      </c>
      <c r="D312" s="299" t="s">
        <v>397</v>
      </c>
      <c r="E312" s="522">
        <v>54.76</v>
      </c>
      <c r="F312" s="522"/>
      <c r="G312" s="333">
        <f t="shared" si="8"/>
        <v>2329.3299999999872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284</v>
      </c>
      <c r="B313" s="330">
        <v>37</v>
      </c>
      <c r="C313" s="298">
        <v>46203</v>
      </c>
      <c r="D313" s="299" t="s">
        <v>970</v>
      </c>
      <c r="E313" s="522">
        <v>6487.16</v>
      </c>
      <c r="F313" s="522"/>
      <c r="G313" s="333">
        <f t="shared" si="8"/>
        <v>2384.0899999999874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286</v>
      </c>
      <c r="B314" s="330">
        <v>25</v>
      </c>
      <c r="C314" s="298">
        <v>46203</v>
      </c>
      <c r="D314" s="298" t="s">
        <v>204</v>
      </c>
      <c r="E314" s="331">
        <v>350</v>
      </c>
      <c r="F314" s="522"/>
      <c r="G314" s="333">
        <f t="shared" si="8"/>
        <v>8871.2499999999873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286</v>
      </c>
      <c r="B315" s="330">
        <v>26</v>
      </c>
      <c r="C315" s="298">
        <v>46203</v>
      </c>
      <c r="D315" s="298" t="s">
        <v>205</v>
      </c>
      <c r="E315" s="331">
        <v>320</v>
      </c>
      <c r="F315" s="522"/>
      <c r="G315" s="333">
        <f t="shared" si="8"/>
        <v>9221.2499999999873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286</v>
      </c>
      <c r="B316" s="330">
        <v>27</v>
      </c>
      <c r="C316" s="298">
        <v>46203</v>
      </c>
      <c r="D316" s="298" t="s">
        <v>206</v>
      </c>
      <c r="E316" s="331">
        <v>25</v>
      </c>
      <c r="F316" s="522"/>
      <c r="G316" s="333">
        <f t="shared" si="8"/>
        <v>9541.2499999999873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286</v>
      </c>
      <c r="B317" s="330">
        <v>28</v>
      </c>
      <c r="C317" s="298">
        <v>46203</v>
      </c>
      <c r="D317" s="298" t="s">
        <v>207</v>
      </c>
      <c r="E317" s="331">
        <v>25</v>
      </c>
      <c r="F317" s="522"/>
      <c r="G317" s="333">
        <f t="shared" si="8"/>
        <v>9566.2499999999873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286</v>
      </c>
      <c r="B318" s="330">
        <v>29</v>
      </c>
      <c r="C318" s="298">
        <v>46203</v>
      </c>
      <c r="D318" s="298" t="s">
        <v>208</v>
      </c>
      <c r="E318" s="331">
        <v>45</v>
      </c>
      <c r="F318" s="522"/>
      <c r="G318" s="333">
        <f t="shared" si="8"/>
        <v>9591.2499999999873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286</v>
      </c>
      <c r="B319" s="330">
        <v>30</v>
      </c>
      <c r="C319" s="298">
        <v>46203</v>
      </c>
      <c r="D319" s="298" t="s">
        <v>209</v>
      </c>
      <c r="E319" s="331">
        <v>400</v>
      </c>
      <c r="F319" s="522"/>
      <c r="G319" s="333">
        <f t="shared" si="8"/>
        <v>9636.2499999999873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286</v>
      </c>
      <c r="B320" s="330">
        <v>31</v>
      </c>
      <c r="C320" s="298">
        <v>46203</v>
      </c>
      <c r="D320" s="298" t="s">
        <v>210</v>
      </c>
      <c r="E320" s="331">
        <v>375</v>
      </c>
      <c r="F320" s="522"/>
      <c r="G320" s="333">
        <f t="shared" si="8"/>
        <v>10036.249999999987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286</v>
      </c>
      <c r="B321" s="330">
        <v>32</v>
      </c>
      <c r="C321" s="298">
        <v>46203</v>
      </c>
      <c r="D321" s="298" t="s">
        <v>211</v>
      </c>
      <c r="E321" s="331">
        <v>100</v>
      </c>
      <c r="F321" s="522"/>
      <c r="G321" s="333">
        <f t="shared" si="8"/>
        <v>10411.249999999987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286</v>
      </c>
      <c r="B322" s="330">
        <v>33</v>
      </c>
      <c r="C322" s="298">
        <v>46203</v>
      </c>
      <c r="D322" s="298" t="s">
        <v>212</v>
      </c>
      <c r="E322" s="331">
        <v>85</v>
      </c>
      <c r="F322" s="522"/>
      <c r="G322" s="333">
        <f t="shared" si="8"/>
        <v>10511.249999999987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286</v>
      </c>
      <c r="B323" s="330">
        <v>34</v>
      </c>
      <c r="C323" s="298">
        <v>46203</v>
      </c>
      <c r="D323" s="298" t="s">
        <v>213</v>
      </c>
      <c r="E323" s="331">
        <v>230</v>
      </c>
      <c r="F323" s="522"/>
      <c r="G323" s="333">
        <f t="shared" si="8"/>
        <v>10596.249999999987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286</v>
      </c>
      <c r="B324" s="330">
        <v>35</v>
      </c>
      <c r="C324" s="298">
        <v>46203</v>
      </c>
      <c r="D324" s="298" t="s">
        <v>214</v>
      </c>
      <c r="E324" s="331">
        <v>45</v>
      </c>
      <c r="F324" s="522"/>
      <c r="G324" s="333">
        <f t="shared" si="8"/>
        <v>10826.249999999987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294</v>
      </c>
      <c r="B325" s="330">
        <v>10</v>
      </c>
      <c r="C325" s="298">
        <v>46203</v>
      </c>
      <c r="D325" s="298" t="s">
        <v>176</v>
      </c>
      <c r="E325" s="522">
        <v>17.899999999999999</v>
      </c>
      <c r="F325" s="522"/>
      <c r="G325" s="333">
        <f t="shared" si="8"/>
        <v>10871.249999999987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287</v>
      </c>
      <c r="B326" s="330" t="s">
        <v>287</v>
      </c>
      <c r="C326" s="298">
        <v>46203</v>
      </c>
      <c r="D326" s="299" t="s">
        <v>423</v>
      </c>
      <c r="E326" s="522">
        <v>185.64</v>
      </c>
      <c r="F326" s="522">
        <v>185.64</v>
      </c>
      <c r="G326" s="333">
        <f t="shared" si="8"/>
        <v>10889.149999999987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6</v>
      </c>
      <c r="C327" s="298">
        <v>46203</v>
      </c>
      <c r="D327" s="299" t="s">
        <v>947</v>
      </c>
      <c r="E327" s="522">
        <v>-20</v>
      </c>
      <c r="F327" s="522"/>
      <c r="G327" s="333">
        <f t="shared" si="8"/>
        <v>10889.149999999987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287</v>
      </c>
      <c r="B328" s="330" t="s">
        <v>287</v>
      </c>
      <c r="C328" s="298">
        <v>46202</v>
      </c>
      <c r="D328" s="299" t="s">
        <v>948</v>
      </c>
      <c r="E328" s="522">
        <v>580</v>
      </c>
      <c r="F328" s="522">
        <v>580</v>
      </c>
      <c r="G328" s="333">
        <f t="shared" si="8"/>
        <v>10869.149999999987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291</v>
      </c>
      <c r="B329" s="330">
        <v>38</v>
      </c>
      <c r="C329" s="298">
        <v>46202</v>
      </c>
      <c r="D329" s="299" t="s">
        <v>293</v>
      </c>
      <c r="E329" s="522"/>
      <c r="F329" s="522">
        <v>4720.8599999999997</v>
      </c>
      <c r="G329" s="333">
        <f t="shared" si="8"/>
        <v>10869.149999999987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287</v>
      </c>
      <c r="B330" s="330" t="s">
        <v>287</v>
      </c>
      <c r="C330" s="298">
        <v>46202</v>
      </c>
      <c r="D330" s="299" t="s">
        <v>942</v>
      </c>
      <c r="E330" s="522">
        <v>180</v>
      </c>
      <c r="F330" s="522">
        <v>180</v>
      </c>
      <c r="G330" s="333">
        <f t="shared" si="8"/>
        <v>6148.2899999999863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294</v>
      </c>
      <c r="B331" s="330">
        <v>20</v>
      </c>
      <c r="C331" s="298">
        <v>46202</v>
      </c>
      <c r="D331" s="299" t="s">
        <v>193</v>
      </c>
      <c r="E331" s="522">
        <v>600</v>
      </c>
      <c r="F331" s="522"/>
      <c r="G331" s="333">
        <f t="shared" si="8"/>
        <v>6148.2899999999863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1</v>
      </c>
      <c r="C332" s="298">
        <v>46202</v>
      </c>
      <c r="D332" s="299" t="s">
        <v>306</v>
      </c>
      <c r="E332" s="522">
        <v>102.13</v>
      </c>
      <c r="F332" s="522"/>
      <c r="G332" s="333">
        <f t="shared" si="8"/>
        <v>6748.2899999999863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4</v>
      </c>
      <c r="C333" s="298">
        <v>46202</v>
      </c>
      <c r="D333" s="299" t="s">
        <v>310</v>
      </c>
      <c r="E333" s="522">
        <v>40.56</v>
      </c>
      <c r="F333" s="522"/>
      <c r="G333" s="333">
        <f t="shared" si="8"/>
        <v>6850.4199999999864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3</v>
      </c>
      <c r="C334" s="298">
        <v>46202</v>
      </c>
      <c r="D334" s="299" t="s">
        <v>310</v>
      </c>
      <c r="E334" s="522">
        <v>6.84</v>
      </c>
      <c r="F334" s="522"/>
      <c r="G334" s="333">
        <f t="shared" si="8"/>
        <v>6890.9799999999868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3</v>
      </c>
      <c r="C335" s="298">
        <v>46202</v>
      </c>
      <c r="D335" s="299" t="s">
        <v>880</v>
      </c>
      <c r="E335" s="522">
        <v>11.98</v>
      </c>
      <c r="F335" s="522"/>
      <c r="G335" s="333">
        <f t="shared" si="8"/>
        <v>6897.819999999987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2</v>
      </c>
      <c r="C336" s="298">
        <v>46201</v>
      </c>
      <c r="D336" s="299" t="s">
        <v>353</v>
      </c>
      <c r="E336" s="522">
        <v>14.99</v>
      </c>
      <c r="F336" s="522"/>
      <c r="G336" s="333">
        <f t="shared" ref="G336:G349" si="9">G337-E336+F336</f>
        <v>6909.7999999999865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2</v>
      </c>
      <c r="C337" s="298">
        <v>46201</v>
      </c>
      <c r="D337" s="299" t="s">
        <v>358</v>
      </c>
      <c r="E337" s="522">
        <v>11.29</v>
      </c>
      <c r="F337" s="522"/>
      <c r="G337" s="333">
        <f t="shared" si="9"/>
        <v>6924.7899999999863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8</v>
      </c>
      <c r="C338" s="298">
        <v>46201</v>
      </c>
      <c r="D338" s="299" t="s">
        <v>319</v>
      </c>
      <c r="E338" s="522">
        <v>158.96</v>
      </c>
      <c r="F338" s="522"/>
      <c r="G338" s="333">
        <f t="shared" si="9"/>
        <v>6936.0799999999863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6</v>
      </c>
      <c r="C339" s="298">
        <v>46201</v>
      </c>
      <c r="D339" s="299" t="s">
        <v>397</v>
      </c>
      <c r="E339" s="522">
        <v>53.24</v>
      </c>
      <c r="F339" s="522"/>
      <c r="G339" s="333">
        <f t="shared" si="9"/>
        <v>7095.0399999999863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2</v>
      </c>
      <c r="C340" s="298">
        <v>46200</v>
      </c>
      <c r="D340" s="299" t="s">
        <v>917</v>
      </c>
      <c r="E340" s="522">
        <v>122.77</v>
      </c>
      <c r="F340" s="522"/>
      <c r="G340" s="333">
        <f t="shared" si="9"/>
        <v>7148.2799999999861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1</v>
      </c>
      <c r="C341" s="298">
        <v>46200</v>
      </c>
      <c r="D341" s="299" t="s">
        <v>831</v>
      </c>
      <c r="E341" s="522">
        <v>77.67</v>
      </c>
      <c r="F341" s="522"/>
      <c r="G341" s="333">
        <f t="shared" si="9"/>
        <v>7271.0499999999865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5</v>
      </c>
      <c r="C342" s="298">
        <v>46200</v>
      </c>
      <c r="D342" s="299" t="s">
        <v>943</v>
      </c>
      <c r="E342" s="522">
        <v>32.99</v>
      </c>
      <c r="F342" s="522"/>
      <c r="G342" s="333">
        <f t="shared" si="9"/>
        <v>7348.7199999999866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287</v>
      </c>
      <c r="B343" s="330" t="s">
        <v>287</v>
      </c>
      <c r="C343" s="298">
        <v>46200</v>
      </c>
      <c r="D343" s="299" t="s">
        <v>945</v>
      </c>
      <c r="E343" s="522">
        <v>207.96</v>
      </c>
      <c r="F343" s="522">
        <v>207.96</v>
      </c>
      <c r="G343" s="333">
        <f t="shared" si="9"/>
        <v>7381.7099999999864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2</v>
      </c>
      <c r="C344" s="298">
        <v>46199</v>
      </c>
      <c r="D344" s="299" t="s">
        <v>868</v>
      </c>
      <c r="E344" s="522">
        <v>51.84</v>
      </c>
      <c r="F344" s="522"/>
      <c r="G344" s="333">
        <f t="shared" si="9"/>
        <v>7381.7099999999864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3</v>
      </c>
      <c r="C345" s="298">
        <v>46199</v>
      </c>
      <c r="D345" s="299" t="s">
        <v>296</v>
      </c>
      <c r="E345" s="522">
        <v>10.31</v>
      </c>
      <c r="F345" s="522"/>
      <c r="G345" s="333">
        <f t="shared" si="9"/>
        <v>7433.5499999999865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4</v>
      </c>
      <c r="C346" s="298">
        <v>46199</v>
      </c>
      <c r="D346" s="299" t="s">
        <v>296</v>
      </c>
      <c r="E346" s="522">
        <v>87.14</v>
      </c>
      <c r="F346" s="522"/>
      <c r="G346" s="333">
        <f t="shared" si="9"/>
        <v>7443.8599999999869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5</v>
      </c>
      <c r="C347" s="298">
        <v>46199</v>
      </c>
      <c r="D347" s="299" t="s">
        <v>940</v>
      </c>
      <c r="E347" s="522">
        <v>20</v>
      </c>
      <c r="F347" s="522"/>
      <c r="G347" s="333">
        <f t="shared" si="9"/>
        <v>7530.9999999999873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294</v>
      </c>
      <c r="B348" s="330">
        <v>12</v>
      </c>
      <c r="C348" s="298">
        <v>46198</v>
      </c>
      <c r="D348" s="299" t="s">
        <v>314</v>
      </c>
      <c r="E348" s="522">
        <v>204.48</v>
      </c>
      <c r="F348" s="522"/>
      <c r="G348" s="333">
        <f t="shared" si="9"/>
        <v>7550.9999999999873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291</v>
      </c>
      <c r="B349" s="330">
        <v>39</v>
      </c>
      <c r="C349" s="298">
        <v>46198</v>
      </c>
      <c r="D349" s="299" t="s">
        <v>292</v>
      </c>
      <c r="E349" s="522"/>
      <c r="F349" s="522">
        <v>2763.77</v>
      </c>
      <c r="G349" s="333">
        <f t="shared" si="9"/>
        <v>7755.4799999999868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5</v>
      </c>
      <c r="C350" s="298">
        <v>46198</v>
      </c>
      <c r="D350" s="299" t="s">
        <v>846</v>
      </c>
      <c r="E350" s="522">
        <v>11.2</v>
      </c>
      <c r="F350" s="522"/>
      <c r="G350" s="333">
        <f t="shared" ref="G350:G370" si="10">G351-E350+F350</f>
        <v>4991.7099999999864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2</v>
      </c>
      <c r="C351" s="298">
        <v>46197</v>
      </c>
      <c r="D351" s="299" t="s">
        <v>941</v>
      </c>
      <c r="E351" s="522">
        <v>15.99</v>
      </c>
      <c r="F351" s="522"/>
      <c r="G351" s="333">
        <f t="shared" si="10"/>
        <v>5002.9099999999862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5</v>
      </c>
      <c r="C352" s="298">
        <v>46197</v>
      </c>
      <c r="D352" s="299" t="s">
        <v>340</v>
      </c>
      <c r="E352" s="522">
        <v>47.93</v>
      </c>
      <c r="F352" s="522"/>
      <c r="G352" s="333">
        <f t="shared" si="10"/>
        <v>5018.899999999986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294</v>
      </c>
      <c r="B353" s="330">
        <v>43</v>
      </c>
      <c r="C353" s="298">
        <v>46197</v>
      </c>
      <c r="D353" s="299" t="s">
        <v>201</v>
      </c>
      <c r="E353" s="522">
        <v>42.84</v>
      </c>
      <c r="F353" s="522"/>
      <c r="G353" s="333">
        <f t="shared" si="10"/>
        <v>5066.8299999999863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294</v>
      </c>
      <c r="B354" s="330">
        <v>42</v>
      </c>
      <c r="C354" s="298">
        <v>46197</v>
      </c>
      <c r="D354" s="299" t="s">
        <v>200</v>
      </c>
      <c r="E354" s="522">
        <v>99.4</v>
      </c>
      <c r="F354" s="522"/>
      <c r="G354" s="333">
        <f t="shared" si="10"/>
        <v>5109.6699999999864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8</v>
      </c>
      <c r="C355" s="298">
        <v>46196</v>
      </c>
      <c r="D355" s="299" t="s">
        <v>319</v>
      </c>
      <c r="E355" s="522">
        <v>5.68</v>
      </c>
      <c r="F355" s="522"/>
      <c r="G355" s="333">
        <f t="shared" si="10"/>
        <v>5209.0699999999861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1</v>
      </c>
      <c r="C356" s="298">
        <v>46196</v>
      </c>
      <c r="D356" s="299" t="s">
        <v>306</v>
      </c>
      <c r="E356" s="522">
        <v>167.73</v>
      </c>
      <c r="F356" s="522"/>
      <c r="G356" s="333">
        <f t="shared" si="10"/>
        <v>5214.7499999999864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4</v>
      </c>
      <c r="C357" s="298">
        <v>46196</v>
      </c>
      <c r="D357" s="299" t="s">
        <v>296</v>
      </c>
      <c r="E357" s="522">
        <v>40.81</v>
      </c>
      <c r="F357" s="522"/>
      <c r="G357" s="333">
        <f t="shared" si="10"/>
        <v>5382.4799999999859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2</v>
      </c>
      <c r="C358" s="298">
        <v>46196</v>
      </c>
      <c r="D358" s="299" t="s">
        <v>334</v>
      </c>
      <c r="E358" s="522">
        <v>17.68</v>
      </c>
      <c r="F358" s="522"/>
      <c r="G358" s="333">
        <f t="shared" si="10"/>
        <v>5423.2899999999863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3</v>
      </c>
      <c r="C359" s="298">
        <v>46196</v>
      </c>
      <c r="D359" s="299" t="s">
        <v>320</v>
      </c>
      <c r="E359" s="522">
        <v>5.19</v>
      </c>
      <c r="F359" s="522"/>
      <c r="G359" s="333">
        <f t="shared" si="10"/>
        <v>5440.9699999999866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8</v>
      </c>
      <c r="C360" s="298">
        <v>46196</v>
      </c>
      <c r="D360" s="299" t="s">
        <v>308</v>
      </c>
      <c r="E360" s="522">
        <v>71.75</v>
      </c>
      <c r="F360" s="522"/>
      <c r="G360" s="333">
        <f t="shared" si="10"/>
        <v>5446.1599999999862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294</v>
      </c>
      <c r="B361" s="330">
        <v>22</v>
      </c>
      <c r="C361" s="298">
        <v>46196</v>
      </c>
      <c r="D361" s="299" t="s">
        <v>835</v>
      </c>
      <c r="E361" s="522">
        <v>15.96</v>
      </c>
      <c r="F361" s="522"/>
      <c r="G361" s="333">
        <f t="shared" si="10"/>
        <v>5517.9099999999862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2</v>
      </c>
      <c r="C362" s="298">
        <v>46195</v>
      </c>
      <c r="D362" s="299" t="s">
        <v>334</v>
      </c>
      <c r="E362" s="522">
        <v>7.89</v>
      </c>
      <c r="F362" s="522"/>
      <c r="G362" s="333">
        <f t="shared" si="10"/>
        <v>5533.8699999999862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287</v>
      </c>
      <c r="B363" s="330" t="s">
        <v>287</v>
      </c>
      <c r="C363" s="298">
        <v>46195</v>
      </c>
      <c r="D363" s="299" t="s">
        <v>939</v>
      </c>
      <c r="E363" s="522">
        <v>86.07</v>
      </c>
      <c r="F363" s="522">
        <v>86.07</v>
      </c>
      <c r="G363" s="333">
        <f t="shared" si="10"/>
        <v>5541.7599999999866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287</v>
      </c>
      <c r="B364" s="330" t="s">
        <v>287</v>
      </c>
      <c r="C364" s="298">
        <v>46195</v>
      </c>
      <c r="D364" s="299" t="s">
        <v>922</v>
      </c>
      <c r="E364" s="522">
        <v>14.98</v>
      </c>
      <c r="F364" s="522">
        <v>14.98</v>
      </c>
      <c r="G364" s="333">
        <f t="shared" si="10"/>
        <v>5541.7599999999866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287</v>
      </c>
      <c r="B365" s="330" t="s">
        <v>287</v>
      </c>
      <c r="C365" s="298">
        <v>46195</v>
      </c>
      <c r="D365" s="299" t="s">
        <v>936</v>
      </c>
      <c r="E365" s="522">
        <v>83.52</v>
      </c>
      <c r="F365" s="522">
        <v>83.52</v>
      </c>
      <c r="G365" s="333">
        <f t="shared" si="10"/>
        <v>5541.7599999999866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287</v>
      </c>
      <c r="B366" s="330" t="s">
        <v>287</v>
      </c>
      <c r="C366" s="298">
        <v>46195</v>
      </c>
      <c r="D366" s="299" t="s">
        <v>937</v>
      </c>
      <c r="E366" s="522">
        <v>62.19</v>
      </c>
      <c r="F366" s="522">
        <v>62.19</v>
      </c>
      <c r="G366" s="333">
        <f t="shared" si="10"/>
        <v>5541.7599999999866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3</v>
      </c>
      <c r="C367" s="298">
        <v>46195</v>
      </c>
      <c r="D367" s="299" t="s">
        <v>310</v>
      </c>
      <c r="E367" s="522">
        <v>6.99</v>
      </c>
      <c r="F367" s="522"/>
      <c r="G367" s="333">
        <f t="shared" si="10"/>
        <v>5541.7599999999866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287</v>
      </c>
      <c r="B368" s="330" t="s">
        <v>287</v>
      </c>
      <c r="C368" s="298">
        <v>46195</v>
      </c>
      <c r="D368" s="299" t="s">
        <v>938</v>
      </c>
      <c r="E368" s="522">
        <v>60.47</v>
      </c>
      <c r="F368" s="522">
        <v>60.47</v>
      </c>
      <c r="G368" s="333">
        <f t="shared" si="10"/>
        <v>5548.7499999999864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294</v>
      </c>
      <c r="B369" s="330">
        <v>22</v>
      </c>
      <c r="C369" s="298">
        <v>46195</v>
      </c>
      <c r="D369" s="299" t="s">
        <v>323</v>
      </c>
      <c r="E369" s="522">
        <v>20.22</v>
      </c>
      <c r="F369" s="522"/>
      <c r="G369" s="333">
        <f t="shared" si="10"/>
        <v>5548.7499999999864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6</v>
      </c>
      <c r="C370" s="298">
        <v>46195</v>
      </c>
      <c r="D370" s="299" t="s">
        <v>919</v>
      </c>
      <c r="E370" s="522">
        <v>200</v>
      </c>
      <c r="F370" s="522"/>
      <c r="G370" s="333">
        <f t="shared" si="10"/>
        <v>5568.9699999999866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5</v>
      </c>
      <c r="C371" s="298">
        <v>46194</v>
      </c>
      <c r="D371" s="299" t="s">
        <v>340</v>
      </c>
      <c r="E371" s="522">
        <v>47.93</v>
      </c>
      <c r="F371" s="522"/>
      <c r="G371" s="333">
        <f t="shared" ref="G371:G391" si="11">G372-E371+F371</f>
        <v>5768.9699999999866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287</v>
      </c>
      <c r="B372" s="330" t="s">
        <v>287</v>
      </c>
      <c r="C372" s="298">
        <v>46194</v>
      </c>
      <c r="D372" s="299" t="s">
        <v>935</v>
      </c>
      <c r="E372" s="522"/>
      <c r="F372" s="522">
        <v>50</v>
      </c>
      <c r="G372" s="333">
        <f t="shared" si="11"/>
        <v>5816.8999999999869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287</v>
      </c>
      <c r="B373" s="330" t="s">
        <v>287</v>
      </c>
      <c r="C373" s="298">
        <v>46194</v>
      </c>
      <c r="D373" s="299" t="s">
        <v>935</v>
      </c>
      <c r="E373" s="522">
        <v>50</v>
      </c>
      <c r="F373" s="522"/>
      <c r="G373" s="333">
        <f t="shared" si="11"/>
        <v>5766.8999999999869</v>
      </c>
      <c r="H373" s="334" t="s">
        <v>298</v>
      </c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287</v>
      </c>
      <c r="B374" s="330" t="s">
        <v>287</v>
      </c>
      <c r="C374" s="298">
        <v>46194</v>
      </c>
      <c r="D374" s="299" t="s">
        <v>922</v>
      </c>
      <c r="E374" s="522">
        <v>28.38</v>
      </c>
      <c r="F374" s="522">
        <v>28.38</v>
      </c>
      <c r="G374" s="333">
        <f t="shared" si="11"/>
        <v>5816.8999999999869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287</v>
      </c>
      <c r="B375" s="330" t="s">
        <v>287</v>
      </c>
      <c r="C375" s="298">
        <v>46194</v>
      </c>
      <c r="D375" s="299" t="s">
        <v>920</v>
      </c>
      <c r="E375" s="522">
        <v>35.020000000000003</v>
      </c>
      <c r="F375" s="522">
        <v>35.020000000000003</v>
      </c>
      <c r="G375" s="333">
        <f t="shared" si="11"/>
        <v>5816.8999999999869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287</v>
      </c>
      <c r="B376" s="330" t="s">
        <v>287</v>
      </c>
      <c r="C376" s="298">
        <v>46194</v>
      </c>
      <c r="D376" s="299" t="s">
        <v>927</v>
      </c>
      <c r="E376" s="522">
        <v>83.81</v>
      </c>
      <c r="F376" s="522">
        <v>83.81</v>
      </c>
      <c r="G376" s="333">
        <f t="shared" si="11"/>
        <v>5816.8999999999869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287</v>
      </c>
      <c r="B377" s="330" t="s">
        <v>287</v>
      </c>
      <c r="C377" s="298">
        <v>46194</v>
      </c>
      <c r="D377" s="299" t="s">
        <v>928</v>
      </c>
      <c r="E377" s="522">
        <v>27.43</v>
      </c>
      <c r="F377" s="522">
        <v>27.43</v>
      </c>
      <c r="G377" s="333">
        <f t="shared" si="11"/>
        <v>5816.8999999999869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287</v>
      </c>
      <c r="B378" s="330" t="s">
        <v>287</v>
      </c>
      <c r="C378" s="298">
        <v>46193</v>
      </c>
      <c r="D378" s="299" t="s">
        <v>932</v>
      </c>
      <c r="E378" s="522">
        <v>30.86</v>
      </c>
      <c r="F378" s="522">
        <v>30.86</v>
      </c>
      <c r="G378" s="333">
        <f t="shared" si="11"/>
        <v>5816.8999999999869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287</v>
      </c>
      <c r="B379" s="330" t="s">
        <v>287</v>
      </c>
      <c r="C379" s="298">
        <v>46193</v>
      </c>
      <c r="D379" s="299" t="s">
        <v>922</v>
      </c>
      <c r="E379" s="522">
        <v>13.95</v>
      </c>
      <c r="F379" s="522">
        <v>13.95</v>
      </c>
      <c r="G379" s="333">
        <f t="shared" si="11"/>
        <v>5816.8999999999869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287</v>
      </c>
      <c r="B380" s="330" t="s">
        <v>287</v>
      </c>
      <c r="C380" s="298">
        <v>46192</v>
      </c>
      <c r="D380" s="299" t="s">
        <v>934</v>
      </c>
      <c r="E380" s="522">
        <v>148.54</v>
      </c>
      <c r="F380" s="522">
        <v>148.54</v>
      </c>
      <c r="G380" s="333">
        <f t="shared" si="11"/>
        <v>5816.8999999999869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287</v>
      </c>
      <c r="B381" s="330" t="s">
        <v>287</v>
      </c>
      <c r="C381" s="298">
        <v>46192</v>
      </c>
      <c r="D381" s="299" t="s">
        <v>921</v>
      </c>
      <c r="E381" s="522">
        <v>80</v>
      </c>
      <c r="F381" s="522">
        <v>80</v>
      </c>
      <c r="G381" s="333">
        <f t="shared" si="11"/>
        <v>5816.8999999999869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287</v>
      </c>
      <c r="B382" s="330" t="s">
        <v>287</v>
      </c>
      <c r="C382" s="298">
        <v>46192</v>
      </c>
      <c r="D382" s="299" t="s">
        <v>922</v>
      </c>
      <c r="E382" s="522">
        <v>27.98</v>
      </c>
      <c r="F382" s="522">
        <v>27.98</v>
      </c>
      <c r="G382" s="333">
        <f t="shared" si="11"/>
        <v>5816.8999999999869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287</v>
      </c>
      <c r="B383" s="330" t="s">
        <v>287</v>
      </c>
      <c r="C383" s="298">
        <v>46192</v>
      </c>
      <c r="D383" s="299" t="s">
        <v>933</v>
      </c>
      <c r="E383" s="522">
        <v>30.63</v>
      </c>
      <c r="F383" s="522">
        <v>30.63</v>
      </c>
      <c r="G383" s="333">
        <f t="shared" si="11"/>
        <v>5816.8999999999869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294</v>
      </c>
      <c r="B384" s="330">
        <v>22</v>
      </c>
      <c r="C384" s="298">
        <v>46192</v>
      </c>
      <c r="D384" s="299" t="s">
        <v>923</v>
      </c>
      <c r="E384" s="522">
        <v>7.46</v>
      </c>
      <c r="F384" s="522"/>
      <c r="G384" s="333">
        <f t="shared" si="11"/>
        <v>5816.8999999999869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287</v>
      </c>
      <c r="B385" s="330" t="s">
        <v>287</v>
      </c>
      <c r="C385" s="298">
        <v>46192</v>
      </c>
      <c r="D385" s="299" t="s">
        <v>924</v>
      </c>
      <c r="E385" s="522">
        <v>22.07</v>
      </c>
      <c r="F385" s="522">
        <v>22.07</v>
      </c>
      <c r="G385" s="333">
        <f t="shared" si="11"/>
        <v>5824.3599999999869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287</v>
      </c>
      <c r="B386" s="330" t="s">
        <v>287</v>
      </c>
      <c r="C386" s="298">
        <v>46192</v>
      </c>
      <c r="D386" s="299" t="s">
        <v>924</v>
      </c>
      <c r="E386" s="522">
        <v>51.04</v>
      </c>
      <c r="F386" s="522">
        <v>51.04</v>
      </c>
      <c r="G386" s="333">
        <f t="shared" si="11"/>
        <v>5824.3599999999869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287</v>
      </c>
      <c r="B387" s="330" t="s">
        <v>287</v>
      </c>
      <c r="C387" s="298">
        <v>46192</v>
      </c>
      <c r="D387" s="299" t="s">
        <v>924</v>
      </c>
      <c r="E387" s="522">
        <v>90.59</v>
      </c>
      <c r="F387" s="522">
        <v>90.59</v>
      </c>
      <c r="G387" s="333">
        <f t="shared" si="11"/>
        <v>5824.3599999999869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287</v>
      </c>
      <c r="B388" s="330" t="s">
        <v>287</v>
      </c>
      <c r="C388" s="298">
        <v>46192</v>
      </c>
      <c r="D388" s="299" t="s">
        <v>925</v>
      </c>
      <c r="E388" s="522">
        <v>26.02</v>
      </c>
      <c r="F388" s="522">
        <v>26.02</v>
      </c>
      <c r="G388" s="333">
        <f t="shared" si="11"/>
        <v>5824.3599999999869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287</v>
      </c>
      <c r="B389" s="330" t="s">
        <v>287</v>
      </c>
      <c r="C389" s="298">
        <v>46192</v>
      </c>
      <c r="D389" s="299" t="s">
        <v>925</v>
      </c>
      <c r="E389" s="522">
        <v>26.02</v>
      </c>
      <c r="F389" s="522">
        <v>26.02</v>
      </c>
      <c r="G389" s="333">
        <f t="shared" si="11"/>
        <v>5824.3599999999869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287</v>
      </c>
      <c r="B390" s="330" t="s">
        <v>287</v>
      </c>
      <c r="C390" s="298">
        <v>46192</v>
      </c>
      <c r="D390" s="299" t="s">
        <v>925</v>
      </c>
      <c r="E390" s="522">
        <v>38.03</v>
      </c>
      <c r="F390" s="522">
        <v>38.03</v>
      </c>
      <c r="G390" s="333">
        <f t="shared" si="11"/>
        <v>5824.3599999999869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287</v>
      </c>
      <c r="B391" s="330" t="s">
        <v>287</v>
      </c>
      <c r="C391" s="298">
        <v>46192</v>
      </c>
      <c r="D391" s="299" t="s">
        <v>925</v>
      </c>
      <c r="E391" s="522">
        <v>26.03</v>
      </c>
      <c r="F391" s="522">
        <v>26.03</v>
      </c>
      <c r="G391" s="333">
        <f t="shared" si="11"/>
        <v>5824.3599999999869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287</v>
      </c>
      <c r="B392" s="330" t="s">
        <v>287</v>
      </c>
      <c r="C392" s="298">
        <v>46192</v>
      </c>
      <c r="D392" s="299" t="s">
        <v>922</v>
      </c>
      <c r="E392" s="522">
        <v>21.98</v>
      </c>
      <c r="F392" s="522">
        <v>21.98</v>
      </c>
      <c r="G392" s="333">
        <f t="shared" ref="G392:G449" si="12">G393-E392+F392</f>
        <v>5824.3599999999869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287</v>
      </c>
      <c r="B393" s="330" t="s">
        <v>287</v>
      </c>
      <c r="C393" s="298">
        <v>46192</v>
      </c>
      <c r="D393" s="299" t="s">
        <v>922</v>
      </c>
      <c r="E393" s="522">
        <v>27.99</v>
      </c>
      <c r="F393" s="522">
        <v>27.99</v>
      </c>
      <c r="G393" s="333">
        <f t="shared" si="12"/>
        <v>5824.3599999999869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287</v>
      </c>
      <c r="B394" s="330" t="s">
        <v>287</v>
      </c>
      <c r="C394" s="298">
        <v>46191</v>
      </c>
      <c r="D394" s="299" t="s">
        <v>926</v>
      </c>
      <c r="E394" s="522">
        <v>22.69</v>
      </c>
      <c r="F394" s="522">
        <v>22.69</v>
      </c>
      <c r="G394" s="333">
        <f t="shared" si="12"/>
        <v>5824.3599999999869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287</v>
      </c>
      <c r="B395" s="330" t="s">
        <v>287</v>
      </c>
      <c r="C395" s="298">
        <v>46191</v>
      </c>
      <c r="D395" s="299" t="s">
        <v>927</v>
      </c>
      <c r="E395" s="522">
        <v>42.32</v>
      </c>
      <c r="F395" s="522">
        <v>42.32</v>
      </c>
      <c r="G395" s="333">
        <f t="shared" si="12"/>
        <v>5824.3599999999869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287</v>
      </c>
      <c r="B396" s="330" t="s">
        <v>287</v>
      </c>
      <c r="C396" s="298">
        <v>46191</v>
      </c>
      <c r="D396" s="299" t="s">
        <v>928</v>
      </c>
      <c r="E396" s="522">
        <v>72.86</v>
      </c>
      <c r="F396" s="522">
        <v>72.86</v>
      </c>
      <c r="G396" s="333">
        <f t="shared" si="12"/>
        <v>5824.3599999999869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287</v>
      </c>
      <c r="B397" s="330" t="s">
        <v>287</v>
      </c>
      <c r="C397" s="298">
        <v>46191</v>
      </c>
      <c r="D397" s="299" t="s">
        <v>929</v>
      </c>
      <c r="E397" s="522">
        <v>106.89</v>
      </c>
      <c r="F397" s="522">
        <v>106.89</v>
      </c>
      <c r="G397" s="333">
        <f t="shared" si="12"/>
        <v>5824.3599999999869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287</v>
      </c>
      <c r="B398" s="330" t="s">
        <v>287</v>
      </c>
      <c r="C398" s="298">
        <v>46191</v>
      </c>
      <c r="D398" s="299" t="s">
        <v>931</v>
      </c>
      <c r="E398" s="522">
        <v>94.74</v>
      </c>
      <c r="F398" s="522">
        <v>94.74</v>
      </c>
      <c r="G398" s="333">
        <f t="shared" si="12"/>
        <v>5824.3599999999869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1</v>
      </c>
      <c r="C399" s="298">
        <v>46191</v>
      </c>
      <c r="D399" s="299" t="s">
        <v>306</v>
      </c>
      <c r="E399" s="522">
        <v>99.97</v>
      </c>
      <c r="F399" s="522"/>
      <c r="G399" s="333">
        <f t="shared" si="12"/>
        <v>5824.3599999999869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294</v>
      </c>
      <c r="B400" s="330">
        <v>22</v>
      </c>
      <c r="C400" s="298">
        <v>46191</v>
      </c>
      <c r="D400" s="299" t="s">
        <v>930</v>
      </c>
      <c r="E400" s="522">
        <v>13.84</v>
      </c>
      <c r="F400" s="522"/>
      <c r="G400" s="333">
        <f t="shared" si="12"/>
        <v>5924.3299999999872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1</v>
      </c>
      <c r="C401" s="298">
        <v>46190</v>
      </c>
      <c r="D401" s="299" t="s">
        <v>306</v>
      </c>
      <c r="E401" s="522">
        <v>87.19</v>
      </c>
      <c r="F401" s="522"/>
      <c r="G401" s="333">
        <f t="shared" si="12"/>
        <v>5938.1699999999873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294</v>
      </c>
      <c r="B402" s="330">
        <v>21</v>
      </c>
      <c r="C402" s="298">
        <v>46190</v>
      </c>
      <c r="D402" s="299" t="s">
        <v>194</v>
      </c>
      <c r="E402" s="522">
        <v>81</v>
      </c>
      <c r="F402" s="522"/>
      <c r="G402" s="333">
        <f t="shared" si="12"/>
        <v>6025.3599999999869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294</v>
      </c>
      <c r="B403" s="330">
        <v>43</v>
      </c>
      <c r="C403" s="298">
        <v>46190</v>
      </c>
      <c r="D403" s="299" t="s">
        <v>333</v>
      </c>
      <c r="E403" s="522">
        <v>29.8</v>
      </c>
      <c r="F403" s="522"/>
      <c r="G403" s="333">
        <f t="shared" si="12"/>
        <v>6106.3599999999869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294</v>
      </c>
      <c r="B404" s="330">
        <v>42</v>
      </c>
      <c r="C404" s="298">
        <v>46190</v>
      </c>
      <c r="D404" s="299" t="s">
        <v>333</v>
      </c>
      <c r="E404" s="522">
        <v>74.5</v>
      </c>
      <c r="F404" s="522"/>
      <c r="G404" s="333">
        <f t="shared" si="12"/>
        <v>6136.1599999999871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4</v>
      </c>
      <c r="C405" s="298">
        <v>46190</v>
      </c>
      <c r="D405" s="299" t="s">
        <v>334</v>
      </c>
      <c r="E405" s="522">
        <v>82.35</v>
      </c>
      <c r="F405" s="522"/>
      <c r="G405" s="333">
        <f t="shared" si="12"/>
        <v>6210.6599999999871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2</v>
      </c>
      <c r="C406" s="298">
        <v>46190</v>
      </c>
      <c r="D406" s="299" t="s">
        <v>334</v>
      </c>
      <c r="E406" s="522">
        <v>17.68</v>
      </c>
      <c r="F406" s="522"/>
      <c r="G406" s="333">
        <f t="shared" si="12"/>
        <v>6293.0099999999875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6</v>
      </c>
      <c r="C407" s="298">
        <v>46190</v>
      </c>
      <c r="D407" s="299" t="s">
        <v>300</v>
      </c>
      <c r="E407" s="522">
        <v>14.67</v>
      </c>
      <c r="F407" s="522"/>
      <c r="G407" s="333">
        <f t="shared" si="12"/>
        <v>6310.6899999999878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6</v>
      </c>
      <c r="C408" s="298">
        <v>46190</v>
      </c>
      <c r="D408" s="299" t="s">
        <v>300</v>
      </c>
      <c r="E408" s="522">
        <v>56.42</v>
      </c>
      <c r="F408" s="522"/>
      <c r="G408" s="333">
        <f t="shared" si="12"/>
        <v>6325.3599999999878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6</v>
      </c>
      <c r="C409" s="298">
        <v>46190</v>
      </c>
      <c r="D409" s="299" t="s">
        <v>300</v>
      </c>
      <c r="E409" s="522">
        <v>53.23</v>
      </c>
      <c r="F409" s="522"/>
      <c r="G409" s="333">
        <f t="shared" si="12"/>
        <v>6381.7799999999879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294</v>
      </c>
      <c r="B410" s="330">
        <v>23</v>
      </c>
      <c r="C410" s="298">
        <v>46190</v>
      </c>
      <c r="D410" s="299" t="s">
        <v>63</v>
      </c>
      <c r="E410" s="522">
        <v>529.46</v>
      </c>
      <c r="F410" s="522"/>
      <c r="G410" s="333">
        <f t="shared" si="12"/>
        <v>6435.0099999999875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294</v>
      </c>
      <c r="B411" s="330">
        <v>17</v>
      </c>
      <c r="C411" s="298">
        <v>46190</v>
      </c>
      <c r="D411" s="299" t="s">
        <v>188</v>
      </c>
      <c r="E411" s="522">
        <v>42.65</v>
      </c>
      <c r="F411" s="522"/>
      <c r="G411" s="333">
        <f t="shared" si="12"/>
        <v>6964.4699999999875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294</v>
      </c>
      <c r="B412" s="330">
        <v>15</v>
      </c>
      <c r="C412" s="298">
        <v>46190</v>
      </c>
      <c r="D412" s="299" t="s">
        <v>185</v>
      </c>
      <c r="E412" s="522">
        <v>87.41</v>
      </c>
      <c r="F412" s="522"/>
      <c r="G412" s="333">
        <f t="shared" si="12"/>
        <v>7007.1199999999872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335</v>
      </c>
      <c r="B413" s="330" t="s">
        <v>335</v>
      </c>
      <c r="C413" s="298">
        <v>46190</v>
      </c>
      <c r="D413" s="299" t="s">
        <v>336</v>
      </c>
      <c r="E413" s="522">
        <v>86.48</v>
      </c>
      <c r="F413" s="522"/>
      <c r="G413" s="333">
        <f t="shared" si="12"/>
        <v>7094.529999999987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291</v>
      </c>
      <c r="B414" s="330">
        <v>40</v>
      </c>
      <c r="C414" s="298">
        <v>46190</v>
      </c>
      <c r="D414" s="299" t="s">
        <v>316</v>
      </c>
      <c r="E414" s="522"/>
      <c r="F414" s="522">
        <v>854.38</v>
      </c>
      <c r="G414" s="333">
        <f t="shared" si="12"/>
        <v>7181.0099999999866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5</v>
      </c>
      <c r="C415" s="298">
        <v>46189</v>
      </c>
      <c r="D415" s="299" t="s">
        <v>340</v>
      </c>
      <c r="E415" s="522">
        <v>21.3</v>
      </c>
      <c r="F415" s="522"/>
      <c r="G415" s="333">
        <f t="shared" si="12"/>
        <v>6326.6299999999865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294</v>
      </c>
      <c r="B416" s="330">
        <v>11</v>
      </c>
      <c r="C416" s="298">
        <v>46189</v>
      </c>
      <c r="D416" s="299" t="s">
        <v>178</v>
      </c>
      <c r="E416" s="522">
        <v>267.75</v>
      </c>
      <c r="F416" s="522"/>
      <c r="G416" s="333">
        <f t="shared" si="12"/>
        <v>6347.9299999999866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6</v>
      </c>
      <c r="C417" s="298">
        <v>46188</v>
      </c>
      <c r="D417" s="299" t="s">
        <v>885</v>
      </c>
      <c r="E417" s="522">
        <v>100</v>
      </c>
      <c r="F417" s="522"/>
      <c r="G417" s="333">
        <f t="shared" si="12"/>
        <v>6615.6799999999866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2</v>
      </c>
      <c r="C418" s="298">
        <v>46188</v>
      </c>
      <c r="D418" s="299" t="s">
        <v>334</v>
      </c>
      <c r="E418" s="522">
        <v>11.29</v>
      </c>
      <c r="F418" s="522"/>
      <c r="G418" s="333">
        <f t="shared" si="12"/>
        <v>6715.6799999999866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3</v>
      </c>
      <c r="C419" s="298">
        <v>46188</v>
      </c>
      <c r="D419" s="299" t="s">
        <v>334</v>
      </c>
      <c r="E419" s="522">
        <v>5.39</v>
      </c>
      <c r="F419" s="522"/>
      <c r="G419" s="333">
        <f t="shared" si="12"/>
        <v>6726.9699999999866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4</v>
      </c>
      <c r="C420" s="298">
        <v>46188</v>
      </c>
      <c r="D420" s="299" t="s">
        <v>334</v>
      </c>
      <c r="E420" s="522">
        <v>31.99</v>
      </c>
      <c r="F420" s="522"/>
      <c r="G420" s="333">
        <f t="shared" si="12"/>
        <v>6732.3599999999869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2</v>
      </c>
      <c r="C421" s="298">
        <v>46187</v>
      </c>
      <c r="D421" s="299" t="s">
        <v>917</v>
      </c>
      <c r="E421" s="522">
        <v>102.17</v>
      </c>
      <c r="F421" s="522"/>
      <c r="G421" s="333">
        <f t="shared" si="12"/>
        <v>6764.3499999999867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1</v>
      </c>
      <c r="C422" s="298">
        <v>46187</v>
      </c>
      <c r="D422" s="299" t="s">
        <v>831</v>
      </c>
      <c r="E422" s="522">
        <v>21.86</v>
      </c>
      <c r="F422" s="522"/>
      <c r="G422" s="333">
        <f t="shared" si="12"/>
        <v>6866.5199999999868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1</v>
      </c>
      <c r="C423" s="298">
        <v>46187</v>
      </c>
      <c r="D423" s="299" t="s">
        <v>311</v>
      </c>
      <c r="E423" s="522">
        <v>102.56</v>
      </c>
      <c r="F423" s="522"/>
      <c r="G423" s="333">
        <f t="shared" si="12"/>
        <v>6888.3799999999865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1</v>
      </c>
      <c r="C424" s="298">
        <v>46187</v>
      </c>
      <c r="D424" s="299" t="s">
        <v>329</v>
      </c>
      <c r="E424" s="522">
        <v>121.72</v>
      </c>
      <c r="F424" s="522"/>
      <c r="G424" s="333">
        <f t="shared" si="12"/>
        <v>6990.9399999999869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2</v>
      </c>
      <c r="C425" s="298">
        <v>46186</v>
      </c>
      <c r="D425" s="299" t="s">
        <v>308</v>
      </c>
      <c r="E425" s="522">
        <v>143.91999999999999</v>
      </c>
      <c r="F425" s="522"/>
      <c r="G425" s="333">
        <f t="shared" si="12"/>
        <v>7112.6599999999871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2</v>
      </c>
      <c r="C426" s="298">
        <v>46186</v>
      </c>
      <c r="D426" s="299" t="s">
        <v>346</v>
      </c>
      <c r="E426" s="522">
        <v>11.95</v>
      </c>
      <c r="F426" s="522"/>
      <c r="G426" s="333">
        <f t="shared" si="12"/>
        <v>7256.5799999999872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4</v>
      </c>
      <c r="C427" s="298">
        <v>46186</v>
      </c>
      <c r="D427" s="299" t="s">
        <v>310</v>
      </c>
      <c r="E427" s="522">
        <v>47.29</v>
      </c>
      <c r="F427" s="522"/>
      <c r="G427" s="333">
        <f t="shared" si="12"/>
        <v>7268.529999999987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1</v>
      </c>
      <c r="C428" s="298">
        <v>46186</v>
      </c>
      <c r="D428" s="299" t="s">
        <v>306</v>
      </c>
      <c r="E428" s="522">
        <v>52.7</v>
      </c>
      <c r="F428" s="522"/>
      <c r="G428" s="333">
        <f t="shared" si="12"/>
        <v>7315.819999999987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8</v>
      </c>
      <c r="C429" s="298">
        <v>46186</v>
      </c>
      <c r="D429" s="299" t="s">
        <v>308</v>
      </c>
      <c r="E429" s="522">
        <v>22.26</v>
      </c>
      <c r="F429" s="522"/>
      <c r="G429" s="333">
        <f t="shared" si="12"/>
        <v>7368.5199999999868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8</v>
      </c>
      <c r="C430" s="298">
        <v>46186</v>
      </c>
      <c r="D430" s="299" t="s">
        <v>308</v>
      </c>
      <c r="E430" s="522">
        <v>28.16</v>
      </c>
      <c r="F430" s="522"/>
      <c r="G430" s="333">
        <f t="shared" si="12"/>
        <v>7390.779999999987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2</v>
      </c>
      <c r="C431" s="298">
        <v>46186</v>
      </c>
      <c r="D431" s="299" t="s">
        <v>301</v>
      </c>
      <c r="E431" s="522">
        <v>32.049999999999997</v>
      </c>
      <c r="F431" s="522"/>
      <c r="G431" s="333">
        <f t="shared" si="12"/>
        <v>7418.9399999999869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5</v>
      </c>
      <c r="C432" s="298">
        <v>46186</v>
      </c>
      <c r="D432" s="299" t="s">
        <v>918</v>
      </c>
      <c r="E432" s="522">
        <v>24</v>
      </c>
      <c r="F432" s="522"/>
      <c r="G432" s="333">
        <f t="shared" si="12"/>
        <v>7450.989999999987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1</v>
      </c>
      <c r="C433" s="298">
        <v>46186</v>
      </c>
      <c r="D433" s="299" t="s">
        <v>306</v>
      </c>
      <c r="E433" s="522">
        <v>19.98</v>
      </c>
      <c r="F433" s="522"/>
      <c r="G433" s="333">
        <f t="shared" si="12"/>
        <v>7474.989999999987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6</v>
      </c>
      <c r="C434" s="298">
        <v>46186</v>
      </c>
      <c r="D434" s="299" t="s">
        <v>300</v>
      </c>
      <c r="E434" s="522">
        <v>60.07</v>
      </c>
      <c r="F434" s="522"/>
      <c r="G434" s="333">
        <f t="shared" si="12"/>
        <v>7494.9699999999866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287</v>
      </c>
      <c r="B435" s="330" t="s">
        <v>287</v>
      </c>
      <c r="C435" s="298">
        <v>46186</v>
      </c>
      <c r="D435" s="299" t="s">
        <v>915</v>
      </c>
      <c r="E435" s="522"/>
      <c r="F435" s="522">
        <v>319.49</v>
      </c>
      <c r="G435" s="333">
        <f t="shared" si="12"/>
        <v>7555.0399999999863</v>
      </c>
      <c r="H435" s="334" t="s">
        <v>298</v>
      </c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287</v>
      </c>
      <c r="B436" s="330" t="s">
        <v>287</v>
      </c>
      <c r="C436" s="298">
        <v>46186</v>
      </c>
      <c r="D436" s="299" t="s">
        <v>300</v>
      </c>
      <c r="E436" s="522">
        <v>319.49</v>
      </c>
      <c r="F436" s="522"/>
      <c r="G436" s="333">
        <f t="shared" si="12"/>
        <v>7235.5499999999865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6</v>
      </c>
      <c r="C437" s="298">
        <v>46186</v>
      </c>
      <c r="D437" s="299" t="s">
        <v>914</v>
      </c>
      <c r="E437" s="522">
        <v>-0.51</v>
      </c>
      <c r="F437" s="522"/>
      <c r="G437" s="333">
        <f t="shared" si="12"/>
        <v>7555.0399999999863</v>
      </c>
      <c r="H437" s="334" t="s">
        <v>298</v>
      </c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6</v>
      </c>
      <c r="C438" s="298">
        <v>46186</v>
      </c>
      <c r="D438" s="299" t="s">
        <v>319</v>
      </c>
      <c r="E438" s="522">
        <v>13.58</v>
      </c>
      <c r="F438" s="522"/>
      <c r="G438" s="333">
        <f t="shared" si="12"/>
        <v>7554.5299999999861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294</v>
      </c>
      <c r="B439" s="330">
        <v>24</v>
      </c>
      <c r="C439" s="298">
        <v>46186</v>
      </c>
      <c r="D439" s="299" t="s">
        <v>860</v>
      </c>
      <c r="E439" s="522">
        <v>109.5</v>
      </c>
      <c r="F439" s="522"/>
      <c r="G439" s="333">
        <f t="shared" si="12"/>
        <v>7568.109999999986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294</v>
      </c>
      <c r="B440" s="330">
        <v>19</v>
      </c>
      <c r="C440" s="298">
        <v>46186</v>
      </c>
      <c r="D440" s="299" t="s">
        <v>191</v>
      </c>
      <c r="E440" s="522">
        <v>200</v>
      </c>
      <c r="F440" s="522"/>
      <c r="G440" s="333">
        <f t="shared" si="12"/>
        <v>7677.609999999986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291</v>
      </c>
      <c r="B441" s="330">
        <v>38</v>
      </c>
      <c r="C441" s="298">
        <v>46186</v>
      </c>
      <c r="D441" s="299" t="s">
        <v>293</v>
      </c>
      <c r="E441" s="522"/>
      <c r="F441" s="522">
        <v>4597.82</v>
      </c>
      <c r="G441" s="333">
        <f t="shared" si="12"/>
        <v>7877.609999999986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2</v>
      </c>
      <c r="C442" s="298">
        <v>46185</v>
      </c>
      <c r="D442" s="299" t="s">
        <v>916</v>
      </c>
      <c r="E442" s="522">
        <v>90.54</v>
      </c>
      <c r="F442" s="522"/>
      <c r="G442" s="333">
        <f t="shared" si="12"/>
        <v>3279.7899999999863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8</v>
      </c>
      <c r="C443" s="298">
        <v>46185</v>
      </c>
      <c r="D443" s="299" t="s">
        <v>916</v>
      </c>
      <c r="E443" s="522">
        <v>50</v>
      </c>
      <c r="F443" s="522"/>
      <c r="G443" s="333">
        <f t="shared" si="12"/>
        <v>3370.3299999999863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6</v>
      </c>
      <c r="C444" s="298">
        <v>46185</v>
      </c>
      <c r="D444" s="299" t="s">
        <v>300</v>
      </c>
      <c r="E444" s="522">
        <v>79.849999999999994</v>
      </c>
      <c r="F444" s="522"/>
      <c r="G444" s="333">
        <f t="shared" si="12"/>
        <v>3420.3299999999863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6</v>
      </c>
      <c r="C445" s="298">
        <v>46184</v>
      </c>
      <c r="D445" s="299" t="s">
        <v>360</v>
      </c>
      <c r="E445" s="522">
        <v>70</v>
      </c>
      <c r="F445" s="522"/>
      <c r="G445" s="333">
        <f t="shared" si="12"/>
        <v>3500.1799999999862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287</v>
      </c>
      <c r="B446" s="330" t="s">
        <v>287</v>
      </c>
      <c r="C446" s="298">
        <v>46184</v>
      </c>
      <c r="D446" s="299" t="s">
        <v>911</v>
      </c>
      <c r="E446" s="522">
        <v>2159</v>
      </c>
      <c r="F446" s="522">
        <v>2159</v>
      </c>
      <c r="G446" s="333">
        <f t="shared" si="12"/>
        <v>3570.1799999999862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294</v>
      </c>
      <c r="B447" s="330">
        <v>22</v>
      </c>
      <c r="C447" s="298">
        <v>46184</v>
      </c>
      <c r="D447" s="299" t="s">
        <v>352</v>
      </c>
      <c r="E447" s="522">
        <v>21.29</v>
      </c>
      <c r="F447" s="522"/>
      <c r="G447" s="333">
        <f t="shared" si="12"/>
        <v>3570.1799999999862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4</v>
      </c>
      <c r="C448" s="298">
        <v>46184</v>
      </c>
      <c r="D448" s="299" t="s">
        <v>296</v>
      </c>
      <c r="E448" s="522">
        <v>40.67</v>
      </c>
      <c r="F448" s="522"/>
      <c r="G448" s="333">
        <f t="shared" si="12"/>
        <v>3591.4699999999862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8</v>
      </c>
      <c r="C449" s="298">
        <v>46184</v>
      </c>
      <c r="D449" s="299" t="s">
        <v>319</v>
      </c>
      <c r="E449" s="522">
        <v>15.53</v>
      </c>
      <c r="F449" s="522"/>
      <c r="G449" s="333">
        <f t="shared" si="12"/>
        <v>3632.1399999999862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2</v>
      </c>
      <c r="C450" s="298">
        <v>46184</v>
      </c>
      <c r="D450" s="299" t="s">
        <v>473</v>
      </c>
      <c r="E450" s="522">
        <v>83.89</v>
      </c>
      <c r="F450" s="522"/>
      <c r="G450" s="333">
        <f t="shared" ref="G450:G467" si="13">G451-E450+F450</f>
        <v>3647.6699999999864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294</v>
      </c>
      <c r="B451" s="330">
        <v>23</v>
      </c>
      <c r="C451" s="298">
        <v>46184</v>
      </c>
      <c r="D451" s="299" t="s">
        <v>67</v>
      </c>
      <c r="E451" s="522">
        <v>599.86</v>
      </c>
      <c r="F451" s="522"/>
      <c r="G451" s="333">
        <f t="shared" si="13"/>
        <v>3731.5599999999863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291</v>
      </c>
      <c r="B452" s="330">
        <v>41</v>
      </c>
      <c r="C452" s="298">
        <v>46184</v>
      </c>
      <c r="D452" s="299" t="s">
        <v>909</v>
      </c>
      <c r="E452" s="522"/>
      <c r="F452" s="522">
        <v>800</v>
      </c>
      <c r="G452" s="333">
        <f t="shared" si="13"/>
        <v>4331.4199999999864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291</v>
      </c>
      <c r="B453" s="330">
        <v>39</v>
      </c>
      <c r="C453" s="298">
        <v>46184</v>
      </c>
      <c r="D453" s="299" t="s">
        <v>292</v>
      </c>
      <c r="E453" s="522"/>
      <c r="F453" s="522">
        <v>2763.78</v>
      </c>
      <c r="G453" s="333">
        <f t="shared" si="13"/>
        <v>3531.4199999999864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287</v>
      </c>
      <c r="B454" s="330" t="s">
        <v>287</v>
      </c>
      <c r="C454" s="298">
        <v>46183</v>
      </c>
      <c r="D454" s="299" t="s">
        <v>910</v>
      </c>
      <c r="E454" s="522">
        <v>816.19</v>
      </c>
      <c r="F454" s="522">
        <v>816.19</v>
      </c>
      <c r="G454" s="333">
        <f t="shared" si="13"/>
        <v>767.639999999986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6</v>
      </c>
      <c r="C455" s="298">
        <v>46183</v>
      </c>
      <c r="D455" s="299" t="s">
        <v>412</v>
      </c>
      <c r="E455" s="522">
        <v>-3.99</v>
      </c>
      <c r="F455" s="522"/>
      <c r="G455" s="333">
        <f t="shared" si="13"/>
        <v>767.639999999986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6</v>
      </c>
      <c r="C456" s="298">
        <v>46183</v>
      </c>
      <c r="D456" s="299" t="s">
        <v>907</v>
      </c>
      <c r="E456" s="522">
        <v>-0.03</v>
      </c>
      <c r="F456" s="522"/>
      <c r="G456" s="333">
        <f t="shared" si="13"/>
        <v>763.64999999998599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291</v>
      </c>
      <c r="B457" s="330">
        <v>40</v>
      </c>
      <c r="C457" s="298">
        <v>46183</v>
      </c>
      <c r="D457" s="299" t="s">
        <v>316</v>
      </c>
      <c r="E457" s="522"/>
      <c r="F457" s="522">
        <v>1250.17</v>
      </c>
      <c r="G457" s="333">
        <f t="shared" si="13"/>
        <v>763.61999999998602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2</v>
      </c>
      <c r="C458" s="298">
        <v>46182</v>
      </c>
      <c r="D458" s="299" t="s">
        <v>353</v>
      </c>
      <c r="E458" s="522">
        <v>25.98</v>
      </c>
      <c r="F458" s="522"/>
      <c r="G458" s="333">
        <f t="shared" si="13"/>
        <v>-486.55000000001405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5</v>
      </c>
      <c r="C459" s="298">
        <v>46182</v>
      </c>
      <c r="D459" s="299" t="s">
        <v>854</v>
      </c>
      <c r="E459" s="522">
        <v>10.68</v>
      </c>
      <c r="F459" s="522"/>
      <c r="G459" s="333">
        <f t="shared" si="13"/>
        <v>-460.57000000001403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2</v>
      </c>
      <c r="C460" s="298">
        <v>46182</v>
      </c>
      <c r="D460" s="299" t="s">
        <v>301</v>
      </c>
      <c r="E460" s="522">
        <v>29.95</v>
      </c>
      <c r="F460" s="522"/>
      <c r="G460" s="333">
        <f t="shared" si="13"/>
        <v>-449.89000000001403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294</v>
      </c>
      <c r="B461" s="330">
        <v>22</v>
      </c>
      <c r="C461" s="298">
        <v>46182</v>
      </c>
      <c r="D461" s="299" t="s">
        <v>908</v>
      </c>
      <c r="E461" s="522">
        <v>5.31</v>
      </c>
      <c r="F461" s="522"/>
      <c r="G461" s="333">
        <f t="shared" si="13"/>
        <v>-419.94000000001404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2</v>
      </c>
      <c r="C462" s="298">
        <v>46182</v>
      </c>
      <c r="D462" s="299" t="s">
        <v>435</v>
      </c>
      <c r="E462" s="522">
        <v>58.69</v>
      </c>
      <c r="F462" s="522"/>
      <c r="G462" s="333">
        <f t="shared" si="13"/>
        <v>-414.63000000001404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8</v>
      </c>
      <c r="C463" s="298">
        <v>46182</v>
      </c>
      <c r="D463" s="299" t="s">
        <v>435</v>
      </c>
      <c r="E463" s="522">
        <v>58.69</v>
      </c>
      <c r="F463" s="522"/>
      <c r="G463" s="333">
        <f t="shared" si="13"/>
        <v>-355.94000000001404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8</v>
      </c>
      <c r="C464" s="298">
        <v>46181</v>
      </c>
      <c r="D464" s="299" t="s">
        <v>319</v>
      </c>
      <c r="E464" s="522">
        <v>8.86</v>
      </c>
      <c r="F464" s="522"/>
      <c r="G464" s="333">
        <f t="shared" si="13"/>
        <v>-297.25000000001404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6</v>
      </c>
      <c r="C465" s="298">
        <v>46181</v>
      </c>
      <c r="D465" s="299" t="s">
        <v>397</v>
      </c>
      <c r="E465" s="522">
        <v>12.84</v>
      </c>
      <c r="F465" s="522"/>
      <c r="G465" s="333">
        <f t="shared" si="13"/>
        <v>-288.39000000001403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294</v>
      </c>
      <c r="B466" s="330">
        <v>9</v>
      </c>
      <c r="C466" s="298">
        <v>46181</v>
      </c>
      <c r="D466" s="299" t="s">
        <v>58</v>
      </c>
      <c r="E466" s="522">
        <v>1231.68</v>
      </c>
      <c r="F466" s="522"/>
      <c r="G466" s="333">
        <f t="shared" si="13"/>
        <v>-275.55000000001405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4</v>
      </c>
      <c r="C467" s="298">
        <v>46180</v>
      </c>
      <c r="D467" s="299" t="s">
        <v>310</v>
      </c>
      <c r="E467" s="522">
        <v>47.6</v>
      </c>
      <c r="F467" s="522"/>
      <c r="G467" s="333">
        <f t="shared" si="13"/>
        <v>956.12999999998601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1</v>
      </c>
      <c r="C468" s="298">
        <v>46180</v>
      </c>
      <c r="D468" s="299" t="s">
        <v>368</v>
      </c>
      <c r="E468" s="522">
        <v>48.62</v>
      </c>
      <c r="F468" s="522"/>
      <c r="G468" s="333">
        <f t="shared" ref="G468:G478" si="14">G469-E468+F468</f>
        <v>1003.729999999986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8</v>
      </c>
      <c r="C469" s="298">
        <v>46180</v>
      </c>
      <c r="D469" s="299" t="s">
        <v>363</v>
      </c>
      <c r="E469" s="522">
        <v>6.37</v>
      </c>
      <c r="F469" s="522"/>
      <c r="G469" s="333">
        <f t="shared" si="14"/>
        <v>1052.349999999986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287</v>
      </c>
      <c r="B470" s="330" t="s">
        <v>287</v>
      </c>
      <c r="C470" s="298">
        <v>46180</v>
      </c>
      <c r="D470" s="299" t="s">
        <v>890</v>
      </c>
      <c r="E470" s="522">
        <v>313.77999999999997</v>
      </c>
      <c r="F470" s="522">
        <v>313.77999999999997</v>
      </c>
      <c r="G470" s="333">
        <f t="shared" si="14"/>
        <v>1058.7199999999859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6</v>
      </c>
      <c r="C471" s="298">
        <v>46180</v>
      </c>
      <c r="D471" s="299" t="s">
        <v>397</v>
      </c>
      <c r="E471" s="522">
        <v>10.86</v>
      </c>
      <c r="F471" s="522"/>
      <c r="G471" s="333">
        <f t="shared" si="14"/>
        <v>1058.7199999999859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294</v>
      </c>
      <c r="B472" s="330">
        <v>14</v>
      </c>
      <c r="C472" s="298">
        <v>46179</v>
      </c>
      <c r="D472" s="299" t="s">
        <v>366</v>
      </c>
      <c r="E472" s="522">
        <v>66.67</v>
      </c>
      <c r="F472" s="522"/>
      <c r="G472" s="333">
        <f t="shared" si="14"/>
        <v>1069.5799999999858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5</v>
      </c>
      <c r="C473" s="298">
        <v>46179</v>
      </c>
      <c r="D473" s="299" t="s">
        <v>906</v>
      </c>
      <c r="E473" s="522">
        <v>20</v>
      </c>
      <c r="F473" s="522"/>
      <c r="G473" s="333">
        <f t="shared" si="14"/>
        <v>1136.2499999999859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1</v>
      </c>
      <c r="C474" s="298">
        <v>46179</v>
      </c>
      <c r="D474" s="299" t="s">
        <v>831</v>
      </c>
      <c r="E474" s="522">
        <v>54.06</v>
      </c>
      <c r="F474" s="522"/>
      <c r="G474" s="333">
        <f t="shared" si="14"/>
        <v>1156.2499999999859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6</v>
      </c>
      <c r="C475" s="298">
        <v>46179</v>
      </c>
      <c r="D475" s="299" t="s">
        <v>903</v>
      </c>
      <c r="E475" s="522">
        <v>19.98</v>
      </c>
      <c r="F475" s="522"/>
      <c r="G475" s="333">
        <f t="shared" si="14"/>
        <v>1210.3099999999858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6</v>
      </c>
      <c r="C476" s="298">
        <v>46179</v>
      </c>
      <c r="D476" s="299" t="s">
        <v>885</v>
      </c>
      <c r="E476" s="522">
        <v>100</v>
      </c>
      <c r="F476" s="522"/>
      <c r="G476" s="333">
        <f t="shared" si="14"/>
        <v>1230.2899999999859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8</v>
      </c>
      <c r="C477" s="298">
        <v>46178</v>
      </c>
      <c r="D477" s="299" t="s">
        <v>319</v>
      </c>
      <c r="E477" s="522">
        <v>179.72</v>
      </c>
      <c r="F477" s="522"/>
      <c r="G477" s="333">
        <f t="shared" si="14"/>
        <v>1330.2899999999859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4</v>
      </c>
      <c r="C478" s="298">
        <v>46178</v>
      </c>
      <c r="D478" s="299" t="s">
        <v>904</v>
      </c>
      <c r="E478" s="522">
        <v>41.26</v>
      </c>
      <c r="F478" s="522"/>
      <c r="G478" s="333">
        <f t="shared" si="14"/>
        <v>1510.0099999999859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46178</v>
      </c>
      <c r="D479" s="299" t="s">
        <v>358</v>
      </c>
      <c r="E479" s="522">
        <v>10.07</v>
      </c>
      <c r="F479" s="522"/>
      <c r="G479" s="333">
        <f t="shared" ref="G479:G491" si="15">G480-E479+F479</f>
        <v>1551.2699999999859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2</v>
      </c>
      <c r="C480" s="298">
        <v>46178</v>
      </c>
      <c r="D480" s="299" t="s">
        <v>905</v>
      </c>
      <c r="E480" s="522">
        <v>11.75</v>
      </c>
      <c r="F480" s="522"/>
      <c r="G480" s="333">
        <f t="shared" si="15"/>
        <v>1561.3399999999858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335</v>
      </c>
      <c r="B481" s="330" t="s">
        <v>335</v>
      </c>
      <c r="C481" s="298">
        <v>46178</v>
      </c>
      <c r="D481" s="299" t="s">
        <v>447</v>
      </c>
      <c r="E481" s="522">
        <v>39.659999999999997</v>
      </c>
      <c r="F481" s="522"/>
      <c r="G481" s="333">
        <f t="shared" si="15"/>
        <v>1573.0899999999858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6</v>
      </c>
      <c r="C482" s="298">
        <v>46178</v>
      </c>
      <c r="D482" s="299" t="s">
        <v>300</v>
      </c>
      <c r="E482" s="522">
        <v>9.57</v>
      </c>
      <c r="F482" s="522"/>
      <c r="G482" s="333">
        <f t="shared" si="15"/>
        <v>1612.7499999999859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2</v>
      </c>
      <c r="C483" s="298">
        <v>46178</v>
      </c>
      <c r="D483" s="299" t="s">
        <v>376</v>
      </c>
      <c r="E483" s="522">
        <v>46.65</v>
      </c>
      <c r="F483" s="522"/>
      <c r="G483" s="333">
        <f t="shared" si="15"/>
        <v>1622.3199999999858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4</v>
      </c>
      <c r="C484" s="298">
        <v>46177</v>
      </c>
      <c r="D484" s="299" t="s">
        <v>296</v>
      </c>
      <c r="E484" s="522">
        <v>43.69</v>
      </c>
      <c r="F484" s="522"/>
      <c r="G484" s="333">
        <f t="shared" si="15"/>
        <v>1668.9699999999859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3</v>
      </c>
      <c r="C485" s="298">
        <v>46177</v>
      </c>
      <c r="D485" s="299" t="s">
        <v>334</v>
      </c>
      <c r="E485" s="522">
        <v>8.52</v>
      </c>
      <c r="F485" s="522"/>
      <c r="G485" s="333">
        <f t="shared" si="15"/>
        <v>1712.659999999986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294</v>
      </c>
      <c r="B486" s="330">
        <v>14</v>
      </c>
      <c r="C486" s="298">
        <v>46177</v>
      </c>
      <c r="D486" s="299" t="s">
        <v>367</v>
      </c>
      <c r="E486" s="522">
        <v>70.25</v>
      </c>
      <c r="F486" s="522"/>
      <c r="G486" s="333">
        <f t="shared" si="15"/>
        <v>1721.179999999986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2</v>
      </c>
      <c r="C487" s="298">
        <v>46177</v>
      </c>
      <c r="D487" s="299" t="s">
        <v>386</v>
      </c>
      <c r="E487" s="522">
        <v>14.38</v>
      </c>
      <c r="F487" s="522"/>
      <c r="G487" s="333">
        <f t="shared" si="15"/>
        <v>1791.429999999986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294</v>
      </c>
      <c r="B488" s="330">
        <v>13</v>
      </c>
      <c r="C488" s="298">
        <v>46177</v>
      </c>
      <c r="D488" s="299" t="s">
        <v>902</v>
      </c>
      <c r="E488" s="522">
        <v>122.46</v>
      </c>
      <c r="F488" s="522"/>
      <c r="G488" s="333">
        <f t="shared" si="15"/>
        <v>1805.8099999999861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294</v>
      </c>
      <c r="B489" s="330">
        <v>17</v>
      </c>
      <c r="C489" s="298">
        <v>46177</v>
      </c>
      <c r="D489" s="299" t="s">
        <v>370</v>
      </c>
      <c r="E489" s="522">
        <v>99</v>
      </c>
      <c r="F489" s="522"/>
      <c r="G489" s="333">
        <f t="shared" si="15"/>
        <v>1928.2699999999861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294</v>
      </c>
      <c r="B490" s="330">
        <v>22</v>
      </c>
      <c r="C490" s="298">
        <v>46176</v>
      </c>
      <c r="D490" s="299" t="s">
        <v>861</v>
      </c>
      <c r="E490" s="522">
        <v>12.77</v>
      </c>
      <c r="F490" s="522"/>
      <c r="G490" s="333">
        <f t="shared" si="15"/>
        <v>2027.2699999999861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8</v>
      </c>
      <c r="C491" s="298">
        <v>46176</v>
      </c>
      <c r="D491" s="299" t="s">
        <v>319</v>
      </c>
      <c r="E491" s="522">
        <v>11.55</v>
      </c>
      <c r="F491" s="522"/>
      <c r="G491" s="333">
        <f t="shared" si="15"/>
        <v>2040.0399999999861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1</v>
      </c>
      <c r="C492" s="298">
        <v>46176</v>
      </c>
      <c r="D492" s="299" t="s">
        <v>306</v>
      </c>
      <c r="E492" s="522">
        <v>96.16</v>
      </c>
      <c r="F492" s="522"/>
      <c r="G492" s="333">
        <f t="shared" ref="G492:G550" si="16">G493-E492+F492</f>
        <v>2051.589999999986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2</v>
      </c>
      <c r="C493" s="298">
        <v>46175</v>
      </c>
      <c r="D493" s="299" t="s">
        <v>899</v>
      </c>
      <c r="E493" s="522">
        <v>21.38</v>
      </c>
      <c r="F493" s="522"/>
      <c r="G493" s="333">
        <f t="shared" si="16"/>
        <v>2147.7499999999859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2</v>
      </c>
      <c r="C494" s="298">
        <v>46175</v>
      </c>
      <c r="D494" s="299" t="s">
        <v>386</v>
      </c>
      <c r="E494" s="522">
        <v>14.38</v>
      </c>
      <c r="F494" s="522"/>
      <c r="G494" s="333">
        <f t="shared" si="16"/>
        <v>2169.129999999986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6</v>
      </c>
      <c r="C495" s="298">
        <v>46175</v>
      </c>
      <c r="D495" s="299" t="s">
        <v>433</v>
      </c>
      <c r="E495" s="522">
        <v>-142</v>
      </c>
      <c r="F495" s="522"/>
      <c r="G495" s="333">
        <f t="shared" si="16"/>
        <v>2183.5099999999861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284</v>
      </c>
      <c r="B496" s="330">
        <v>36</v>
      </c>
      <c r="C496" s="298">
        <v>46175</v>
      </c>
      <c r="D496" s="299" t="s">
        <v>374</v>
      </c>
      <c r="E496" s="522">
        <v>50</v>
      </c>
      <c r="F496" s="522"/>
      <c r="G496" s="333">
        <f t="shared" si="16"/>
        <v>2041.5099999999861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294</v>
      </c>
      <c r="B497" s="330">
        <v>22</v>
      </c>
      <c r="C497" s="298">
        <v>46175</v>
      </c>
      <c r="D497" s="299" t="s">
        <v>375</v>
      </c>
      <c r="E497" s="522">
        <v>6.37</v>
      </c>
      <c r="F497" s="522"/>
      <c r="G497" s="333">
        <f t="shared" si="16"/>
        <v>2091.5099999999861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1</v>
      </c>
      <c r="C498" s="298">
        <v>46174</v>
      </c>
      <c r="D498" s="299" t="s">
        <v>306</v>
      </c>
      <c r="E498" s="522">
        <v>84.03</v>
      </c>
      <c r="F498" s="522"/>
      <c r="G498" s="333">
        <f t="shared" si="16"/>
        <v>2097.879999999986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3</v>
      </c>
      <c r="C499" s="298">
        <v>46174</v>
      </c>
      <c r="D499" s="299" t="s">
        <v>296</v>
      </c>
      <c r="E499" s="522">
        <v>10.31</v>
      </c>
      <c r="F499" s="522"/>
      <c r="G499" s="333">
        <f t="shared" si="16"/>
        <v>2181.9099999999862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2</v>
      </c>
      <c r="C500" s="298">
        <v>46174</v>
      </c>
      <c r="D500" s="299" t="s">
        <v>301</v>
      </c>
      <c r="E500" s="522">
        <v>16.05</v>
      </c>
      <c r="F500" s="522"/>
      <c r="G500" s="333">
        <f t="shared" si="16"/>
        <v>2192.2199999999862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1</v>
      </c>
      <c r="C501" s="298">
        <v>46174</v>
      </c>
      <c r="D501" s="299" t="s">
        <v>457</v>
      </c>
      <c r="E501" s="522">
        <v>50.44</v>
      </c>
      <c r="F501" s="522"/>
      <c r="G501" s="333">
        <f t="shared" si="16"/>
        <v>2208.2699999999863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6</v>
      </c>
      <c r="C502" s="298">
        <v>46174</v>
      </c>
      <c r="D502" s="299" t="s">
        <v>898</v>
      </c>
      <c r="E502" s="522">
        <v>9.99</v>
      </c>
      <c r="F502" s="522"/>
      <c r="G502" s="333">
        <f t="shared" si="16"/>
        <v>2258.7099999999864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4</v>
      </c>
      <c r="C503" s="298">
        <v>46174</v>
      </c>
      <c r="D503" s="299" t="s">
        <v>310</v>
      </c>
      <c r="E503" s="522">
        <v>44.98</v>
      </c>
      <c r="F503" s="522"/>
      <c r="G503" s="333">
        <f t="shared" si="16"/>
        <v>2268.6999999999862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1</v>
      </c>
      <c r="C504" s="298">
        <v>46174</v>
      </c>
      <c r="D504" s="299" t="s">
        <v>311</v>
      </c>
      <c r="E504" s="522">
        <v>106.14</v>
      </c>
      <c r="F504" s="522"/>
      <c r="G504" s="333">
        <f t="shared" si="16"/>
        <v>2313.6799999999862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294</v>
      </c>
      <c r="B505" s="330">
        <v>16</v>
      </c>
      <c r="C505" s="298">
        <v>46174</v>
      </c>
      <c r="D505" s="299" t="s">
        <v>624</v>
      </c>
      <c r="E505" s="522">
        <v>62.31</v>
      </c>
      <c r="F505" s="522"/>
      <c r="G505" s="333">
        <f t="shared" si="16"/>
        <v>2419.8199999999861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3</v>
      </c>
      <c r="C506" s="298">
        <v>46174</v>
      </c>
      <c r="D506" s="299" t="s">
        <v>351</v>
      </c>
      <c r="E506" s="522">
        <v>8.1</v>
      </c>
      <c r="F506" s="522"/>
      <c r="G506" s="333">
        <f t="shared" si="16"/>
        <v>2482.129999999986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287</v>
      </c>
      <c r="B507" s="330" t="s">
        <v>287</v>
      </c>
      <c r="C507" s="298">
        <v>46174</v>
      </c>
      <c r="D507" s="299" t="s">
        <v>888</v>
      </c>
      <c r="E507" s="522">
        <v>320</v>
      </c>
      <c r="F507" s="522">
        <v>320</v>
      </c>
      <c r="G507" s="333">
        <f t="shared" si="16"/>
        <v>2490.2299999999859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6</v>
      </c>
      <c r="C508" s="298">
        <v>46174</v>
      </c>
      <c r="D508" s="299" t="s">
        <v>889</v>
      </c>
      <c r="E508" s="522">
        <v>20</v>
      </c>
      <c r="F508" s="522"/>
      <c r="G508" s="333">
        <f t="shared" si="16"/>
        <v>2490.2299999999859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284</v>
      </c>
      <c r="B509" s="330">
        <v>37</v>
      </c>
      <c r="C509" s="298">
        <v>46173</v>
      </c>
      <c r="D509" s="299" t="s">
        <v>895</v>
      </c>
      <c r="E509" s="522">
        <v>1160.3599999999999</v>
      </c>
      <c r="F509" s="522"/>
      <c r="G509" s="333">
        <f t="shared" si="16"/>
        <v>2510.2299999999859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286</v>
      </c>
      <c r="B510" s="330">
        <v>25</v>
      </c>
      <c r="C510" s="298">
        <v>46173</v>
      </c>
      <c r="D510" s="298" t="s">
        <v>204</v>
      </c>
      <c r="E510" s="331">
        <v>350</v>
      </c>
      <c r="F510" s="522"/>
      <c r="G510" s="333">
        <f t="shared" si="16"/>
        <v>3670.5899999999856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286</v>
      </c>
      <c r="B511" s="330">
        <v>26</v>
      </c>
      <c r="C511" s="298">
        <v>46173</v>
      </c>
      <c r="D511" s="298" t="s">
        <v>205</v>
      </c>
      <c r="E511" s="331">
        <v>320</v>
      </c>
      <c r="F511" s="522"/>
      <c r="G511" s="333">
        <f t="shared" si="16"/>
        <v>4020.5899999999856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286</v>
      </c>
      <c r="B512" s="330">
        <v>27</v>
      </c>
      <c r="C512" s="298">
        <v>46173</v>
      </c>
      <c r="D512" s="298" t="s">
        <v>206</v>
      </c>
      <c r="E512" s="331">
        <v>25</v>
      </c>
      <c r="F512" s="522"/>
      <c r="G512" s="333">
        <f t="shared" si="16"/>
        <v>4340.5899999999856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286</v>
      </c>
      <c r="B513" s="330">
        <v>28</v>
      </c>
      <c r="C513" s="298">
        <v>46173</v>
      </c>
      <c r="D513" s="298" t="s">
        <v>207</v>
      </c>
      <c r="E513" s="331">
        <v>25</v>
      </c>
      <c r="F513" s="522"/>
      <c r="G513" s="333">
        <f t="shared" si="16"/>
        <v>4365.5899999999856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286</v>
      </c>
      <c r="B514" s="330">
        <v>29</v>
      </c>
      <c r="C514" s="298">
        <v>46173</v>
      </c>
      <c r="D514" s="298" t="s">
        <v>208</v>
      </c>
      <c r="E514" s="331">
        <v>45</v>
      </c>
      <c r="F514" s="522"/>
      <c r="G514" s="333">
        <f t="shared" si="16"/>
        <v>4390.5899999999856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286</v>
      </c>
      <c r="B515" s="330">
        <v>30</v>
      </c>
      <c r="C515" s="298">
        <v>46173</v>
      </c>
      <c r="D515" s="298" t="s">
        <v>209</v>
      </c>
      <c r="E515" s="331">
        <v>400</v>
      </c>
      <c r="F515" s="522"/>
      <c r="G515" s="333">
        <f t="shared" si="16"/>
        <v>4435.5899999999856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286</v>
      </c>
      <c r="B516" s="330">
        <v>31</v>
      </c>
      <c r="C516" s="298">
        <v>46173</v>
      </c>
      <c r="D516" s="298" t="s">
        <v>210</v>
      </c>
      <c r="E516" s="331">
        <v>375</v>
      </c>
      <c r="F516" s="522"/>
      <c r="G516" s="333">
        <f t="shared" si="16"/>
        <v>4835.5899999999856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286</v>
      </c>
      <c r="B517" s="330">
        <v>32</v>
      </c>
      <c r="C517" s="298">
        <v>46173</v>
      </c>
      <c r="D517" s="298" t="s">
        <v>211</v>
      </c>
      <c r="E517" s="331">
        <v>100</v>
      </c>
      <c r="F517" s="522"/>
      <c r="G517" s="333">
        <f t="shared" si="16"/>
        <v>5210.5899999999856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286</v>
      </c>
      <c r="B518" s="330">
        <v>33</v>
      </c>
      <c r="C518" s="298">
        <v>46173</v>
      </c>
      <c r="D518" s="298" t="s">
        <v>212</v>
      </c>
      <c r="E518" s="331">
        <v>85</v>
      </c>
      <c r="F518" s="522"/>
      <c r="G518" s="333">
        <f t="shared" si="16"/>
        <v>5310.5899999999856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286</v>
      </c>
      <c r="B519" s="330">
        <v>34</v>
      </c>
      <c r="C519" s="298">
        <v>46173</v>
      </c>
      <c r="D519" s="298" t="s">
        <v>213</v>
      </c>
      <c r="E519" s="331">
        <v>230</v>
      </c>
      <c r="F519" s="522"/>
      <c r="G519" s="333">
        <f t="shared" si="16"/>
        <v>5395.5899999999856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286</v>
      </c>
      <c r="B520" s="330">
        <v>35</v>
      </c>
      <c r="C520" s="298">
        <v>46173</v>
      </c>
      <c r="D520" s="298" t="s">
        <v>214</v>
      </c>
      <c r="E520" s="331">
        <v>45</v>
      </c>
      <c r="F520" s="522"/>
      <c r="G520" s="333">
        <f t="shared" si="16"/>
        <v>5625.5899999999856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6</v>
      </c>
      <c r="C521" s="298">
        <v>46173</v>
      </c>
      <c r="D521" s="298" t="s">
        <v>885</v>
      </c>
      <c r="E521" s="522">
        <v>50</v>
      </c>
      <c r="F521" s="522"/>
      <c r="G521" s="333">
        <f t="shared" si="16"/>
        <v>5670.5899999999856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294</v>
      </c>
      <c r="B522" s="330">
        <v>22</v>
      </c>
      <c r="C522" s="298">
        <v>46173</v>
      </c>
      <c r="D522" s="298" t="s">
        <v>835</v>
      </c>
      <c r="E522" s="522">
        <v>10.63</v>
      </c>
      <c r="F522" s="522"/>
      <c r="G522" s="333">
        <f t="shared" si="16"/>
        <v>5720.5899999999856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4</v>
      </c>
      <c r="C523" s="298">
        <v>46173</v>
      </c>
      <c r="D523" s="298" t="s">
        <v>363</v>
      </c>
      <c r="E523" s="522">
        <v>108.69</v>
      </c>
      <c r="F523" s="522"/>
      <c r="G523" s="333">
        <f t="shared" si="16"/>
        <v>5731.2199999999857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294</v>
      </c>
      <c r="B524" s="330">
        <v>10</v>
      </c>
      <c r="C524" s="298">
        <v>46173</v>
      </c>
      <c r="D524" s="298" t="s">
        <v>176</v>
      </c>
      <c r="E524" s="522">
        <v>17.899999999999999</v>
      </c>
      <c r="F524" s="522"/>
      <c r="G524" s="333">
        <f t="shared" si="16"/>
        <v>5839.9099999999853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1</v>
      </c>
      <c r="C525" s="298">
        <v>46173</v>
      </c>
      <c r="D525" s="298" t="s">
        <v>445</v>
      </c>
      <c r="E525" s="522">
        <v>9.57</v>
      </c>
      <c r="F525" s="522"/>
      <c r="G525" s="333">
        <f t="shared" si="16"/>
        <v>5857.8099999999849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8</v>
      </c>
      <c r="C526" s="298">
        <v>46172</v>
      </c>
      <c r="D526" s="298" t="s">
        <v>319</v>
      </c>
      <c r="E526" s="522">
        <v>88.98</v>
      </c>
      <c r="F526" s="522"/>
      <c r="G526" s="333">
        <f t="shared" si="16"/>
        <v>5867.3799999999846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287</v>
      </c>
      <c r="B527" s="330" t="s">
        <v>287</v>
      </c>
      <c r="C527" s="298">
        <v>46172</v>
      </c>
      <c r="D527" s="298" t="s">
        <v>891</v>
      </c>
      <c r="E527" s="522">
        <v>219.38</v>
      </c>
      <c r="F527" s="522">
        <v>219.38</v>
      </c>
      <c r="G527" s="333">
        <f t="shared" si="16"/>
        <v>5956.3599999999842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287</v>
      </c>
      <c r="B528" s="330" t="s">
        <v>287</v>
      </c>
      <c r="C528" s="298">
        <v>46172</v>
      </c>
      <c r="D528" s="298" t="s">
        <v>890</v>
      </c>
      <c r="E528" s="522">
        <v>310.98</v>
      </c>
      <c r="F528" s="522">
        <v>310.98</v>
      </c>
      <c r="G528" s="333">
        <f t="shared" si="16"/>
        <v>5956.3599999999842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2</v>
      </c>
      <c r="C529" s="298">
        <v>46172</v>
      </c>
      <c r="D529" s="298" t="s">
        <v>894</v>
      </c>
      <c r="E529" s="522">
        <v>130.68</v>
      </c>
      <c r="F529" s="522"/>
      <c r="G529" s="333">
        <f t="shared" si="16"/>
        <v>5956.3599999999842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2</v>
      </c>
      <c r="C530" s="298">
        <v>46172</v>
      </c>
      <c r="D530" s="298" t="s">
        <v>356</v>
      </c>
      <c r="E530" s="522">
        <v>49.99</v>
      </c>
      <c r="F530" s="522"/>
      <c r="G530" s="333">
        <f t="shared" si="16"/>
        <v>6087.0399999999845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2</v>
      </c>
      <c r="C531" s="298">
        <v>46171</v>
      </c>
      <c r="D531" s="298" t="s">
        <v>296</v>
      </c>
      <c r="E531" s="522">
        <v>15.1</v>
      </c>
      <c r="F531" s="522"/>
      <c r="G531" s="333">
        <f t="shared" si="16"/>
        <v>6137.0299999999843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8</v>
      </c>
      <c r="C532" s="298">
        <v>46171</v>
      </c>
      <c r="D532" s="298" t="s">
        <v>295</v>
      </c>
      <c r="E532" s="522">
        <v>7.02</v>
      </c>
      <c r="F532" s="522"/>
      <c r="G532" s="333">
        <f t="shared" si="16"/>
        <v>6152.1299999999846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4</v>
      </c>
      <c r="C533" s="298">
        <v>46171</v>
      </c>
      <c r="D533" s="298" t="s">
        <v>295</v>
      </c>
      <c r="E533" s="522">
        <v>93.38</v>
      </c>
      <c r="F533" s="522"/>
      <c r="G533" s="333">
        <f t="shared" si="16"/>
        <v>6159.1499999999851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2</v>
      </c>
      <c r="C534" s="298">
        <v>46171</v>
      </c>
      <c r="D534" s="298" t="s">
        <v>353</v>
      </c>
      <c r="E534" s="522">
        <v>18.98</v>
      </c>
      <c r="F534" s="522"/>
      <c r="G534" s="333">
        <f t="shared" si="16"/>
        <v>6252.5299999999852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294</v>
      </c>
      <c r="B535" s="330">
        <v>23</v>
      </c>
      <c r="C535" s="298">
        <v>46171</v>
      </c>
      <c r="D535" s="299" t="s">
        <v>67</v>
      </c>
      <c r="E535" s="522">
        <v>650.88</v>
      </c>
      <c r="F535" s="522"/>
      <c r="G535" s="333">
        <f t="shared" si="16"/>
        <v>6271.5099999999848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294</v>
      </c>
      <c r="B536" s="330">
        <v>20</v>
      </c>
      <c r="C536" s="298">
        <v>46171</v>
      </c>
      <c r="D536" s="299" t="s">
        <v>193</v>
      </c>
      <c r="E536" s="522">
        <v>600</v>
      </c>
      <c r="F536" s="522"/>
      <c r="G536" s="333">
        <f t="shared" si="16"/>
        <v>6922.3899999999849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291</v>
      </c>
      <c r="B537" s="330">
        <v>38</v>
      </c>
      <c r="C537" s="298">
        <v>46171</v>
      </c>
      <c r="D537" s="299" t="s">
        <v>293</v>
      </c>
      <c r="E537" s="522"/>
      <c r="F537" s="522">
        <v>4597.8100000000004</v>
      </c>
      <c r="G537" s="333">
        <f t="shared" si="16"/>
        <v>7522.3899999999849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294</v>
      </c>
      <c r="B538" s="330">
        <v>42</v>
      </c>
      <c r="C538" s="298">
        <v>46171</v>
      </c>
      <c r="D538" s="299" t="s">
        <v>200</v>
      </c>
      <c r="E538" s="522">
        <v>50.92</v>
      </c>
      <c r="F538" s="522"/>
      <c r="G538" s="333">
        <f t="shared" si="16"/>
        <v>2924.5799999999849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294</v>
      </c>
      <c r="B539" s="330">
        <v>43</v>
      </c>
      <c r="C539" s="298">
        <v>46171</v>
      </c>
      <c r="D539" s="299" t="s">
        <v>201</v>
      </c>
      <c r="E539" s="522">
        <v>42.84</v>
      </c>
      <c r="F539" s="522"/>
      <c r="G539" s="333">
        <f t="shared" si="16"/>
        <v>2975.499999999985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291</v>
      </c>
      <c r="B540" s="330">
        <v>39</v>
      </c>
      <c r="C540" s="298">
        <v>46170</v>
      </c>
      <c r="D540" s="299" t="s">
        <v>292</v>
      </c>
      <c r="E540" s="522"/>
      <c r="F540" s="522">
        <v>2763.79</v>
      </c>
      <c r="G540" s="333">
        <f t="shared" si="16"/>
        <v>3018.3399999999851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3</v>
      </c>
      <c r="C541" s="298">
        <v>46170</v>
      </c>
      <c r="D541" s="299" t="s">
        <v>884</v>
      </c>
      <c r="E541" s="522">
        <v>8.9499999999999993</v>
      </c>
      <c r="F541" s="522"/>
      <c r="G541" s="333">
        <f t="shared" si="16"/>
        <v>254.54999999998506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4</v>
      </c>
      <c r="C542" s="298">
        <v>46170</v>
      </c>
      <c r="D542" s="299" t="s">
        <v>884</v>
      </c>
      <c r="E542" s="522">
        <v>43.44</v>
      </c>
      <c r="F542" s="522"/>
      <c r="G542" s="333">
        <f t="shared" si="16"/>
        <v>263.49999999998505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6</v>
      </c>
      <c r="C543" s="298">
        <v>46170</v>
      </c>
      <c r="D543" s="299" t="s">
        <v>892</v>
      </c>
      <c r="E543" s="522">
        <v>30.89</v>
      </c>
      <c r="F543" s="522"/>
      <c r="G543" s="333">
        <f t="shared" si="16"/>
        <v>306.93999999998505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2</v>
      </c>
      <c r="C544" s="298">
        <v>46170</v>
      </c>
      <c r="D544" s="299" t="s">
        <v>346</v>
      </c>
      <c r="E544" s="522">
        <v>32.659999999999997</v>
      </c>
      <c r="F544" s="522"/>
      <c r="G544" s="333">
        <f t="shared" si="16"/>
        <v>337.82999999998503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2</v>
      </c>
      <c r="C545" s="298">
        <v>46170</v>
      </c>
      <c r="D545" s="299" t="s">
        <v>386</v>
      </c>
      <c r="E545" s="522">
        <v>9.09</v>
      </c>
      <c r="F545" s="522"/>
      <c r="G545" s="333">
        <f t="shared" si="16"/>
        <v>370.48999999998506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8</v>
      </c>
      <c r="C546" s="298">
        <v>46170</v>
      </c>
      <c r="D546" s="299" t="s">
        <v>846</v>
      </c>
      <c r="E546" s="522">
        <v>36.74</v>
      </c>
      <c r="F546" s="522"/>
      <c r="G546" s="333">
        <f t="shared" si="16"/>
        <v>379.57999999998503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5</v>
      </c>
      <c r="C547" s="298">
        <v>46170</v>
      </c>
      <c r="D547" s="299" t="s">
        <v>846</v>
      </c>
      <c r="E547" s="522">
        <v>11.2</v>
      </c>
      <c r="F547" s="522"/>
      <c r="G547" s="333">
        <f t="shared" si="16"/>
        <v>416.31999999998504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2</v>
      </c>
      <c r="C548" s="298">
        <v>46169</v>
      </c>
      <c r="D548" s="299" t="s">
        <v>358</v>
      </c>
      <c r="E548" s="522">
        <v>11.29</v>
      </c>
      <c r="F548" s="522"/>
      <c r="G548" s="333">
        <f t="shared" si="16"/>
        <v>427.51999999998503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4</v>
      </c>
      <c r="C549" s="298">
        <v>46169</v>
      </c>
      <c r="D549" s="299" t="s">
        <v>363</v>
      </c>
      <c r="E549" s="522">
        <v>44.84</v>
      </c>
      <c r="F549" s="522"/>
      <c r="G549" s="333">
        <f t="shared" si="16"/>
        <v>438.80999999998505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7</v>
      </c>
      <c r="C550" s="298">
        <v>46169</v>
      </c>
      <c r="D550" s="299" t="s">
        <v>338</v>
      </c>
      <c r="E550" s="522">
        <v>139.88</v>
      </c>
      <c r="F550" s="522"/>
      <c r="G550" s="333">
        <f t="shared" si="16"/>
        <v>483.64999999998508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8</v>
      </c>
      <c r="C551" s="298">
        <v>46169</v>
      </c>
      <c r="D551" s="299" t="s">
        <v>319</v>
      </c>
      <c r="E551" s="522">
        <v>46.84</v>
      </c>
      <c r="F551" s="522"/>
      <c r="G551" s="333">
        <f t="shared" ref="G551:G588" si="17">G552-E551+F551</f>
        <v>623.52999999998508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2</v>
      </c>
      <c r="C552" s="298">
        <v>46169</v>
      </c>
      <c r="D552" s="299" t="s">
        <v>358</v>
      </c>
      <c r="E552" s="522">
        <v>9.4700000000000006</v>
      </c>
      <c r="F552" s="522"/>
      <c r="G552" s="333">
        <f t="shared" si="17"/>
        <v>670.36999999998511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8</v>
      </c>
      <c r="C553" s="298">
        <v>46168</v>
      </c>
      <c r="D553" s="299" t="s">
        <v>308</v>
      </c>
      <c r="E553" s="522">
        <v>47.99</v>
      </c>
      <c r="F553" s="522"/>
      <c r="G553" s="333">
        <f t="shared" si="17"/>
        <v>679.83999999998514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5</v>
      </c>
      <c r="C554" s="298">
        <v>46168</v>
      </c>
      <c r="D554" s="299" t="s">
        <v>872</v>
      </c>
      <c r="E554" s="522">
        <v>26</v>
      </c>
      <c r="F554" s="522"/>
      <c r="G554" s="333">
        <f t="shared" si="17"/>
        <v>727.82999999998515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4</v>
      </c>
      <c r="C555" s="298">
        <v>46168</v>
      </c>
      <c r="D555" s="299" t="s">
        <v>310</v>
      </c>
      <c r="E555" s="522">
        <v>50.15</v>
      </c>
      <c r="F555" s="522"/>
      <c r="G555" s="333">
        <f t="shared" si="17"/>
        <v>753.82999999998515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287</v>
      </c>
      <c r="B556" s="330" t="s">
        <v>287</v>
      </c>
      <c r="C556" s="298">
        <v>46168</v>
      </c>
      <c r="D556" s="299" t="s">
        <v>882</v>
      </c>
      <c r="E556" s="522">
        <v>400</v>
      </c>
      <c r="F556" s="522">
        <v>400</v>
      </c>
      <c r="G556" s="333">
        <f t="shared" si="17"/>
        <v>803.97999999998513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294</v>
      </c>
      <c r="B557" s="330">
        <v>22</v>
      </c>
      <c r="C557" s="298">
        <v>46168</v>
      </c>
      <c r="D557" s="299" t="s">
        <v>835</v>
      </c>
      <c r="E557" s="522">
        <v>15.96</v>
      </c>
      <c r="F557" s="522"/>
      <c r="G557" s="333">
        <f t="shared" si="17"/>
        <v>803.97999999998513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2</v>
      </c>
      <c r="C558" s="298">
        <v>46168</v>
      </c>
      <c r="D558" s="299" t="s">
        <v>296</v>
      </c>
      <c r="E558" s="522">
        <v>15.1</v>
      </c>
      <c r="F558" s="522"/>
      <c r="G558" s="333">
        <f t="shared" si="17"/>
        <v>819.93999999998516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4</v>
      </c>
      <c r="C559" s="298">
        <v>46168</v>
      </c>
      <c r="D559" s="299" t="s">
        <v>296</v>
      </c>
      <c r="E559" s="522">
        <v>44.67</v>
      </c>
      <c r="F559" s="522"/>
      <c r="G559" s="333">
        <f t="shared" si="17"/>
        <v>835.03999999998518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1</v>
      </c>
      <c r="C560" s="298">
        <v>46168</v>
      </c>
      <c r="D560" s="299" t="s">
        <v>300</v>
      </c>
      <c r="E560" s="522">
        <v>32.99</v>
      </c>
      <c r="F560" s="522"/>
      <c r="G560" s="333">
        <f t="shared" si="17"/>
        <v>879.70999999998514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2</v>
      </c>
      <c r="C561" s="298">
        <v>46168</v>
      </c>
      <c r="D561" s="299" t="s">
        <v>386</v>
      </c>
      <c r="E561" s="522">
        <v>14.39</v>
      </c>
      <c r="F561" s="522"/>
      <c r="G561" s="333">
        <f t="shared" si="17"/>
        <v>912.69999999998515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294</v>
      </c>
      <c r="B562" s="330">
        <v>12</v>
      </c>
      <c r="C562" s="298">
        <v>46167</v>
      </c>
      <c r="D562" s="299" t="s">
        <v>314</v>
      </c>
      <c r="E562" s="522">
        <v>204.48</v>
      </c>
      <c r="F562" s="522"/>
      <c r="G562" s="333">
        <f t="shared" si="17"/>
        <v>927.08999999998514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8</v>
      </c>
      <c r="C563" s="298">
        <v>46167</v>
      </c>
      <c r="D563" s="299" t="s">
        <v>319</v>
      </c>
      <c r="E563" s="522">
        <v>29.79</v>
      </c>
      <c r="F563" s="522"/>
      <c r="G563" s="333">
        <f t="shared" si="17"/>
        <v>1131.5699999999852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3</v>
      </c>
      <c r="C564" s="298">
        <v>46167</v>
      </c>
      <c r="D564" s="299" t="s">
        <v>348</v>
      </c>
      <c r="E564" s="522">
        <v>50</v>
      </c>
      <c r="F564" s="522"/>
      <c r="G564" s="333">
        <f t="shared" si="17"/>
        <v>1161.3599999999851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1</v>
      </c>
      <c r="C565" s="298">
        <v>46166</v>
      </c>
      <c r="D565" s="299" t="s">
        <v>329</v>
      </c>
      <c r="E565" s="522">
        <v>122.54</v>
      </c>
      <c r="F565" s="522"/>
      <c r="G565" s="333">
        <f t="shared" si="17"/>
        <v>1211.3599999999851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1</v>
      </c>
      <c r="C566" s="298">
        <v>46166</v>
      </c>
      <c r="D566" s="299" t="s">
        <v>311</v>
      </c>
      <c r="E566" s="522">
        <v>157.97</v>
      </c>
      <c r="F566" s="522"/>
      <c r="G566" s="333">
        <f t="shared" si="17"/>
        <v>1333.8999999999851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6</v>
      </c>
      <c r="C567" s="298">
        <v>46166</v>
      </c>
      <c r="D567" s="299" t="s">
        <v>300</v>
      </c>
      <c r="E567" s="522">
        <v>44.05</v>
      </c>
      <c r="F567" s="522"/>
      <c r="G567" s="333">
        <f t="shared" si="17"/>
        <v>1491.8699999999851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8</v>
      </c>
      <c r="C568" s="298">
        <v>46166</v>
      </c>
      <c r="D568" s="299" t="s">
        <v>319</v>
      </c>
      <c r="E568" s="522">
        <v>70.44</v>
      </c>
      <c r="F568" s="522"/>
      <c r="G568" s="333">
        <f t="shared" si="17"/>
        <v>1535.9199999999851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1</v>
      </c>
      <c r="C569" s="298">
        <v>46166</v>
      </c>
      <c r="D569" s="299" t="s">
        <v>329</v>
      </c>
      <c r="E569" s="522">
        <v>55.96</v>
      </c>
      <c r="F569" s="522"/>
      <c r="G569" s="333">
        <f t="shared" si="17"/>
        <v>1606.3599999999851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6</v>
      </c>
      <c r="C570" s="298">
        <v>46166</v>
      </c>
      <c r="D570" s="299" t="s">
        <v>883</v>
      </c>
      <c r="E570" s="522">
        <v>597.83000000000004</v>
      </c>
      <c r="F570" s="522"/>
      <c r="G570" s="333">
        <f t="shared" si="17"/>
        <v>1662.3199999999852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287</v>
      </c>
      <c r="B571" s="330" t="s">
        <v>287</v>
      </c>
      <c r="C571" s="298">
        <v>46166</v>
      </c>
      <c r="D571" s="299" t="s">
        <v>845</v>
      </c>
      <c r="E571" s="522">
        <v>69.2</v>
      </c>
      <c r="F571" s="522">
        <v>69.2</v>
      </c>
      <c r="G571" s="333">
        <f t="shared" si="17"/>
        <v>2260.1499999999851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1</v>
      </c>
      <c r="C572" s="298">
        <v>46165</v>
      </c>
      <c r="D572" s="299" t="s">
        <v>880</v>
      </c>
      <c r="E572" s="522">
        <v>94.76</v>
      </c>
      <c r="F572" s="522"/>
      <c r="G572" s="333">
        <f t="shared" si="17"/>
        <v>2260.1499999999851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1</v>
      </c>
      <c r="C573" s="298">
        <v>46165</v>
      </c>
      <c r="D573" s="299" t="s">
        <v>393</v>
      </c>
      <c r="E573" s="522">
        <v>34.869999999999997</v>
      </c>
      <c r="F573" s="522"/>
      <c r="G573" s="333">
        <f t="shared" si="17"/>
        <v>2354.9099999999853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8</v>
      </c>
      <c r="C574" s="298">
        <v>46165</v>
      </c>
      <c r="D574" s="299" t="s">
        <v>481</v>
      </c>
      <c r="E574" s="522">
        <v>80.48</v>
      </c>
      <c r="F574" s="522"/>
      <c r="G574" s="333">
        <f t="shared" si="17"/>
        <v>2389.7799999999852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5</v>
      </c>
      <c r="C575" s="298">
        <v>46165</v>
      </c>
      <c r="D575" s="299" t="s">
        <v>879</v>
      </c>
      <c r="E575" s="522">
        <v>25</v>
      </c>
      <c r="F575" s="522"/>
      <c r="G575" s="333">
        <f t="shared" si="17"/>
        <v>2470.2599999999852</v>
      </c>
      <c r="H575" s="334" t="s">
        <v>298</v>
      </c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6</v>
      </c>
      <c r="C576" s="298">
        <v>46165</v>
      </c>
      <c r="D576" s="299" t="s">
        <v>877</v>
      </c>
      <c r="E576" s="522">
        <v>50</v>
      </c>
      <c r="F576" s="522"/>
      <c r="G576" s="333">
        <f t="shared" si="17"/>
        <v>2495.2599999999852</v>
      </c>
      <c r="H576" s="334" t="s">
        <v>298</v>
      </c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2</v>
      </c>
      <c r="C577" s="298">
        <v>46165</v>
      </c>
      <c r="D577" s="299" t="s">
        <v>878</v>
      </c>
      <c r="E577" s="522">
        <v>25</v>
      </c>
      <c r="F577" s="522"/>
      <c r="G577" s="333">
        <f t="shared" si="17"/>
        <v>2545.2599999999852</v>
      </c>
      <c r="H577" s="334" t="s">
        <v>298</v>
      </c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2</v>
      </c>
      <c r="C578" s="298">
        <v>46164</v>
      </c>
      <c r="D578" s="299" t="s">
        <v>881</v>
      </c>
      <c r="E578" s="522">
        <v>45.46</v>
      </c>
      <c r="F578" s="522"/>
      <c r="G578" s="333">
        <f t="shared" si="17"/>
        <v>2570.2599999999852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6</v>
      </c>
      <c r="C579" s="298">
        <v>46164</v>
      </c>
      <c r="D579" s="299" t="s">
        <v>873</v>
      </c>
      <c r="E579" s="522">
        <v>22</v>
      </c>
      <c r="F579" s="522"/>
      <c r="G579" s="333">
        <f t="shared" si="17"/>
        <v>2615.7199999999852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2</v>
      </c>
      <c r="C580" s="298">
        <v>46164</v>
      </c>
      <c r="D580" s="299" t="s">
        <v>296</v>
      </c>
      <c r="E580" s="522">
        <v>14.57</v>
      </c>
      <c r="F580" s="522"/>
      <c r="G580" s="333">
        <f t="shared" si="17"/>
        <v>2637.7199999999852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3</v>
      </c>
      <c r="C581" s="298">
        <v>46163</v>
      </c>
      <c r="D581" s="299" t="s">
        <v>334</v>
      </c>
      <c r="E581" s="522">
        <v>9.01</v>
      </c>
      <c r="F581" s="522"/>
      <c r="G581" s="333">
        <f t="shared" si="17"/>
        <v>2652.2899999999854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8</v>
      </c>
      <c r="C582" s="298">
        <v>46163</v>
      </c>
      <c r="D582" s="299" t="s">
        <v>334</v>
      </c>
      <c r="E582" s="522">
        <v>6.8</v>
      </c>
      <c r="F582" s="522"/>
      <c r="G582" s="333">
        <f t="shared" si="17"/>
        <v>2661.2999999999856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2</v>
      </c>
      <c r="C583" s="298">
        <v>46163</v>
      </c>
      <c r="D583" s="299" t="s">
        <v>358</v>
      </c>
      <c r="E583" s="522">
        <v>16.649999999999999</v>
      </c>
      <c r="F583" s="522"/>
      <c r="G583" s="333">
        <f t="shared" si="17"/>
        <v>2668.0999999999858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8</v>
      </c>
      <c r="C584" s="298">
        <v>46163</v>
      </c>
      <c r="D584" s="299" t="s">
        <v>846</v>
      </c>
      <c r="E584" s="522">
        <v>24.89</v>
      </c>
      <c r="F584" s="522"/>
      <c r="G584" s="333">
        <f t="shared" si="17"/>
        <v>2684.7499999999859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5</v>
      </c>
      <c r="C585" s="298">
        <v>46163</v>
      </c>
      <c r="D585" s="299" t="s">
        <v>846</v>
      </c>
      <c r="E585" s="522">
        <v>11.2</v>
      </c>
      <c r="F585" s="522"/>
      <c r="G585" s="333">
        <f t="shared" si="17"/>
        <v>2709.6399999999858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2</v>
      </c>
      <c r="C586" s="298">
        <v>46162</v>
      </c>
      <c r="D586" s="299" t="s">
        <v>296</v>
      </c>
      <c r="E586" s="522">
        <v>11.18</v>
      </c>
      <c r="F586" s="522"/>
      <c r="G586" s="333">
        <f t="shared" si="17"/>
        <v>2720.8399999999856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2</v>
      </c>
      <c r="C587" s="298">
        <v>46162</v>
      </c>
      <c r="D587" s="299" t="s">
        <v>386</v>
      </c>
      <c r="E587" s="522">
        <v>14.38</v>
      </c>
      <c r="F587" s="522"/>
      <c r="G587" s="333">
        <f t="shared" si="17"/>
        <v>2732.0199999999854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294</v>
      </c>
      <c r="B588" s="330">
        <v>22</v>
      </c>
      <c r="C588" s="298">
        <v>46162</v>
      </c>
      <c r="D588" s="299" t="s">
        <v>323</v>
      </c>
      <c r="E588" s="522">
        <v>20.22</v>
      </c>
      <c r="F588" s="522"/>
      <c r="G588" s="333">
        <f t="shared" si="17"/>
        <v>2746.3999999999855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5</v>
      </c>
      <c r="C589" s="298">
        <v>46162</v>
      </c>
      <c r="D589" s="299" t="s">
        <v>872</v>
      </c>
      <c r="E589" s="522">
        <v>30</v>
      </c>
      <c r="F589" s="522"/>
      <c r="G589" s="333">
        <f t="shared" ref="G589:G603" si="18">G590-E589+F589</f>
        <v>2766.6199999999853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2</v>
      </c>
      <c r="C590" s="298">
        <v>46162</v>
      </c>
      <c r="D590" s="299" t="s">
        <v>874</v>
      </c>
      <c r="E590" s="522">
        <v>46.72</v>
      </c>
      <c r="F590" s="522"/>
      <c r="G590" s="333">
        <f t="shared" si="18"/>
        <v>2796.6199999999853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4</v>
      </c>
      <c r="C591" s="298">
        <v>46162</v>
      </c>
      <c r="D591" s="299" t="s">
        <v>310</v>
      </c>
      <c r="E591" s="522">
        <v>56.51</v>
      </c>
      <c r="F591" s="522"/>
      <c r="G591" s="333">
        <f t="shared" si="18"/>
        <v>2843.3399999999851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6</v>
      </c>
      <c r="C592" s="298">
        <v>46161</v>
      </c>
      <c r="D592" s="299" t="s">
        <v>871</v>
      </c>
      <c r="E592" s="522">
        <v>63.99</v>
      </c>
      <c r="F592" s="522"/>
      <c r="G592" s="333">
        <f t="shared" si="18"/>
        <v>2899.8499999999854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4</v>
      </c>
      <c r="C593" s="298">
        <v>46161</v>
      </c>
      <c r="D593" s="299" t="s">
        <v>296</v>
      </c>
      <c r="E593" s="522">
        <v>43.46</v>
      </c>
      <c r="F593" s="522"/>
      <c r="G593" s="333">
        <f t="shared" si="18"/>
        <v>2963.8399999999851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3</v>
      </c>
      <c r="C594" s="298">
        <v>46161</v>
      </c>
      <c r="D594" s="299" t="s">
        <v>296</v>
      </c>
      <c r="E594" s="522">
        <v>8.7200000000000006</v>
      </c>
      <c r="F594" s="522"/>
      <c r="G594" s="333">
        <f t="shared" si="18"/>
        <v>3007.2999999999852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2</v>
      </c>
      <c r="C595" s="298">
        <v>46161</v>
      </c>
      <c r="D595" s="299" t="s">
        <v>301</v>
      </c>
      <c r="E595" s="522">
        <v>30.9</v>
      </c>
      <c r="F595" s="522"/>
      <c r="G595" s="333">
        <f t="shared" si="18"/>
        <v>3016.019999999985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294</v>
      </c>
      <c r="B596" s="330">
        <v>22</v>
      </c>
      <c r="C596" s="298">
        <v>46161</v>
      </c>
      <c r="D596" s="299" t="s">
        <v>328</v>
      </c>
      <c r="E596" s="522">
        <v>7.46</v>
      </c>
      <c r="F596" s="522"/>
      <c r="G596" s="333">
        <f t="shared" si="18"/>
        <v>3046.9199999999851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2</v>
      </c>
      <c r="C597" s="298">
        <v>46161</v>
      </c>
      <c r="D597" s="299" t="s">
        <v>869</v>
      </c>
      <c r="E597" s="522">
        <v>31.05</v>
      </c>
      <c r="F597" s="522"/>
      <c r="G597" s="333">
        <f t="shared" si="18"/>
        <v>3054.3799999999851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2</v>
      </c>
      <c r="C598" s="298">
        <v>46161</v>
      </c>
      <c r="D598" s="299" t="s">
        <v>870</v>
      </c>
      <c r="E598" s="522">
        <v>54.41</v>
      </c>
      <c r="F598" s="522"/>
      <c r="G598" s="333">
        <f t="shared" si="18"/>
        <v>3085.4299999999853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8</v>
      </c>
      <c r="C599" s="298">
        <v>46161</v>
      </c>
      <c r="D599" s="299" t="s">
        <v>875</v>
      </c>
      <c r="E599" s="522">
        <v>20.49</v>
      </c>
      <c r="F599" s="522"/>
      <c r="G599" s="333">
        <f t="shared" si="18"/>
        <v>3139.8399999999851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294</v>
      </c>
      <c r="B600" s="330">
        <v>22</v>
      </c>
      <c r="C600" s="298">
        <v>46160</v>
      </c>
      <c r="D600" s="299" t="s">
        <v>401</v>
      </c>
      <c r="E600" s="522">
        <v>13.84</v>
      </c>
      <c r="F600" s="522"/>
      <c r="G600" s="333">
        <f t="shared" si="18"/>
        <v>3160.3299999999849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287</v>
      </c>
      <c r="B601" s="330" t="s">
        <v>287</v>
      </c>
      <c r="C601" s="298">
        <v>46160</v>
      </c>
      <c r="D601" s="299" t="s">
        <v>876</v>
      </c>
      <c r="E601" s="522">
        <v>138.44</v>
      </c>
      <c r="F601" s="522">
        <v>138.44</v>
      </c>
      <c r="G601" s="333">
        <f t="shared" si="18"/>
        <v>3174.1699999999851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46160</v>
      </c>
      <c r="D602" s="299" t="s">
        <v>353</v>
      </c>
      <c r="E602" s="522">
        <v>25.48</v>
      </c>
      <c r="F602" s="522"/>
      <c r="G602" s="333">
        <f t="shared" si="18"/>
        <v>3174.1699999999851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294</v>
      </c>
      <c r="B603" s="330">
        <v>17</v>
      </c>
      <c r="C603" s="298">
        <v>46160</v>
      </c>
      <c r="D603" s="299" t="s">
        <v>188</v>
      </c>
      <c r="E603" s="522">
        <v>42.65</v>
      </c>
      <c r="F603" s="522"/>
      <c r="G603" s="333">
        <f t="shared" si="18"/>
        <v>3199.6499999999851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294</v>
      </c>
      <c r="B604" s="330">
        <v>15</v>
      </c>
      <c r="C604" s="298">
        <v>46160</v>
      </c>
      <c r="D604" s="299" t="s">
        <v>185</v>
      </c>
      <c r="E604" s="522">
        <v>101.37</v>
      </c>
      <c r="F604" s="522"/>
      <c r="G604" s="333">
        <f t="shared" ref="G604:G684" si="19">G605-E604+F604</f>
        <v>3242.2999999999852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335</v>
      </c>
      <c r="B605" s="330" t="s">
        <v>335</v>
      </c>
      <c r="C605" s="298">
        <v>46160</v>
      </c>
      <c r="D605" s="299" t="s">
        <v>336</v>
      </c>
      <c r="E605" s="522">
        <v>93.13</v>
      </c>
      <c r="F605" s="522"/>
      <c r="G605" s="333">
        <f t="shared" si="19"/>
        <v>3343.6699999999851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294</v>
      </c>
      <c r="B606" s="330">
        <v>11</v>
      </c>
      <c r="C606" s="298">
        <v>46160</v>
      </c>
      <c r="D606" s="299" t="s">
        <v>178</v>
      </c>
      <c r="E606" s="522">
        <v>267.68</v>
      </c>
      <c r="F606" s="522"/>
      <c r="G606" s="333">
        <f t="shared" si="19"/>
        <v>3436.7999999999852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294</v>
      </c>
      <c r="B607" s="330">
        <v>23</v>
      </c>
      <c r="C607" s="298">
        <v>46160</v>
      </c>
      <c r="D607" s="299" t="s">
        <v>63</v>
      </c>
      <c r="E607" s="522">
        <v>529.46</v>
      </c>
      <c r="F607" s="522"/>
      <c r="G607" s="333">
        <f t="shared" si="19"/>
        <v>3704.479999999985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1</v>
      </c>
      <c r="C608" s="298">
        <v>46159</v>
      </c>
      <c r="D608" s="299" t="s">
        <v>311</v>
      </c>
      <c r="E608" s="522">
        <v>148.25</v>
      </c>
      <c r="F608" s="522"/>
      <c r="G608" s="333">
        <f t="shared" si="19"/>
        <v>4233.939999999985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1</v>
      </c>
      <c r="C609" s="298">
        <v>46159</v>
      </c>
      <c r="D609" s="299" t="s">
        <v>306</v>
      </c>
      <c r="E609" s="522">
        <v>90.2</v>
      </c>
      <c r="F609" s="522"/>
      <c r="G609" s="333">
        <f t="shared" si="19"/>
        <v>4382.189999999985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294</v>
      </c>
      <c r="B610" s="330">
        <v>21</v>
      </c>
      <c r="C610" s="298">
        <v>46159</v>
      </c>
      <c r="D610" s="299" t="s">
        <v>194</v>
      </c>
      <c r="E610" s="522">
        <v>81</v>
      </c>
      <c r="F610" s="522"/>
      <c r="G610" s="333">
        <f t="shared" si="19"/>
        <v>4472.3899999999849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6</v>
      </c>
      <c r="C611" s="298">
        <v>46159</v>
      </c>
      <c r="D611" s="299" t="s">
        <v>300</v>
      </c>
      <c r="E611" s="522">
        <v>38.33</v>
      </c>
      <c r="F611" s="522"/>
      <c r="G611" s="333">
        <f t="shared" si="19"/>
        <v>4553.3899999999849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294</v>
      </c>
      <c r="B612" s="330">
        <v>42</v>
      </c>
      <c r="C612" s="298">
        <v>46159</v>
      </c>
      <c r="D612" s="299" t="s">
        <v>333</v>
      </c>
      <c r="E612" s="522">
        <v>29.8</v>
      </c>
      <c r="F612" s="522"/>
      <c r="G612" s="333">
        <f t="shared" si="19"/>
        <v>4591.7199999999848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294</v>
      </c>
      <c r="B613" s="330">
        <v>43</v>
      </c>
      <c r="C613" s="298">
        <v>46159</v>
      </c>
      <c r="D613" s="299" t="s">
        <v>333</v>
      </c>
      <c r="E613" s="522">
        <v>22.35</v>
      </c>
      <c r="F613" s="522"/>
      <c r="G613" s="333">
        <f t="shared" si="19"/>
        <v>4621.519999999985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8</v>
      </c>
      <c r="C614" s="298">
        <v>46159</v>
      </c>
      <c r="D614" s="299" t="s">
        <v>319</v>
      </c>
      <c r="E614" s="522">
        <v>50.75</v>
      </c>
      <c r="F614" s="522"/>
      <c r="G614" s="333">
        <f t="shared" si="19"/>
        <v>4643.8699999999853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5</v>
      </c>
      <c r="C615" s="298">
        <v>46158</v>
      </c>
      <c r="D615" s="299" t="s">
        <v>340</v>
      </c>
      <c r="E615" s="522">
        <v>21.3</v>
      </c>
      <c r="F615" s="522"/>
      <c r="G615" s="333">
        <f t="shared" si="19"/>
        <v>4694.6199999999853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8</v>
      </c>
      <c r="C616" s="298">
        <v>46158</v>
      </c>
      <c r="D616" s="299" t="s">
        <v>319</v>
      </c>
      <c r="E616" s="522">
        <v>41.46</v>
      </c>
      <c r="F616" s="522"/>
      <c r="G616" s="333">
        <f t="shared" si="19"/>
        <v>4715.9199999999855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287</v>
      </c>
      <c r="B617" s="330" t="s">
        <v>287</v>
      </c>
      <c r="C617" s="298">
        <v>46158</v>
      </c>
      <c r="D617" s="299" t="s">
        <v>849</v>
      </c>
      <c r="E617" s="522">
        <v>95.85</v>
      </c>
      <c r="F617" s="522">
        <v>95.85</v>
      </c>
      <c r="G617" s="333">
        <f t="shared" si="19"/>
        <v>4757.3799999999856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287</v>
      </c>
      <c r="B618" s="330" t="s">
        <v>287</v>
      </c>
      <c r="C618" s="298">
        <v>46158</v>
      </c>
      <c r="D618" s="299" t="s">
        <v>847</v>
      </c>
      <c r="E618" s="522">
        <v>87.13</v>
      </c>
      <c r="F618" s="522">
        <v>87.13</v>
      </c>
      <c r="G618" s="333">
        <f t="shared" si="19"/>
        <v>4757.3799999999856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4</v>
      </c>
      <c r="C619" s="298">
        <v>46158</v>
      </c>
      <c r="D619" s="299" t="s">
        <v>310</v>
      </c>
      <c r="E619" s="522">
        <v>48.15</v>
      </c>
      <c r="F619" s="522"/>
      <c r="G619" s="333">
        <f t="shared" si="19"/>
        <v>4757.3799999999856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8</v>
      </c>
      <c r="C620" s="298">
        <v>46158</v>
      </c>
      <c r="D620" s="299" t="s">
        <v>308</v>
      </c>
      <c r="E620" s="522">
        <v>75.069999999999993</v>
      </c>
      <c r="F620" s="522"/>
      <c r="G620" s="333">
        <f t="shared" si="19"/>
        <v>4805.5299999999852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2</v>
      </c>
      <c r="C621" s="298">
        <v>46158</v>
      </c>
      <c r="D621" s="299" t="s">
        <v>308</v>
      </c>
      <c r="E621" s="522">
        <v>75</v>
      </c>
      <c r="F621" s="522"/>
      <c r="G621" s="333">
        <f t="shared" si="19"/>
        <v>4880.5999999999849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3</v>
      </c>
      <c r="C622" s="298">
        <v>46158</v>
      </c>
      <c r="D622" s="299" t="s">
        <v>348</v>
      </c>
      <c r="E622" s="522">
        <v>8.3800000000000008</v>
      </c>
      <c r="F622" s="522"/>
      <c r="G622" s="333">
        <f t="shared" si="19"/>
        <v>4955.5999999999849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8</v>
      </c>
      <c r="C623" s="298">
        <v>46157</v>
      </c>
      <c r="D623" s="299" t="s">
        <v>319</v>
      </c>
      <c r="E623" s="522">
        <v>63.55</v>
      </c>
      <c r="F623" s="522"/>
      <c r="G623" s="333">
        <f t="shared" si="19"/>
        <v>4963.979999999985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4</v>
      </c>
      <c r="C624" s="298">
        <v>46157</v>
      </c>
      <c r="D624" s="299" t="s">
        <v>296</v>
      </c>
      <c r="E624" s="522">
        <v>45.1</v>
      </c>
      <c r="F624" s="522"/>
      <c r="G624" s="333">
        <f t="shared" si="19"/>
        <v>5027.5299999999852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2</v>
      </c>
      <c r="C625" s="298">
        <v>46157</v>
      </c>
      <c r="D625" s="299" t="s">
        <v>296</v>
      </c>
      <c r="E625" s="522">
        <v>24.54</v>
      </c>
      <c r="F625" s="522"/>
      <c r="G625" s="333">
        <f t="shared" si="19"/>
        <v>5072.6299999999856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2</v>
      </c>
      <c r="C626" s="298">
        <v>46157</v>
      </c>
      <c r="D626" s="299" t="s">
        <v>334</v>
      </c>
      <c r="E626" s="522">
        <v>14.28</v>
      </c>
      <c r="F626" s="522"/>
      <c r="G626" s="333">
        <f t="shared" si="19"/>
        <v>5097.1699999999855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287</v>
      </c>
      <c r="B627" s="330" t="s">
        <v>287</v>
      </c>
      <c r="C627" s="298">
        <v>46157</v>
      </c>
      <c r="D627" s="299" t="s">
        <v>506</v>
      </c>
      <c r="E627" s="522">
        <v>146.15</v>
      </c>
      <c r="F627" s="522">
        <v>146.15</v>
      </c>
      <c r="G627" s="333">
        <f t="shared" si="19"/>
        <v>5111.4499999999853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2</v>
      </c>
      <c r="C628" s="298">
        <v>46157</v>
      </c>
      <c r="D628" s="299" t="s">
        <v>868</v>
      </c>
      <c r="E628" s="522">
        <v>202.87</v>
      </c>
      <c r="F628" s="522"/>
      <c r="G628" s="333">
        <f>G629-E628+F628</f>
        <v>5111.4499999999853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6</v>
      </c>
      <c r="C629" s="298">
        <v>46157</v>
      </c>
      <c r="D629" s="299" t="s">
        <v>300</v>
      </c>
      <c r="E629" s="522">
        <v>14.9</v>
      </c>
      <c r="F629" s="522"/>
      <c r="G629" s="333">
        <f t="shared" si="19"/>
        <v>5314.3199999999852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291</v>
      </c>
      <c r="B630" s="330">
        <v>38</v>
      </c>
      <c r="C630" s="298">
        <v>46157</v>
      </c>
      <c r="D630" s="299" t="s">
        <v>293</v>
      </c>
      <c r="E630" s="522"/>
      <c r="F630" s="522">
        <v>4597.82</v>
      </c>
      <c r="G630" s="333">
        <f t="shared" si="19"/>
        <v>5329.2199999999848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8</v>
      </c>
      <c r="C631" s="298">
        <v>46156</v>
      </c>
      <c r="D631" s="299" t="s">
        <v>867</v>
      </c>
      <c r="E631" s="522">
        <v>34.96</v>
      </c>
      <c r="F631" s="522"/>
      <c r="G631" s="333">
        <f t="shared" si="19"/>
        <v>731.39999999998463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2</v>
      </c>
      <c r="C632" s="298">
        <v>46156</v>
      </c>
      <c r="D632" s="299" t="s">
        <v>408</v>
      </c>
      <c r="E632" s="522">
        <v>23.9</v>
      </c>
      <c r="F632" s="522"/>
      <c r="G632" s="333">
        <f t="shared" si="19"/>
        <v>766.35999999998467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294</v>
      </c>
      <c r="B633" s="330">
        <v>24</v>
      </c>
      <c r="C633" s="298">
        <v>46156</v>
      </c>
      <c r="D633" s="299" t="s">
        <v>860</v>
      </c>
      <c r="E633" s="522">
        <v>109.92</v>
      </c>
      <c r="F633" s="522"/>
      <c r="G633" s="333">
        <f t="shared" si="19"/>
        <v>790.25999999998464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2</v>
      </c>
      <c r="C634" s="298">
        <v>46156</v>
      </c>
      <c r="D634" s="299" t="s">
        <v>334</v>
      </c>
      <c r="E634" s="522">
        <v>24.34</v>
      </c>
      <c r="F634" s="522"/>
      <c r="G634" s="333">
        <f t="shared" si="19"/>
        <v>900.1799999999846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8</v>
      </c>
      <c r="C635" s="298">
        <v>46156</v>
      </c>
      <c r="D635" s="299" t="s">
        <v>846</v>
      </c>
      <c r="E635" s="522">
        <v>24.89</v>
      </c>
      <c r="F635" s="522"/>
      <c r="G635" s="333">
        <f t="shared" si="19"/>
        <v>924.51999999998463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5</v>
      </c>
      <c r="C636" s="298">
        <v>46156</v>
      </c>
      <c r="D636" s="299" t="s">
        <v>846</v>
      </c>
      <c r="E636" s="522">
        <v>11.2</v>
      </c>
      <c r="F636" s="522"/>
      <c r="G636" s="333">
        <f t="shared" si="19"/>
        <v>949.40999999998462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46156</v>
      </c>
      <c r="D637" s="299" t="s">
        <v>324</v>
      </c>
      <c r="E637" s="522">
        <v>22.04</v>
      </c>
      <c r="F637" s="522"/>
      <c r="G637" s="333">
        <f t="shared" si="19"/>
        <v>960.60999999998467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291</v>
      </c>
      <c r="B638" s="330">
        <v>39</v>
      </c>
      <c r="C638" s="298">
        <v>46156</v>
      </c>
      <c r="D638" s="299" t="s">
        <v>292</v>
      </c>
      <c r="E638" s="522"/>
      <c r="F638" s="522">
        <v>2763.78</v>
      </c>
      <c r="G638" s="333">
        <f t="shared" si="19"/>
        <v>982.64999999998463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291</v>
      </c>
      <c r="B639" s="330">
        <v>41</v>
      </c>
      <c r="C639" s="298">
        <v>46156</v>
      </c>
      <c r="D639" s="299" t="s">
        <v>299</v>
      </c>
      <c r="E639" s="522"/>
      <c r="F639" s="522">
        <v>250</v>
      </c>
      <c r="G639" s="333">
        <f t="shared" si="19"/>
        <v>-1781.1300000000156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335</v>
      </c>
      <c r="B640" s="330" t="s">
        <v>335</v>
      </c>
      <c r="C640" s="298">
        <v>46156</v>
      </c>
      <c r="D640" s="299" t="s">
        <v>460</v>
      </c>
      <c r="E640" s="522"/>
      <c r="F640" s="522">
        <v>100</v>
      </c>
      <c r="G640" s="333">
        <f t="shared" si="19"/>
        <v>-2031.1300000000156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6</v>
      </c>
      <c r="C641" s="298">
        <v>46156</v>
      </c>
      <c r="D641" s="299" t="s">
        <v>300</v>
      </c>
      <c r="E641" s="522">
        <v>13.3</v>
      </c>
      <c r="F641" s="522"/>
      <c r="G641" s="333">
        <f t="shared" si="19"/>
        <v>-2131.1300000000156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2</v>
      </c>
      <c r="C642" s="298">
        <v>46155</v>
      </c>
      <c r="D642" s="299" t="s">
        <v>296</v>
      </c>
      <c r="E642" s="522">
        <v>14.67</v>
      </c>
      <c r="F642" s="522"/>
      <c r="G642" s="333">
        <f t="shared" si="19"/>
        <v>-2117.8300000000154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8</v>
      </c>
      <c r="C643" s="298">
        <v>46155</v>
      </c>
      <c r="D643" s="299" t="s">
        <v>319</v>
      </c>
      <c r="E643" s="522">
        <v>22.96</v>
      </c>
      <c r="F643" s="522"/>
      <c r="G643" s="333">
        <f t="shared" si="19"/>
        <v>-2103.1600000000153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287</v>
      </c>
      <c r="B644" s="330" t="s">
        <v>287</v>
      </c>
      <c r="C644" s="298">
        <v>46155</v>
      </c>
      <c r="D644" s="299" t="s">
        <v>855</v>
      </c>
      <c r="E644" s="522">
        <v>100</v>
      </c>
      <c r="F644" s="522">
        <v>100</v>
      </c>
      <c r="G644" s="333">
        <f t="shared" si="19"/>
        <v>-2080.2000000000153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4</v>
      </c>
      <c r="C645" s="298">
        <v>46154</v>
      </c>
      <c r="D645" s="299" t="s">
        <v>455</v>
      </c>
      <c r="E645" s="522">
        <v>43.14</v>
      </c>
      <c r="F645" s="522"/>
      <c r="G645" s="333">
        <f t="shared" si="19"/>
        <v>-2080.2000000000153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3</v>
      </c>
      <c r="C646" s="298">
        <v>46154</v>
      </c>
      <c r="D646" s="299" t="s">
        <v>455</v>
      </c>
      <c r="E646" s="522">
        <v>7.29</v>
      </c>
      <c r="F646" s="522"/>
      <c r="G646" s="333">
        <f t="shared" si="19"/>
        <v>-2037.0600000000154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294</v>
      </c>
      <c r="B647" s="330">
        <v>19</v>
      </c>
      <c r="C647" s="298">
        <v>46154</v>
      </c>
      <c r="D647" s="299" t="s">
        <v>191</v>
      </c>
      <c r="E647" s="522">
        <v>200</v>
      </c>
      <c r="F647" s="522"/>
      <c r="G647" s="333">
        <f t="shared" si="19"/>
        <v>-2029.7700000000154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6</v>
      </c>
      <c r="C648" s="298">
        <v>46154</v>
      </c>
      <c r="D648" s="299" t="s">
        <v>446</v>
      </c>
      <c r="E648" s="522">
        <v>-0.06</v>
      </c>
      <c r="F648" s="522"/>
      <c r="G648" s="333">
        <f t="shared" si="19"/>
        <v>-1829.7700000000154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2</v>
      </c>
      <c r="C649" s="298">
        <v>46154</v>
      </c>
      <c r="D649" s="299" t="s">
        <v>301</v>
      </c>
      <c r="E649" s="522">
        <v>21.55</v>
      </c>
      <c r="F649" s="522"/>
      <c r="G649" s="333">
        <f t="shared" si="19"/>
        <v>-1829.8300000000154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3</v>
      </c>
      <c r="C650" s="298">
        <v>46153</v>
      </c>
      <c r="D650" s="299" t="s">
        <v>296</v>
      </c>
      <c r="E650" s="522">
        <v>4.79</v>
      </c>
      <c r="F650" s="522"/>
      <c r="G650" s="333">
        <f t="shared" si="19"/>
        <v>-1808.2800000000154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4</v>
      </c>
      <c r="C651" s="298">
        <v>46153</v>
      </c>
      <c r="D651" s="299" t="s">
        <v>296</v>
      </c>
      <c r="E651" s="522">
        <v>66.59</v>
      </c>
      <c r="F651" s="522"/>
      <c r="G651" s="333">
        <f t="shared" si="19"/>
        <v>-1803.4900000000155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287</v>
      </c>
      <c r="B652" s="330" t="s">
        <v>287</v>
      </c>
      <c r="C652" s="298">
        <v>46153</v>
      </c>
      <c r="D652" s="299" t="s">
        <v>843</v>
      </c>
      <c r="E652" s="522">
        <v>-51.06</v>
      </c>
      <c r="F652" s="522">
        <v>-51.06</v>
      </c>
      <c r="G652" s="333">
        <f t="shared" si="19"/>
        <v>-1736.9000000000156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294</v>
      </c>
      <c r="B653" s="330">
        <v>22</v>
      </c>
      <c r="C653" s="298">
        <v>46153</v>
      </c>
      <c r="D653" s="299" t="s">
        <v>352</v>
      </c>
      <c r="E653" s="522">
        <v>21.29</v>
      </c>
      <c r="F653" s="522"/>
      <c r="G653" s="333">
        <f t="shared" si="19"/>
        <v>-1736.9000000000156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8</v>
      </c>
      <c r="C654" s="298">
        <v>46152</v>
      </c>
      <c r="D654" s="299" t="s">
        <v>319</v>
      </c>
      <c r="E654" s="522">
        <v>59.25</v>
      </c>
      <c r="F654" s="522"/>
      <c r="G654" s="333">
        <f t="shared" si="19"/>
        <v>-1715.6100000000156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1</v>
      </c>
      <c r="C655" s="298">
        <v>46152</v>
      </c>
      <c r="D655" s="299" t="s">
        <v>304</v>
      </c>
      <c r="E655" s="522">
        <v>145.94999999999999</v>
      </c>
      <c r="F655" s="522"/>
      <c r="G655" s="333">
        <f t="shared" si="19"/>
        <v>-1656.3600000000156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1</v>
      </c>
      <c r="C656" s="298">
        <v>46152</v>
      </c>
      <c r="D656" s="299" t="s">
        <v>311</v>
      </c>
      <c r="E656" s="522">
        <v>131.9</v>
      </c>
      <c r="F656" s="522"/>
      <c r="G656" s="333">
        <f t="shared" si="19"/>
        <v>-1510.4100000000155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2</v>
      </c>
      <c r="C657" s="298">
        <v>46152</v>
      </c>
      <c r="D657" s="299" t="s">
        <v>850</v>
      </c>
      <c r="E657" s="522">
        <v>96.46</v>
      </c>
      <c r="F657" s="522"/>
      <c r="G657" s="333">
        <f t="shared" si="19"/>
        <v>-1378.5100000000155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7</v>
      </c>
      <c r="C658" s="298">
        <v>46152</v>
      </c>
      <c r="D658" s="299" t="s">
        <v>851</v>
      </c>
      <c r="E658" s="522">
        <v>162</v>
      </c>
      <c r="F658" s="522"/>
      <c r="G658" s="333">
        <f t="shared" si="19"/>
        <v>-1282.0500000000154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3</v>
      </c>
      <c r="C659" s="298">
        <v>46152</v>
      </c>
      <c r="D659" s="299" t="s">
        <v>348</v>
      </c>
      <c r="E659" s="522">
        <v>25</v>
      </c>
      <c r="F659" s="522"/>
      <c r="G659" s="333">
        <f t="shared" si="19"/>
        <v>-1120.0500000000154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2</v>
      </c>
      <c r="C660" s="298">
        <v>46151</v>
      </c>
      <c r="D660" s="299" t="s">
        <v>852</v>
      </c>
      <c r="E660" s="522">
        <v>35.83</v>
      </c>
      <c r="F660" s="522"/>
      <c r="G660" s="333">
        <f t="shared" si="19"/>
        <v>-1095.0500000000154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4</v>
      </c>
      <c r="C661" s="298">
        <v>46151</v>
      </c>
      <c r="D661" s="299" t="s">
        <v>310</v>
      </c>
      <c r="E661" s="522">
        <v>50.58</v>
      </c>
      <c r="F661" s="522"/>
      <c r="G661" s="333">
        <f t="shared" si="19"/>
        <v>-1059.2200000000155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46151</v>
      </c>
      <c r="D662" s="299" t="s">
        <v>853</v>
      </c>
      <c r="E662" s="522">
        <v>20.65</v>
      </c>
      <c r="F662" s="522"/>
      <c r="G662" s="333">
        <f t="shared" si="19"/>
        <v>-1008.6400000000156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8</v>
      </c>
      <c r="C663" s="298">
        <v>46151</v>
      </c>
      <c r="D663" s="299" t="s">
        <v>319</v>
      </c>
      <c r="E663" s="522">
        <v>38.770000000000003</v>
      </c>
      <c r="F663" s="522"/>
      <c r="G663" s="333">
        <f t="shared" si="19"/>
        <v>-987.99000000001558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287</v>
      </c>
      <c r="B664" s="330" t="s">
        <v>287</v>
      </c>
      <c r="C664" s="298">
        <v>46151</v>
      </c>
      <c r="D664" s="299" t="s">
        <v>843</v>
      </c>
      <c r="E664" s="522">
        <v>383.63</v>
      </c>
      <c r="F664" s="522">
        <v>383.63</v>
      </c>
      <c r="G664" s="333">
        <f t="shared" si="19"/>
        <v>-949.2200000000156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5</v>
      </c>
      <c r="C665" s="298">
        <v>46151</v>
      </c>
      <c r="D665" s="299" t="s">
        <v>854</v>
      </c>
      <c r="E665" s="522">
        <v>10.68</v>
      </c>
      <c r="F665" s="522"/>
      <c r="G665" s="333">
        <f t="shared" si="19"/>
        <v>-949.2200000000156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3</v>
      </c>
      <c r="C666" s="298">
        <v>46151</v>
      </c>
      <c r="D666" s="299" t="s">
        <v>348</v>
      </c>
      <c r="E666" s="522">
        <v>9.35</v>
      </c>
      <c r="F666" s="522"/>
      <c r="G666" s="333">
        <f t="shared" si="19"/>
        <v>-938.54000000001565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287</v>
      </c>
      <c r="B667" s="330" t="s">
        <v>287</v>
      </c>
      <c r="C667" s="298">
        <v>46151</v>
      </c>
      <c r="D667" s="299" t="s">
        <v>331</v>
      </c>
      <c r="E667" s="522">
        <v>-150.9</v>
      </c>
      <c r="F667" s="522">
        <v>-150.9</v>
      </c>
      <c r="G667" s="333">
        <f t="shared" si="19"/>
        <v>-929.19000000001563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287</v>
      </c>
      <c r="B668" s="330" t="s">
        <v>287</v>
      </c>
      <c r="C668" s="298">
        <v>46151</v>
      </c>
      <c r="D668" s="299" t="s">
        <v>847</v>
      </c>
      <c r="E668" s="522">
        <v>557.9</v>
      </c>
      <c r="F668" s="522">
        <v>557.9</v>
      </c>
      <c r="G668" s="333">
        <f t="shared" si="19"/>
        <v>-929.19000000001563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294</v>
      </c>
      <c r="B669" s="330">
        <v>18</v>
      </c>
      <c r="C669" s="298">
        <v>46150</v>
      </c>
      <c r="D669" s="299" t="s">
        <v>361</v>
      </c>
      <c r="E669" s="522">
        <v>400</v>
      </c>
      <c r="F669" s="522"/>
      <c r="G669" s="333">
        <f t="shared" si="19"/>
        <v>-929.19000000001574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287</v>
      </c>
      <c r="B670" s="330" t="s">
        <v>287</v>
      </c>
      <c r="C670" s="298">
        <v>46150</v>
      </c>
      <c r="D670" s="299" t="s">
        <v>842</v>
      </c>
      <c r="E670" s="522">
        <v>200</v>
      </c>
      <c r="F670" s="522">
        <v>200</v>
      </c>
      <c r="G670" s="333">
        <f t="shared" si="19"/>
        <v>-529.19000000001574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2</v>
      </c>
      <c r="C671" s="298">
        <v>46150</v>
      </c>
      <c r="D671" s="299" t="s">
        <v>473</v>
      </c>
      <c r="E671" s="522">
        <v>52.78</v>
      </c>
      <c r="F671" s="522"/>
      <c r="G671" s="333">
        <f t="shared" si="19"/>
        <v>-529.19000000001574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287</v>
      </c>
      <c r="B672" s="330" t="s">
        <v>287</v>
      </c>
      <c r="C672" s="298">
        <v>46150</v>
      </c>
      <c r="D672" s="299" t="s">
        <v>848</v>
      </c>
      <c r="E672" s="522">
        <v>137.07</v>
      </c>
      <c r="F672" s="522">
        <v>137.07</v>
      </c>
      <c r="G672" s="333">
        <f t="shared" si="19"/>
        <v>-476.41000000001571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2</v>
      </c>
      <c r="C673" s="298">
        <v>46150</v>
      </c>
      <c r="D673" s="299" t="s">
        <v>358</v>
      </c>
      <c r="E673" s="522">
        <v>17.440000000000001</v>
      </c>
      <c r="F673" s="522"/>
      <c r="G673" s="333">
        <f t="shared" si="19"/>
        <v>-476.41000000001566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287</v>
      </c>
      <c r="B674" s="330" t="s">
        <v>287</v>
      </c>
      <c r="C674" s="298">
        <v>46150</v>
      </c>
      <c r="D674" s="299" t="s">
        <v>849</v>
      </c>
      <c r="E674" s="522">
        <v>359.81</v>
      </c>
      <c r="F674" s="522">
        <v>359.81</v>
      </c>
      <c r="G674" s="333">
        <f t="shared" si="19"/>
        <v>-458.97000000001566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8</v>
      </c>
      <c r="C675" s="298">
        <v>46149</v>
      </c>
      <c r="D675" s="299" t="s">
        <v>846</v>
      </c>
      <c r="E675" s="522">
        <v>23.7</v>
      </c>
      <c r="F675" s="522"/>
      <c r="G675" s="333">
        <f t="shared" si="19"/>
        <v>-458.97000000001566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2</v>
      </c>
      <c r="C676" s="298">
        <v>46149</v>
      </c>
      <c r="D676" s="299" t="s">
        <v>371</v>
      </c>
      <c r="E676" s="522">
        <v>13.43</v>
      </c>
      <c r="F676" s="522"/>
      <c r="G676" s="333">
        <f t="shared" si="19"/>
        <v>-435.27000000001567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294</v>
      </c>
      <c r="B677" s="330">
        <v>13</v>
      </c>
      <c r="C677" s="298">
        <v>46149</v>
      </c>
      <c r="D677" s="299" t="s">
        <v>182</v>
      </c>
      <c r="E677" s="522">
        <v>122.18</v>
      </c>
      <c r="F677" s="522"/>
      <c r="G677" s="333">
        <f t="shared" si="19"/>
        <v>-421.84000000001566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335</v>
      </c>
      <c r="B678" s="330" t="s">
        <v>335</v>
      </c>
      <c r="C678" s="298">
        <v>46149</v>
      </c>
      <c r="D678" s="299" t="s">
        <v>447</v>
      </c>
      <c r="E678" s="522">
        <v>43.62</v>
      </c>
      <c r="F678" s="522"/>
      <c r="G678" s="333">
        <f t="shared" si="19"/>
        <v>-299.66000000001566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294</v>
      </c>
      <c r="B679" s="330">
        <v>9</v>
      </c>
      <c r="C679" s="298">
        <v>46149</v>
      </c>
      <c r="D679" s="299" t="s">
        <v>58</v>
      </c>
      <c r="E679" s="522">
        <v>1231.68</v>
      </c>
      <c r="F679" s="522"/>
      <c r="G679" s="333">
        <f t="shared" si="19"/>
        <v>-256.04000000001565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3</v>
      </c>
      <c r="C680" s="298">
        <v>46149</v>
      </c>
      <c r="D680" s="299" t="s">
        <v>309</v>
      </c>
      <c r="E680" s="522">
        <v>4.49</v>
      </c>
      <c r="F680" s="522"/>
      <c r="G680" s="333">
        <f t="shared" si="19"/>
        <v>975.63999999998441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5</v>
      </c>
      <c r="C681" s="298">
        <v>46149</v>
      </c>
      <c r="D681" s="299" t="s">
        <v>846</v>
      </c>
      <c r="E681" s="522">
        <v>19.2</v>
      </c>
      <c r="F681" s="522"/>
      <c r="G681" s="333">
        <f t="shared" si="19"/>
        <v>980.12999999998442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8</v>
      </c>
      <c r="C682" s="298">
        <v>46149</v>
      </c>
      <c r="D682" s="299" t="s">
        <v>846</v>
      </c>
      <c r="E682" s="522">
        <v>35</v>
      </c>
      <c r="F682" s="522"/>
      <c r="G682" s="333">
        <f t="shared" si="19"/>
        <v>999.32999999998447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8</v>
      </c>
      <c r="C683" s="298">
        <v>46149</v>
      </c>
      <c r="D683" s="299" t="s">
        <v>319</v>
      </c>
      <c r="E683" s="522">
        <v>15.93</v>
      </c>
      <c r="F683" s="522"/>
      <c r="G683" s="333">
        <f t="shared" si="19"/>
        <v>1034.3299999999845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2</v>
      </c>
      <c r="C684" s="298">
        <v>46149</v>
      </c>
      <c r="D684" s="299" t="s">
        <v>296</v>
      </c>
      <c r="E684" s="522">
        <v>11.18</v>
      </c>
      <c r="F684" s="522"/>
      <c r="G684" s="333">
        <f t="shared" si="19"/>
        <v>1050.2599999999845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2</v>
      </c>
      <c r="C685" s="298">
        <v>46149</v>
      </c>
      <c r="D685" s="299" t="s">
        <v>301</v>
      </c>
      <c r="E685" s="522">
        <v>16.05</v>
      </c>
      <c r="F685" s="522"/>
      <c r="G685" s="333">
        <f t="shared" ref="G685:G724" si="20">G686-E685+F685</f>
        <v>1061.4399999999846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5</v>
      </c>
      <c r="C686" s="298">
        <v>46148</v>
      </c>
      <c r="D686" s="299" t="s">
        <v>340</v>
      </c>
      <c r="E686" s="522">
        <v>47.93</v>
      </c>
      <c r="F686" s="522"/>
      <c r="G686" s="333">
        <f t="shared" si="20"/>
        <v>1077.4899999999845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294</v>
      </c>
      <c r="B687" s="330">
        <v>14</v>
      </c>
      <c r="C687" s="298">
        <v>46148</v>
      </c>
      <c r="D687" s="299" t="s">
        <v>366</v>
      </c>
      <c r="E687" s="522">
        <v>66.67</v>
      </c>
      <c r="F687" s="522"/>
      <c r="G687" s="333">
        <f t="shared" si="20"/>
        <v>1125.4199999999846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8</v>
      </c>
      <c r="C688" s="298">
        <v>46148</v>
      </c>
      <c r="D688" s="299" t="s">
        <v>319</v>
      </c>
      <c r="E688" s="522">
        <v>19.14</v>
      </c>
      <c r="F688" s="522"/>
      <c r="G688" s="333">
        <f t="shared" si="20"/>
        <v>1192.0899999999847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4</v>
      </c>
      <c r="C689" s="298">
        <v>46148</v>
      </c>
      <c r="D689" s="299" t="s">
        <v>310</v>
      </c>
      <c r="E689" s="522">
        <v>103.69</v>
      </c>
      <c r="F689" s="522"/>
      <c r="G689" s="333">
        <f t="shared" si="20"/>
        <v>1211.2299999999848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287</v>
      </c>
      <c r="B690" s="330" t="s">
        <v>287</v>
      </c>
      <c r="C690" s="298">
        <v>46148</v>
      </c>
      <c r="D690" s="299" t="s">
        <v>843</v>
      </c>
      <c r="E690" s="522">
        <v>513.29999999999995</v>
      </c>
      <c r="F690" s="522">
        <v>513.29999999999995</v>
      </c>
      <c r="G690" s="333">
        <f t="shared" si="20"/>
        <v>1314.9199999999848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6</v>
      </c>
      <c r="C691" s="298">
        <v>46148</v>
      </c>
      <c r="D691" s="299" t="s">
        <v>300</v>
      </c>
      <c r="E691" s="522">
        <v>41.52</v>
      </c>
      <c r="F691" s="522"/>
      <c r="G691" s="333">
        <f t="shared" si="20"/>
        <v>1314.9199999999848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287</v>
      </c>
      <c r="B692" s="330" t="s">
        <v>287</v>
      </c>
      <c r="C692" s="298">
        <v>46148</v>
      </c>
      <c r="D692" s="299" t="s">
        <v>844</v>
      </c>
      <c r="E692" s="522">
        <v>500.5</v>
      </c>
      <c r="F692" s="522">
        <v>500.5</v>
      </c>
      <c r="G692" s="333">
        <f t="shared" si="20"/>
        <v>1356.4399999999848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287</v>
      </c>
      <c r="B693" s="330" t="s">
        <v>287</v>
      </c>
      <c r="C693" s="298">
        <v>46148</v>
      </c>
      <c r="D693" s="299" t="s">
        <v>845</v>
      </c>
      <c r="E693" s="522">
        <v>457.94</v>
      </c>
      <c r="F693" s="522">
        <v>457.94</v>
      </c>
      <c r="G693" s="333">
        <f t="shared" si="20"/>
        <v>1356.4399999999848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1</v>
      </c>
      <c r="C694" s="298">
        <v>46148</v>
      </c>
      <c r="D694" s="299" t="s">
        <v>306</v>
      </c>
      <c r="E694" s="522">
        <v>23.48</v>
      </c>
      <c r="F694" s="522"/>
      <c r="G694" s="333">
        <f t="shared" si="20"/>
        <v>1356.4399999999848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2</v>
      </c>
      <c r="C695" s="298">
        <v>46147</v>
      </c>
      <c r="D695" s="299" t="s">
        <v>384</v>
      </c>
      <c r="E695" s="522">
        <v>59.03</v>
      </c>
      <c r="F695" s="522"/>
      <c r="G695" s="333">
        <f t="shared" si="20"/>
        <v>1379.9199999999848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2</v>
      </c>
      <c r="C696" s="298">
        <v>46147</v>
      </c>
      <c r="D696" s="299" t="s">
        <v>334</v>
      </c>
      <c r="E696" s="522">
        <v>11.06</v>
      </c>
      <c r="F696" s="522"/>
      <c r="G696" s="333">
        <f t="shared" si="20"/>
        <v>1438.9499999999848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2</v>
      </c>
      <c r="C697" s="298">
        <v>46147</v>
      </c>
      <c r="D697" s="299" t="s">
        <v>296</v>
      </c>
      <c r="E697" s="522">
        <v>8.7200000000000006</v>
      </c>
      <c r="F697" s="522"/>
      <c r="G697" s="333">
        <f t="shared" si="20"/>
        <v>1450.0099999999848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4</v>
      </c>
      <c r="C698" s="298">
        <v>46147</v>
      </c>
      <c r="D698" s="299" t="s">
        <v>296</v>
      </c>
      <c r="E698" s="522">
        <v>42.88</v>
      </c>
      <c r="F698" s="522"/>
      <c r="G698" s="333">
        <f t="shared" si="20"/>
        <v>1458.7299999999848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6</v>
      </c>
      <c r="C699" s="298">
        <v>46147</v>
      </c>
      <c r="D699" s="299" t="s">
        <v>300</v>
      </c>
      <c r="E699" s="522">
        <v>17.03</v>
      </c>
      <c r="F699" s="522"/>
      <c r="G699" s="333">
        <f t="shared" si="20"/>
        <v>1501.6099999999849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294</v>
      </c>
      <c r="B700" s="330">
        <v>22</v>
      </c>
      <c r="C700" s="298">
        <v>46146</v>
      </c>
      <c r="D700" s="299" t="s">
        <v>835</v>
      </c>
      <c r="E700" s="522">
        <v>13.83</v>
      </c>
      <c r="F700" s="522"/>
      <c r="G700" s="333">
        <f t="shared" si="20"/>
        <v>1518.6399999999849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5</v>
      </c>
      <c r="C701" s="298">
        <v>46146</v>
      </c>
      <c r="D701" s="299" t="s">
        <v>340</v>
      </c>
      <c r="E701" s="522">
        <v>47.93</v>
      </c>
      <c r="F701" s="522"/>
      <c r="G701" s="333">
        <f t="shared" si="20"/>
        <v>1532.4699999999848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2</v>
      </c>
      <c r="C702" s="298">
        <v>46146</v>
      </c>
      <c r="D702" s="299" t="s">
        <v>334</v>
      </c>
      <c r="E702" s="522">
        <v>11.06</v>
      </c>
      <c r="F702" s="522"/>
      <c r="G702" s="333">
        <f t="shared" si="20"/>
        <v>1580.3999999999849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294</v>
      </c>
      <c r="B703" s="330">
        <v>14</v>
      </c>
      <c r="C703" s="298">
        <v>46146</v>
      </c>
      <c r="D703" s="299" t="s">
        <v>367</v>
      </c>
      <c r="E703" s="522">
        <v>70.25</v>
      </c>
      <c r="F703" s="522"/>
      <c r="G703" s="333">
        <f t="shared" si="20"/>
        <v>1591.4599999999848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284</v>
      </c>
      <c r="B704" s="330">
        <v>36</v>
      </c>
      <c r="C704" s="298">
        <v>46146</v>
      </c>
      <c r="D704" s="299" t="s">
        <v>374</v>
      </c>
      <c r="E704" s="522">
        <v>50</v>
      </c>
      <c r="F704" s="522"/>
      <c r="G704" s="333">
        <f t="shared" si="20"/>
        <v>1661.7099999999848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294</v>
      </c>
      <c r="B705" s="330">
        <v>17</v>
      </c>
      <c r="C705" s="298">
        <v>46146</v>
      </c>
      <c r="D705" s="299" t="s">
        <v>370</v>
      </c>
      <c r="E705" s="522">
        <v>99</v>
      </c>
      <c r="F705" s="522"/>
      <c r="G705" s="333">
        <f t="shared" si="20"/>
        <v>1711.7099999999848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5</v>
      </c>
      <c r="C706" s="298">
        <v>46145</v>
      </c>
      <c r="D706" s="299" t="s">
        <v>834</v>
      </c>
      <c r="E706" s="522">
        <v>49.13</v>
      </c>
      <c r="F706" s="522"/>
      <c r="G706" s="333">
        <f t="shared" si="20"/>
        <v>1810.7099999999848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1</v>
      </c>
      <c r="C707" s="298">
        <v>46145</v>
      </c>
      <c r="D707" s="299" t="s">
        <v>831</v>
      </c>
      <c r="E707" s="522">
        <v>50</v>
      </c>
      <c r="F707" s="522"/>
      <c r="G707" s="333">
        <f t="shared" si="20"/>
        <v>1859.8399999999849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1</v>
      </c>
      <c r="C708" s="298">
        <v>46145</v>
      </c>
      <c r="D708" s="299" t="s">
        <v>311</v>
      </c>
      <c r="E708" s="522">
        <v>91.98</v>
      </c>
      <c r="F708" s="522"/>
      <c r="G708" s="333">
        <f t="shared" si="20"/>
        <v>1909.8399999999849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6</v>
      </c>
      <c r="C709" s="298">
        <v>46145</v>
      </c>
      <c r="D709" s="299" t="s">
        <v>832</v>
      </c>
      <c r="E709" s="522">
        <v>24.68</v>
      </c>
      <c r="F709" s="522"/>
      <c r="G709" s="333">
        <f t="shared" si="20"/>
        <v>2001.8199999999849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2</v>
      </c>
      <c r="C710" s="298">
        <v>46145</v>
      </c>
      <c r="D710" s="299" t="s">
        <v>358</v>
      </c>
      <c r="E710" s="522">
        <v>2.4900000000000002</v>
      </c>
      <c r="F710" s="522"/>
      <c r="G710" s="333">
        <f t="shared" si="20"/>
        <v>2026.499999999985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294</v>
      </c>
      <c r="B711" s="330">
        <v>22</v>
      </c>
      <c r="C711" s="298">
        <v>46145</v>
      </c>
      <c r="D711" s="299" t="s">
        <v>861</v>
      </c>
      <c r="E711" s="522">
        <v>12.77</v>
      </c>
      <c r="F711" s="522"/>
      <c r="G711" s="333">
        <f t="shared" si="20"/>
        <v>2028.989999999985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2</v>
      </c>
      <c r="C712" s="298">
        <v>46145</v>
      </c>
      <c r="D712" s="299" t="s">
        <v>458</v>
      </c>
      <c r="E712" s="522">
        <v>192.97</v>
      </c>
      <c r="F712" s="522"/>
      <c r="G712" s="333">
        <f t="shared" si="20"/>
        <v>2041.759999999985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3</v>
      </c>
      <c r="C713" s="298">
        <v>46145</v>
      </c>
      <c r="D713" s="299" t="s">
        <v>348</v>
      </c>
      <c r="E713" s="522">
        <v>9.35</v>
      </c>
      <c r="F713" s="522"/>
      <c r="G713" s="333">
        <f t="shared" si="20"/>
        <v>2234.729999999985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4</v>
      </c>
      <c r="C714" s="298">
        <v>46144</v>
      </c>
      <c r="D714" s="299" t="s">
        <v>310</v>
      </c>
      <c r="E714" s="522">
        <v>57.69</v>
      </c>
      <c r="F714" s="522"/>
      <c r="G714" s="333">
        <f t="shared" si="20"/>
        <v>2244.0799999999849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8</v>
      </c>
      <c r="C715" s="298">
        <v>46144</v>
      </c>
      <c r="D715" s="299" t="s">
        <v>310</v>
      </c>
      <c r="E715" s="522">
        <v>6.37</v>
      </c>
      <c r="F715" s="522"/>
      <c r="G715" s="333">
        <f t="shared" si="20"/>
        <v>2301.769999999985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294</v>
      </c>
      <c r="B716" s="330">
        <v>22</v>
      </c>
      <c r="C716" s="298">
        <v>46144</v>
      </c>
      <c r="D716" s="299" t="s">
        <v>375</v>
      </c>
      <c r="E716" s="522">
        <v>6.37</v>
      </c>
      <c r="F716" s="522"/>
      <c r="G716" s="333">
        <f t="shared" si="20"/>
        <v>2308.1399999999849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6</v>
      </c>
      <c r="C717" s="298">
        <v>46144</v>
      </c>
      <c r="D717" s="299" t="s">
        <v>300</v>
      </c>
      <c r="E717" s="522">
        <v>41.51</v>
      </c>
      <c r="F717" s="522"/>
      <c r="G717" s="333">
        <f t="shared" si="20"/>
        <v>2314.5099999999848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7</v>
      </c>
      <c r="C718" s="298">
        <v>46144</v>
      </c>
      <c r="D718" s="299" t="s">
        <v>833</v>
      </c>
      <c r="E718" s="522">
        <v>74.53</v>
      </c>
      <c r="F718" s="522"/>
      <c r="G718" s="333">
        <f t="shared" si="20"/>
        <v>2356.019999999985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1</v>
      </c>
      <c r="C719" s="298">
        <v>46144</v>
      </c>
      <c r="D719" s="299" t="s">
        <v>306</v>
      </c>
      <c r="E719" s="522">
        <v>72.73</v>
      </c>
      <c r="F719" s="522"/>
      <c r="G719" s="333">
        <f t="shared" si="20"/>
        <v>2430.5499999999852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3</v>
      </c>
      <c r="C720" s="298">
        <v>46144</v>
      </c>
      <c r="D720" s="299" t="s">
        <v>348</v>
      </c>
      <c r="E720" s="522">
        <v>25</v>
      </c>
      <c r="F720" s="522"/>
      <c r="G720" s="333">
        <f t="shared" si="20"/>
        <v>2503.2799999999852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287</v>
      </c>
      <c r="B721" s="330" t="s">
        <v>287</v>
      </c>
      <c r="C721" s="298">
        <v>46144</v>
      </c>
      <c r="D721" s="299" t="s">
        <v>485</v>
      </c>
      <c r="E721" s="522">
        <v>121.4</v>
      </c>
      <c r="F721" s="522">
        <v>121.4</v>
      </c>
      <c r="G721" s="333">
        <f t="shared" si="20"/>
        <v>2528.2799999999852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3</v>
      </c>
      <c r="C722" s="298">
        <v>46144</v>
      </c>
      <c r="D722" s="299" t="s">
        <v>348</v>
      </c>
      <c r="E722" s="522">
        <v>9.73</v>
      </c>
      <c r="F722" s="522"/>
      <c r="G722" s="333">
        <f t="shared" si="20"/>
        <v>2528.2799999999852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2</v>
      </c>
      <c r="C723" s="298">
        <v>46143</v>
      </c>
      <c r="D723" s="299" t="s">
        <v>358</v>
      </c>
      <c r="E723" s="522">
        <v>8.9700000000000006</v>
      </c>
      <c r="F723" s="522"/>
      <c r="G723" s="333">
        <f t="shared" si="20"/>
        <v>2538.0099999999852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s="540" customFormat="1" ht="12" customHeight="1" x14ac:dyDescent="0.3">
      <c r="A724" s="530" t="s">
        <v>284</v>
      </c>
      <c r="B724" s="531">
        <v>37</v>
      </c>
      <c r="C724" s="532">
        <v>46142</v>
      </c>
      <c r="D724" s="533" t="s">
        <v>285</v>
      </c>
      <c r="E724" s="534">
        <v>5616.82</v>
      </c>
      <c r="F724" s="534"/>
      <c r="G724" s="535">
        <f t="shared" si="20"/>
        <v>2546.979999999985</v>
      </c>
      <c r="H724" s="536"/>
      <c r="I724" s="537"/>
      <c r="J724" s="538"/>
      <c r="K724" s="539"/>
      <c r="L724" s="538"/>
      <c r="M724" s="539"/>
      <c r="N724" s="538"/>
      <c r="O724" s="539"/>
      <c r="P724" s="538"/>
      <c r="Q724" s="539"/>
      <c r="R724" s="538"/>
      <c r="S724" s="539"/>
      <c r="T724" s="538"/>
    </row>
    <row r="725" spans="1:20" ht="12" customHeight="1" x14ac:dyDescent="0.3">
      <c r="A725" s="329" t="s">
        <v>286</v>
      </c>
      <c r="B725" s="330">
        <v>25</v>
      </c>
      <c r="C725" s="298">
        <v>46142</v>
      </c>
      <c r="D725" s="298" t="s">
        <v>204</v>
      </c>
      <c r="E725" s="331">
        <v>350</v>
      </c>
      <c r="F725" s="331"/>
      <c r="G725" s="333">
        <f t="shared" ref="G725:G726" si="21">G726-E725+F725</f>
        <v>8163.7999999999847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286</v>
      </c>
      <c r="B726" s="330">
        <v>26</v>
      </c>
      <c r="C726" s="298">
        <v>46142</v>
      </c>
      <c r="D726" s="298" t="s">
        <v>205</v>
      </c>
      <c r="E726" s="331">
        <v>320</v>
      </c>
      <c r="F726" s="331"/>
      <c r="G726" s="333">
        <f t="shared" si="21"/>
        <v>8513.7999999999847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286</v>
      </c>
      <c r="B727" s="330">
        <v>27</v>
      </c>
      <c r="C727" s="298">
        <v>46142</v>
      </c>
      <c r="D727" s="298" t="s">
        <v>206</v>
      </c>
      <c r="E727" s="331">
        <v>25</v>
      </c>
      <c r="F727" s="331"/>
      <c r="G727" s="333">
        <f t="shared" ref="G727:G978" si="22">G728-E727+F727</f>
        <v>8833.7999999999847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286</v>
      </c>
      <c r="B728" s="330">
        <v>28</v>
      </c>
      <c r="C728" s="298">
        <v>46142</v>
      </c>
      <c r="D728" s="298" t="s">
        <v>207</v>
      </c>
      <c r="E728" s="331">
        <v>25</v>
      </c>
      <c r="F728" s="331"/>
      <c r="G728" s="333">
        <f t="shared" si="22"/>
        <v>8858.7999999999847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286</v>
      </c>
      <c r="B729" s="330">
        <v>29</v>
      </c>
      <c r="C729" s="298">
        <v>46142</v>
      </c>
      <c r="D729" s="298" t="s">
        <v>208</v>
      </c>
      <c r="E729" s="331">
        <v>45</v>
      </c>
      <c r="F729" s="331"/>
      <c r="G729" s="333">
        <f t="shared" si="22"/>
        <v>8883.7999999999847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286</v>
      </c>
      <c r="B730" s="330">
        <v>30</v>
      </c>
      <c r="C730" s="298">
        <v>46142</v>
      </c>
      <c r="D730" s="298" t="s">
        <v>209</v>
      </c>
      <c r="E730" s="331">
        <v>400</v>
      </c>
      <c r="F730" s="331"/>
      <c r="G730" s="333">
        <f t="shared" si="22"/>
        <v>8928.7999999999847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286</v>
      </c>
      <c r="B731" s="330">
        <v>31</v>
      </c>
      <c r="C731" s="298">
        <v>46142</v>
      </c>
      <c r="D731" s="298" t="s">
        <v>210</v>
      </c>
      <c r="E731" s="331">
        <v>375</v>
      </c>
      <c r="F731" s="331"/>
      <c r="G731" s="333">
        <f t="shared" si="22"/>
        <v>9328.7999999999847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286</v>
      </c>
      <c r="B732" s="330">
        <v>32</v>
      </c>
      <c r="C732" s="298">
        <v>46142</v>
      </c>
      <c r="D732" s="298" t="s">
        <v>211</v>
      </c>
      <c r="E732" s="331">
        <v>100</v>
      </c>
      <c r="F732" s="331"/>
      <c r="G732" s="333">
        <f t="shared" si="22"/>
        <v>9703.7999999999847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286</v>
      </c>
      <c r="B733" s="330">
        <v>33</v>
      </c>
      <c r="C733" s="298">
        <v>46142</v>
      </c>
      <c r="D733" s="298" t="s">
        <v>212</v>
      </c>
      <c r="E733" s="331">
        <v>85</v>
      </c>
      <c r="F733" s="331"/>
      <c r="G733" s="333">
        <f t="shared" si="22"/>
        <v>9803.7999999999847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286</v>
      </c>
      <c r="B734" s="330">
        <v>34</v>
      </c>
      <c r="C734" s="298">
        <v>46142</v>
      </c>
      <c r="D734" s="298" t="s">
        <v>213</v>
      </c>
      <c r="E734" s="331">
        <v>230</v>
      </c>
      <c r="F734" s="331"/>
      <c r="G734" s="333">
        <f t="shared" si="22"/>
        <v>9888.7999999999847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286</v>
      </c>
      <c r="B735" s="330">
        <v>35</v>
      </c>
      <c r="C735" s="298">
        <v>46142</v>
      </c>
      <c r="D735" s="298" t="s">
        <v>214</v>
      </c>
      <c r="E735" s="331">
        <v>45</v>
      </c>
      <c r="F735" s="331"/>
      <c r="G735" s="333">
        <f t="shared" si="22"/>
        <v>10118.799999999985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287</v>
      </c>
      <c r="B736" s="330" t="s">
        <v>287</v>
      </c>
      <c r="C736" s="298">
        <v>46142</v>
      </c>
      <c r="D736" s="299" t="s">
        <v>288</v>
      </c>
      <c r="E736" s="331">
        <v>185.64</v>
      </c>
      <c r="F736" s="331">
        <v>185.64</v>
      </c>
      <c r="G736" s="333">
        <f t="shared" si="22"/>
        <v>10163.799999999985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6</v>
      </c>
      <c r="C737" s="298">
        <v>46142</v>
      </c>
      <c r="D737" s="299" t="s">
        <v>290</v>
      </c>
      <c r="E737" s="331">
        <v>30</v>
      </c>
      <c r="F737" s="331"/>
      <c r="G737" s="333">
        <f t="shared" si="22"/>
        <v>10163.799999999985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291</v>
      </c>
      <c r="B738" s="330">
        <v>39</v>
      </c>
      <c r="C738" s="298">
        <v>46142</v>
      </c>
      <c r="D738" s="299" t="s">
        <v>292</v>
      </c>
      <c r="E738" s="331"/>
      <c r="F738" s="331">
        <v>2763.78</v>
      </c>
      <c r="G738" s="333">
        <f t="shared" si="22"/>
        <v>10193.799999999985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291</v>
      </c>
      <c r="B739" s="330">
        <v>38</v>
      </c>
      <c r="C739" s="298">
        <v>46142</v>
      </c>
      <c r="D739" s="299" t="s">
        <v>293</v>
      </c>
      <c r="E739" s="331"/>
      <c r="F739" s="331">
        <v>4597.82</v>
      </c>
      <c r="G739" s="333">
        <f t="shared" si="22"/>
        <v>7430.019999999985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294</v>
      </c>
      <c r="B740" s="330">
        <v>42</v>
      </c>
      <c r="C740" s="298">
        <v>46142</v>
      </c>
      <c r="D740" s="299" t="s">
        <v>200</v>
      </c>
      <c r="E740" s="331">
        <v>50.92</v>
      </c>
      <c r="F740" s="331"/>
      <c r="G740" s="333">
        <f t="shared" si="22"/>
        <v>2832.1999999999853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294</v>
      </c>
      <c r="B741" s="330">
        <v>43</v>
      </c>
      <c r="C741" s="298">
        <v>46142</v>
      </c>
      <c r="D741" s="299" t="s">
        <v>201</v>
      </c>
      <c r="E741" s="331">
        <v>50.92</v>
      </c>
      <c r="F741" s="331"/>
      <c r="G741" s="333">
        <f t="shared" si="22"/>
        <v>2883.1199999999853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4</v>
      </c>
      <c r="C742" s="298">
        <v>46142</v>
      </c>
      <c r="D742" s="299" t="s">
        <v>295</v>
      </c>
      <c r="E742" s="331">
        <v>35.799999999999997</v>
      </c>
      <c r="F742" s="331"/>
      <c r="G742" s="333">
        <f t="shared" si="22"/>
        <v>2934.0399999999854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294</v>
      </c>
      <c r="B743" s="330">
        <v>10</v>
      </c>
      <c r="C743" s="298">
        <v>46142</v>
      </c>
      <c r="D743" s="299" t="s">
        <v>176</v>
      </c>
      <c r="E743" s="331">
        <v>17.899999999999999</v>
      </c>
      <c r="F743" s="331"/>
      <c r="G743" s="333">
        <f t="shared" si="22"/>
        <v>2969.8399999999856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2</v>
      </c>
      <c r="C744" s="298">
        <v>46142</v>
      </c>
      <c r="D744" s="299" t="s">
        <v>296</v>
      </c>
      <c r="E744" s="331">
        <v>8.7200000000000006</v>
      </c>
      <c r="F744" s="331"/>
      <c r="G744" s="333">
        <f t="shared" si="22"/>
        <v>2987.7399999999857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2</v>
      </c>
      <c r="C745" s="298">
        <v>46142</v>
      </c>
      <c r="D745" s="299" t="s">
        <v>297</v>
      </c>
      <c r="E745" s="331">
        <v>100</v>
      </c>
      <c r="F745" s="331"/>
      <c r="G745" s="333">
        <f t="shared" si="22"/>
        <v>2996.4599999999855</v>
      </c>
      <c r="H745" s="334" t="s">
        <v>298</v>
      </c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5</v>
      </c>
      <c r="C746" s="298">
        <v>46142</v>
      </c>
      <c r="D746" s="299" t="s">
        <v>297</v>
      </c>
      <c r="E746" s="331">
        <v>100</v>
      </c>
      <c r="F746" s="331"/>
      <c r="G746" s="333">
        <f t="shared" si="22"/>
        <v>3096.4599999999855</v>
      </c>
      <c r="H746" s="334" t="s">
        <v>298</v>
      </c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6</v>
      </c>
      <c r="C747" s="298">
        <v>46142</v>
      </c>
      <c r="D747" s="299" t="s">
        <v>297</v>
      </c>
      <c r="E747" s="331">
        <v>100</v>
      </c>
      <c r="F747" s="331"/>
      <c r="G747" s="333">
        <f t="shared" si="22"/>
        <v>3196.4599999999855</v>
      </c>
      <c r="H747" s="334" t="s">
        <v>298</v>
      </c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8</v>
      </c>
      <c r="C748" s="298">
        <v>46142</v>
      </c>
      <c r="D748" s="299" t="s">
        <v>297</v>
      </c>
      <c r="E748" s="331">
        <v>100</v>
      </c>
      <c r="F748" s="331"/>
      <c r="G748" s="333">
        <f t="shared" si="22"/>
        <v>3296.4599999999855</v>
      </c>
      <c r="H748" s="334" t="s">
        <v>298</v>
      </c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291</v>
      </c>
      <c r="B749" s="330">
        <v>41</v>
      </c>
      <c r="C749" s="298">
        <v>46142</v>
      </c>
      <c r="D749" s="299" t="s">
        <v>299</v>
      </c>
      <c r="E749" s="331"/>
      <c r="F749" s="331">
        <v>250</v>
      </c>
      <c r="G749" s="333">
        <f t="shared" si="22"/>
        <v>3396.4599999999855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6</v>
      </c>
      <c r="C750" s="298">
        <v>46142</v>
      </c>
      <c r="D750" s="299" t="s">
        <v>300</v>
      </c>
      <c r="E750" s="331">
        <v>42.44</v>
      </c>
      <c r="F750" s="331"/>
      <c r="G750" s="333">
        <f t="shared" si="22"/>
        <v>3146.4599999999855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6</v>
      </c>
      <c r="C751" s="298">
        <v>46142</v>
      </c>
      <c r="D751" s="299" t="s">
        <v>300</v>
      </c>
      <c r="E751" s="331">
        <v>24.05</v>
      </c>
      <c r="F751" s="331"/>
      <c r="G751" s="333">
        <f t="shared" si="22"/>
        <v>3188.8999999999855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2</v>
      </c>
      <c r="C752" s="298">
        <v>46141</v>
      </c>
      <c r="D752" s="299" t="s">
        <v>301</v>
      </c>
      <c r="E752" s="331">
        <v>31.8</v>
      </c>
      <c r="F752" s="331"/>
      <c r="G752" s="333">
        <f t="shared" si="22"/>
        <v>3212.9499999999857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6</v>
      </c>
      <c r="C753" s="298">
        <v>46141</v>
      </c>
      <c r="D753" s="299" t="s">
        <v>302</v>
      </c>
      <c r="E753" s="331">
        <v>100</v>
      </c>
      <c r="F753" s="331"/>
      <c r="G753" s="333">
        <f t="shared" si="22"/>
        <v>3244.7499999999859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6</v>
      </c>
      <c r="C754" s="298">
        <v>46141</v>
      </c>
      <c r="D754" s="299" t="s">
        <v>303</v>
      </c>
      <c r="E754" s="331">
        <v>75</v>
      </c>
      <c r="F754" s="331"/>
      <c r="G754" s="333">
        <f t="shared" si="22"/>
        <v>3344.7499999999859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1</v>
      </c>
      <c r="C755" s="298">
        <v>46141</v>
      </c>
      <c r="D755" s="299" t="s">
        <v>304</v>
      </c>
      <c r="E755" s="331">
        <v>52.5</v>
      </c>
      <c r="F755" s="331"/>
      <c r="G755" s="333">
        <f t="shared" si="22"/>
        <v>3419.7499999999859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6</v>
      </c>
      <c r="C756" s="298">
        <v>46141</v>
      </c>
      <c r="D756" s="299" t="s">
        <v>305</v>
      </c>
      <c r="E756" s="331">
        <v>-256</v>
      </c>
      <c r="F756" s="331"/>
      <c r="G756" s="333">
        <f t="shared" si="22"/>
        <v>3472.2499999999859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6</v>
      </c>
      <c r="C757" s="298">
        <v>46140</v>
      </c>
      <c r="D757" s="299" t="s">
        <v>300</v>
      </c>
      <c r="E757" s="331">
        <v>20.38</v>
      </c>
      <c r="F757" s="331"/>
      <c r="G757" s="333">
        <f t="shared" si="22"/>
        <v>3216.2499999999859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2</v>
      </c>
      <c r="C758" s="298">
        <v>46140</v>
      </c>
      <c r="D758" s="299" t="s">
        <v>296</v>
      </c>
      <c r="E758" s="331">
        <v>15.41</v>
      </c>
      <c r="F758" s="331"/>
      <c r="G758" s="333">
        <f t="shared" si="22"/>
        <v>3236.629999999986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4</v>
      </c>
      <c r="C759" s="298">
        <v>46140</v>
      </c>
      <c r="D759" s="299" t="s">
        <v>296</v>
      </c>
      <c r="E759" s="331">
        <v>33.840000000000003</v>
      </c>
      <c r="F759" s="331"/>
      <c r="G759" s="333">
        <f t="shared" si="22"/>
        <v>3252.0399999999859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1</v>
      </c>
      <c r="C760" s="298">
        <v>46140</v>
      </c>
      <c r="D760" s="299" t="s">
        <v>306</v>
      </c>
      <c r="E760" s="331">
        <v>5.3</v>
      </c>
      <c r="F760" s="331"/>
      <c r="G760" s="333">
        <f t="shared" si="22"/>
        <v>3285.879999999986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5</v>
      </c>
      <c r="C761" s="298">
        <v>46140</v>
      </c>
      <c r="D761" s="299" t="s">
        <v>307</v>
      </c>
      <c r="E761" s="331">
        <v>500</v>
      </c>
      <c r="F761" s="331"/>
      <c r="G761" s="333">
        <f t="shared" si="22"/>
        <v>3291.1799999999862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8</v>
      </c>
      <c r="C762" s="298">
        <v>46140</v>
      </c>
      <c r="D762" s="299" t="s">
        <v>308</v>
      </c>
      <c r="E762" s="331">
        <v>47.99</v>
      </c>
      <c r="F762" s="331"/>
      <c r="G762" s="333">
        <f t="shared" si="22"/>
        <v>3791.1799999999862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3</v>
      </c>
      <c r="C763" s="298">
        <v>46139</v>
      </c>
      <c r="D763" s="299" t="s">
        <v>309</v>
      </c>
      <c r="E763" s="331">
        <v>13.11</v>
      </c>
      <c r="F763" s="331"/>
      <c r="G763" s="333">
        <f t="shared" si="22"/>
        <v>3839.169999999986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4</v>
      </c>
      <c r="C764" s="298">
        <v>46139</v>
      </c>
      <c r="D764" s="299" t="s">
        <v>310</v>
      </c>
      <c r="E764" s="331">
        <v>30.54</v>
      </c>
      <c r="F764" s="331"/>
      <c r="G764" s="333">
        <f t="shared" si="22"/>
        <v>3852.2799999999861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1</v>
      </c>
      <c r="C765" s="298">
        <v>46139</v>
      </c>
      <c r="D765" s="299" t="s">
        <v>311</v>
      </c>
      <c r="E765" s="331">
        <v>163.01</v>
      </c>
      <c r="F765" s="331"/>
      <c r="G765" s="333">
        <f t="shared" si="22"/>
        <v>3882.8199999999861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6</v>
      </c>
      <c r="C766" s="298">
        <v>46139</v>
      </c>
      <c r="D766" s="299" t="s">
        <v>312</v>
      </c>
      <c r="E766" s="331">
        <v>54.97</v>
      </c>
      <c r="F766" s="331"/>
      <c r="G766" s="333">
        <f t="shared" si="22"/>
        <v>4045.8299999999858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1</v>
      </c>
      <c r="C767" s="298">
        <v>46139</v>
      </c>
      <c r="D767" s="299" t="s">
        <v>306</v>
      </c>
      <c r="E767" s="331">
        <v>51.28</v>
      </c>
      <c r="F767" s="331"/>
      <c r="G767" s="333">
        <f t="shared" si="22"/>
        <v>4100.7999999999856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6</v>
      </c>
      <c r="C768" s="298">
        <v>46138</v>
      </c>
      <c r="D768" s="299" t="s">
        <v>312</v>
      </c>
      <c r="E768" s="331">
        <v>38.979999999999997</v>
      </c>
      <c r="F768" s="331"/>
      <c r="G768" s="333">
        <f t="shared" si="22"/>
        <v>4152.0799999999854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46138</v>
      </c>
      <c r="D769" s="299" t="s">
        <v>313</v>
      </c>
      <c r="E769" s="331">
        <v>39.83</v>
      </c>
      <c r="F769" s="331"/>
      <c r="G769" s="333">
        <f t="shared" si="22"/>
        <v>4191.0599999999849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8</v>
      </c>
      <c r="C770" s="298">
        <v>46138</v>
      </c>
      <c r="D770" s="299" t="s">
        <v>313</v>
      </c>
      <c r="E770" s="331">
        <v>51.24</v>
      </c>
      <c r="F770" s="331"/>
      <c r="G770" s="333">
        <f t="shared" si="22"/>
        <v>4230.8899999999849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294</v>
      </c>
      <c r="B771" s="330">
        <v>12</v>
      </c>
      <c r="C771" s="298">
        <v>46137</v>
      </c>
      <c r="D771" s="299" t="s">
        <v>314</v>
      </c>
      <c r="E771" s="331">
        <v>214.74</v>
      </c>
      <c r="F771" s="331"/>
      <c r="G771" s="333">
        <f t="shared" si="22"/>
        <v>4282.1299999999846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287</v>
      </c>
      <c r="B772" s="330" t="s">
        <v>287</v>
      </c>
      <c r="C772" s="298">
        <v>46136</v>
      </c>
      <c r="D772" s="299" t="s">
        <v>315</v>
      </c>
      <c r="E772" s="331">
        <v>127.68</v>
      </c>
      <c r="F772" s="331">
        <v>127.68</v>
      </c>
      <c r="G772" s="333">
        <f t="shared" si="22"/>
        <v>4496.8699999999844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8</v>
      </c>
      <c r="C773" s="298">
        <v>46135</v>
      </c>
      <c r="D773" s="299" t="s">
        <v>863</v>
      </c>
      <c r="E773" s="331">
        <v>65</v>
      </c>
      <c r="F773" s="331"/>
      <c r="G773" s="333">
        <f t="shared" si="22"/>
        <v>4496.8699999999844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291</v>
      </c>
      <c r="B774" s="330">
        <v>40</v>
      </c>
      <c r="C774" s="298">
        <v>46134</v>
      </c>
      <c r="D774" s="299" t="s">
        <v>316</v>
      </c>
      <c r="E774" s="331"/>
      <c r="F774" s="331">
        <v>838.69</v>
      </c>
      <c r="G774" s="333">
        <f t="shared" si="22"/>
        <v>4561.8699999999844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2</v>
      </c>
      <c r="C775" s="298">
        <v>46134</v>
      </c>
      <c r="D775" s="299" t="s">
        <v>317</v>
      </c>
      <c r="E775" s="331">
        <v>17.03</v>
      </c>
      <c r="F775" s="331"/>
      <c r="G775" s="333">
        <f t="shared" si="22"/>
        <v>3723.1799999999848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6</v>
      </c>
      <c r="C776" s="298">
        <v>46134</v>
      </c>
      <c r="D776" s="299" t="s">
        <v>312</v>
      </c>
      <c r="E776" s="331">
        <v>51.94</v>
      </c>
      <c r="F776" s="331"/>
      <c r="G776" s="333">
        <f t="shared" si="22"/>
        <v>3740.209999999985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1</v>
      </c>
      <c r="C777" s="298">
        <v>46134</v>
      </c>
      <c r="D777" s="299" t="s">
        <v>306</v>
      </c>
      <c r="E777" s="331">
        <v>226.7</v>
      </c>
      <c r="F777" s="331"/>
      <c r="G777" s="333">
        <f t="shared" si="22"/>
        <v>3792.1499999999851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2</v>
      </c>
      <c r="C778" s="298">
        <v>46133</v>
      </c>
      <c r="D778" s="299" t="s">
        <v>318</v>
      </c>
      <c r="E778" s="331">
        <v>70</v>
      </c>
      <c r="F778" s="331"/>
      <c r="G778" s="333">
        <f t="shared" si="22"/>
        <v>4018.8499999999849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8</v>
      </c>
      <c r="C779" s="298">
        <v>46133</v>
      </c>
      <c r="D779" s="299" t="s">
        <v>319</v>
      </c>
      <c r="E779" s="331">
        <v>14.26</v>
      </c>
      <c r="F779" s="331"/>
      <c r="G779" s="333">
        <f t="shared" si="22"/>
        <v>4088.8499999999849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1</v>
      </c>
      <c r="C780" s="298">
        <v>46133</v>
      </c>
      <c r="D780" s="299" t="s">
        <v>320</v>
      </c>
      <c r="E780" s="331">
        <v>8.51</v>
      </c>
      <c r="F780" s="331"/>
      <c r="G780" s="333">
        <f t="shared" si="22"/>
        <v>4103.1099999999851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5</v>
      </c>
      <c r="C781" s="298">
        <v>46133</v>
      </c>
      <c r="D781" s="299" t="s">
        <v>321</v>
      </c>
      <c r="E781" s="331">
        <v>20</v>
      </c>
      <c r="F781" s="331"/>
      <c r="G781" s="333">
        <f t="shared" si="22"/>
        <v>4111.6199999999853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294</v>
      </c>
      <c r="B782" s="330">
        <v>23</v>
      </c>
      <c r="C782" s="298">
        <v>46133</v>
      </c>
      <c r="D782" s="299" t="s">
        <v>67</v>
      </c>
      <c r="E782" s="331">
        <v>650.88</v>
      </c>
      <c r="F782" s="331"/>
      <c r="G782" s="333">
        <f t="shared" si="22"/>
        <v>4131.6199999999853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6</v>
      </c>
      <c r="C783" s="298">
        <v>46133</v>
      </c>
      <c r="D783" s="299" t="s">
        <v>322</v>
      </c>
      <c r="E783" s="331">
        <v>15</v>
      </c>
      <c r="F783" s="331"/>
      <c r="G783" s="333">
        <f t="shared" si="22"/>
        <v>4782.4999999999854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5</v>
      </c>
      <c r="C784" s="298">
        <v>46133</v>
      </c>
      <c r="D784" s="299" t="s">
        <v>322</v>
      </c>
      <c r="E784" s="331">
        <v>250</v>
      </c>
      <c r="F784" s="331"/>
      <c r="G784" s="333">
        <f t="shared" si="22"/>
        <v>4797.4999999999854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294</v>
      </c>
      <c r="B785" s="330">
        <v>22</v>
      </c>
      <c r="C785" s="298">
        <v>46132</v>
      </c>
      <c r="D785" s="299" t="s">
        <v>323</v>
      </c>
      <c r="E785" s="331">
        <v>20.22</v>
      </c>
      <c r="F785" s="331"/>
      <c r="G785" s="333">
        <f t="shared" si="22"/>
        <v>5047.4999999999854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6</v>
      </c>
      <c r="C786" s="298">
        <v>46132</v>
      </c>
      <c r="D786" s="299" t="s">
        <v>403</v>
      </c>
      <c r="E786" s="331">
        <v>44</v>
      </c>
      <c r="F786" s="331"/>
      <c r="G786" s="333">
        <f t="shared" si="22"/>
        <v>5067.7199999999857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2</v>
      </c>
      <c r="C787" s="298">
        <v>46132</v>
      </c>
      <c r="D787" s="299" t="s">
        <v>324</v>
      </c>
      <c r="E787" s="331">
        <v>12.01</v>
      </c>
      <c r="F787" s="331"/>
      <c r="G787" s="333">
        <f t="shared" si="22"/>
        <v>5111.7199999999857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2</v>
      </c>
      <c r="C788" s="298">
        <v>46132</v>
      </c>
      <c r="D788" s="299" t="s">
        <v>296</v>
      </c>
      <c r="E788" s="331">
        <v>12.21</v>
      </c>
      <c r="F788" s="331"/>
      <c r="G788" s="333">
        <f t="shared" si="22"/>
        <v>5123.7299999999859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2</v>
      </c>
      <c r="C789" s="298">
        <v>46132</v>
      </c>
      <c r="D789" s="299" t="s">
        <v>325</v>
      </c>
      <c r="E789" s="331">
        <v>46.4</v>
      </c>
      <c r="F789" s="331"/>
      <c r="G789" s="333">
        <f t="shared" si="22"/>
        <v>5135.939999999986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2</v>
      </c>
      <c r="C790" s="298">
        <v>46131</v>
      </c>
      <c r="D790" s="299" t="s">
        <v>326</v>
      </c>
      <c r="E790" s="331">
        <v>31.7</v>
      </c>
      <c r="F790" s="331"/>
      <c r="G790" s="333">
        <f t="shared" si="22"/>
        <v>5182.3399999999856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8</v>
      </c>
      <c r="C791" s="298">
        <v>46131</v>
      </c>
      <c r="D791" s="299" t="s">
        <v>327</v>
      </c>
      <c r="E791" s="331">
        <v>11.11</v>
      </c>
      <c r="F791" s="331"/>
      <c r="G791" s="333">
        <f t="shared" si="22"/>
        <v>5214.0399999999854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1</v>
      </c>
      <c r="C792" s="298">
        <v>46131</v>
      </c>
      <c r="D792" s="299" t="s">
        <v>306</v>
      </c>
      <c r="E792" s="331">
        <v>79.16</v>
      </c>
      <c r="F792" s="331"/>
      <c r="G792" s="333">
        <f t="shared" si="22"/>
        <v>5225.1499999999851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294</v>
      </c>
      <c r="B793" s="330">
        <v>22</v>
      </c>
      <c r="C793" s="298">
        <v>46131</v>
      </c>
      <c r="D793" s="299" t="s">
        <v>328</v>
      </c>
      <c r="E793" s="331">
        <v>7.46</v>
      </c>
      <c r="F793" s="331"/>
      <c r="G793" s="333">
        <f t="shared" si="22"/>
        <v>5304.3099999999849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6</v>
      </c>
      <c r="C794" s="298">
        <v>46131</v>
      </c>
      <c r="D794" s="299" t="s">
        <v>300</v>
      </c>
      <c r="E794" s="331">
        <v>13.83</v>
      </c>
      <c r="F794" s="331"/>
      <c r="G794" s="333">
        <f t="shared" si="22"/>
        <v>5311.769999999985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6</v>
      </c>
      <c r="C795" s="298">
        <v>46131</v>
      </c>
      <c r="D795" s="299" t="s">
        <v>300</v>
      </c>
      <c r="E795" s="331">
        <v>30</v>
      </c>
      <c r="F795" s="331"/>
      <c r="G795" s="333">
        <f t="shared" si="22"/>
        <v>5325.5999999999849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6</v>
      </c>
      <c r="C796" s="298">
        <v>46131</v>
      </c>
      <c r="D796" s="299" t="s">
        <v>300</v>
      </c>
      <c r="E796" s="331">
        <v>15.17</v>
      </c>
      <c r="F796" s="331"/>
      <c r="G796" s="333">
        <f t="shared" si="22"/>
        <v>5355.5999999999849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1</v>
      </c>
      <c r="C797" s="298">
        <v>46130</v>
      </c>
      <c r="D797" s="299" t="s">
        <v>329</v>
      </c>
      <c r="E797" s="331">
        <v>75.55</v>
      </c>
      <c r="F797" s="331"/>
      <c r="G797" s="333">
        <f t="shared" si="22"/>
        <v>5370.769999999985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2</v>
      </c>
      <c r="C798" s="298">
        <v>46130</v>
      </c>
      <c r="D798" s="299" t="s">
        <v>330</v>
      </c>
      <c r="E798" s="331">
        <v>26</v>
      </c>
      <c r="F798" s="331"/>
      <c r="G798" s="333">
        <f t="shared" si="22"/>
        <v>5446.3199999999852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1</v>
      </c>
      <c r="C799" s="298">
        <v>46130</v>
      </c>
      <c r="D799" s="299" t="s">
        <v>311</v>
      </c>
      <c r="E799" s="331">
        <v>25.28</v>
      </c>
      <c r="F799" s="331"/>
      <c r="G799" s="333">
        <f t="shared" si="22"/>
        <v>5472.3199999999852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3</v>
      </c>
      <c r="C800" s="298">
        <v>46130</v>
      </c>
      <c r="D800" s="299" t="s">
        <v>296</v>
      </c>
      <c r="E800" s="331">
        <v>7.76</v>
      </c>
      <c r="F800" s="331"/>
      <c r="G800" s="333">
        <f t="shared" si="22"/>
        <v>5497.5999999999849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294</v>
      </c>
      <c r="B801" s="330">
        <v>22</v>
      </c>
      <c r="C801" s="298">
        <v>46130</v>
      </c>
      <c r="D801" s="299" t="s">
        <v>401</v>
      </c>
      <c r="E801" s="331">
        <v>13.84</v>
      </c>
      <c r="F801" s="331"/>
      <c r="G801" s="333">
        <f t="shared" si="22"/>
        <v>5505.3599999999851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287</v>
      </c>
      <c r="B802" s="330" t="s">
        <v>287</v>
      </c>
      <c r="C802" s="298">
        <v>46130</v>
      </c>
      <c r="D802" s="299" t="s">
        <v>331</v>
      </c>
      <c r="E802" s="331">
        <v>578.57000000000005</v>
      </c>
      <c r="F802" s="331">
        <v>578.57000000000005</v>
      </c>
      <c r="G802" s="333">
        <f t="shared" si="22"/>
        <v>5519.1999999999853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2</v>
      </c>
      <c r="C803" s="298">
        <v>46129</v>
      </c>
      <c r="D803" s="299" t="s">
        <v>324</v>
      </c>
      <c r="E803" s="331">
        <v>12.84</v>
      </c>
      <c r="F803" s="331"/>
      <c r="G803" s="333">
        <f t="shared" si="22"/>
        <v>5519.1999999999853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2</v>
      </c>
      <c r="C804" s="298">
        <v>46129</v>
      </c>
      <c r="D804" s="299" t="s">
        <v>332</v>
      </c>
      <c r="E804" s="331">
        <v>59.71</v>
      </c>
      <c r="F804" s="331"/>
      <c r="G804" s="333">
        <f t="shared" si="22"/>
        <v>5532.0399999999854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294</v>
      </c>
      <c r="B805" s="330">
        <v>21</v>
      </c>
      <c r="C805" s="298">
        <v>46129</v>
      </c>
      <c r="D805" s="299" t="s">
        <v>194</v>
      </c>
      <c r="E805" s="331">
        <v>75.599999999999994</v>
      </c>
      <c r="F805" s="331"/>
      <c r="G805" s="333">
        <f t="shared" si="22"/>
        <v>5591.7499999999854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294</v>
      </c>
      <c r="B806" s="330">
        <v>43</v>
      </c>
      <c r="C806" s="298">
        <v>46129</v>
      </c>
      <c r="D806" s="299" t="s">
        <v>333</v>
      </c>
      <c r="E806" s="331">
        <v>22.35</v>
      </c>
      <c r="F806" s="331"/>
      <c r="G806" s="333">
        <f t="shared" si="22"/>
        <v>5667.3499999999858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294</v>
      </c>
      <c r="B807" s="330">
        <v>42</v>
      </c>
      <c r="C807" s="298">
        <v>46129</v>
      </c>
      <c r="D807" s="299" t="s">
        <v>333</v>
      </c>
      <c r="E807" s="331">
        <v>37.25</v>
      </c>
      <c r="F807" s="331"/>
      <c r="G807" s="333">
        <f t="shared" si="22"/>
        <v>5689.6999999999862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8</v>
      </c>
      <c r="C808" s="298">
        <v>46129</v>
      </c>
      <c r="D808" s="299" t="s">
        <v>319</v>
      </c>
      <c r="E808" s="331">
        <v>35.119999999999997</v>
      </c>
      <c r="F808" s="331"/>
      <c r="G808" s="333">
        <f t="shared" si="22"/>
        <v>5726.9499999999862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3</v>
      </c>
      <c r="C809" s="298">
        <v>46129</v>
      </c>
      <c r="D809" s="299" t="s">
        <v>296</v>
      </c>
      <c r="E809" s="331">
        <v>8.7200000000000006</v>
      </c>
      <c r="F809" s="331"/>
      <c r="G809" s="333">
        <f t="shared" si="22"/>
        <v>5762.0699999999861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2</v>
      </c>
      <c r="C810" s="298">
        <v>46129</v>
      </c>
      <c r="D810" s="299" t="s">
        <v>334</v>
      </c>
      <c r="E810" s="331">
        <v>13.21</v>
      </c>
      <c r="F810" s="331"/>
      <c r="G810" s="333">
        <f t="shared" si="22"/>
        <v>5770.7899999999863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294</v>
      </c>
      <c r="B811" s="330">
        <v>17</v>
      </c>
      <c r="C811" s="298">
        <v>46129</v>
      </c>
      <c r="D811" s="299" t="s">
        <v>188</v>
      </c>
      <c r="E811" s="331">
        <v>42.65</v>
      </c>
      <c r="F811" s="331"/>
      <c r="G811" s="333">
        <f t="shared" si="22"/>
        <v>5783.9999999999864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335</v>
      </c>
      <c r="B812" s="330" t="s">
        <v>335</v>
      </c>
      <c r="C812" s="298">
        <v>46129</v>
      </c>
      <c r="D812" s="299" t="s">
        <v>336</v>
      </c>
      <c r="E812" s="331">
        <v>130.31</v>
      </c>
      <c r="F812" s="331"/>
      <c r="G812" s="333">
        <f t="shared" si="22"/>
        <v>5826.649999999986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294</v>
      </c>
      <c r="B813" s="330">
        <v>15</v>
      </c>
      <c r="C813" s="298">
        <v>46129</v>
      </c>
      <c r="D813" s="299" t="s">
        <v>185</v>
      </c>
      <c r="E813" s="331">
        <v>131.22999999999999</v>
      </c>
      <c r="F813" s="331"/>
      <c r="G813" s="333">
        <f t="shared" si="22"/>
        <v>5956.9599999999864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6</v>
      </c>
      <c r="C814" s="298">
        <v>46129</v>
      </c>
      <c r="D814" s="299" t="s">
        <v>337</v>
      </c>
      <c r="E814" s="331">
        <v>210</v>
      </c>
      <c r="F814" s="331"/>
      <c r="G814" s="333">
        <f t="shared" si="22"/>
        <v>6088.189999999986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294</v>
      </c>
      <c r="B815" s="330">
        <v>23</v>
      </c>
      <c r="C815" s="298">
        <v>46129</v>
      </c>
      <c r="D815" s="299" t="s">
        <v>63</v>
      </c>
      <c r="E815" s="331">
        <v>529.46</v>
      </c>
      <c r="F815" s="331"/>
      <c r="G815" s="333">
        <f t="shared" si="22"/>
        <v>6298.189999999986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7</v>
      </c>
      <c r="C816" s="298">
        <v>46129</v>
      </c>
      <c r="D816" s="299" t="s">
        <v>338</v>
      </c>
      <c r="E816" s="331">
        <v>32.78</v>
      </c>
      <c r="F816" s="331"/>
      <c r="G816" s="333">
        <f t="shared" si="22"/>
        <v>6827.649999999986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4</v>
      </c>
      <c r="C817" s="298">
        <v>46128</v>
      </c>
      <c r="D817" s="299" t="s">
        <v>310</v>
      </c>
      <c r="E817" s="331">
        <v>44.41</v>
      </c>
      <c r="F817" s="331"/>
      <c r="G817" s="333">
        <f t="shared" si="22"/>
        <v>6860.4299999999857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294</v>
      </c>
      <c r="B818" s="330">
        <v>16</v>
      </c>
      <c r="C818" s="298">
        <v>46128</v>
      </c>
      <c r="D818" s="299" t="s">
        <v>339</v>
      </c>
      <c r="E818" s="331">
        <v>15</v>
      </c>
      <c r="F818" s="331"/>
      <c r="G818" s="333">
        <f t="shared" si="22"/>
        <v>6904.8399999999856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2</v>
      </c>
      <c r="C819" s="298">
        <v>46128</v>
      </c>
      <c r="D819" s="299" t="s">
        <v>301</v>
      </c>
      <c r="E819" s="331">
        <v>41.95</v>
      </c>
      <c r="F819" s="331"/>
      <c r="G819" s="333">
        <f t="shared" si="22"/>
        <v>6919.8399999999856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5</v>
      </c>
      <c r="C820" s="298">
        <v>46128</v>
      </c>
      <c r="D820" s="299" t="s">
        <v>340</v>
      </c>
      <c r="E820" s="331">
        <v>21.3</v>
      </c>
      <c r="F820" s="331"/>
      <c r="G820" s="333">
        <f t="shared" si="22"/>
        <v>6961.7899999999854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4</v>
      </c>
      <c r="C821" s="298">
        <v>46128</v>
      </c>
      <c r="D821" s="299" t="s">
        <v>296</v>
      </c>
      <c r="E821" s="331">
        <v>70.03</v>
      </c>
      <c r="F821" s="331"/>
      <c r="G821" s="333">
        <f t="shared" si="22"/>
        <v>6983.0899999999856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2</v>
      </c>
      <c r="C822" s="298">
        <v>46128</v>
      </c>
      <c r="D822" s="299" t="s">
        <v>296</v>
      </c>
      <c r="E822" s="331">
        <v>11.48</v>
      </c>
      <c r="F822" s="331"/>
      <c r="G822" s="333">
        <f t="shared" si="22"/>
        <v>7053.1199999999853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6</v>
      </c>
      <c r="C823" s="298">
        <v>46128</v>
      </c>
      <c r="D823" s="299" t="s">
        <v>341</v>
      </c>
      <c r="E823" s="331">
        <v>26.61</v>
      </c>
      <c r="F823" s="331"/>
      <c r="G823" s="333">
        <f t="shared" si="22"/>
        <v>7064.5999999999849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6</v>
      </c>
      <c r="C824" s="298">
        <v>46128</v>
      </c>
      <c r="D824" s="299" t="s">
        <v>342</v>
      </c>
      <c r="E824" s="331">
        <v>42.59</v>
      </c>
      <c r="F824" s="331"/>
      <c r="G824" s="333">
        <f t="shared" si="22"/>
        <v>7091.2099999999846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6</v>
      </c>
      <c r="C825" s="298">
        <v>46128</v>
      </c>
      <c r="D825" s="299" t="s">
        <v>300</v>
      </c>
      <c r="E825" s="331">
        <v>20.58</v>
      </c>
      <c r="F825" s="331"/>
      <c r="G825" s="333">
        <f t="shared" si="22"/>
        <v>7133.7999999999847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294</v>
      </c>
      <c r="B826" s="330">
        <v>11</v>
      </c>
      <c r="C826" s="298">
        <v>46128</v>
      </c>
      <c r="D826" s="299" t="s">
        <v>178</v>
      </c>
      <c r="E826" s="331">
        <v>267.91000000000003</v>
      </c>
      <c r="F826" s="331"/>
      <c r="G826" s="333">
        <f t="shared" si="22"/>
        <v>7154.3799999999846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291</v>
      </c>
      <c r="B827" s="330">
        <v>41</v>
      </c>
      <c r="C827" s="298">
        <v>46128</v>
      </c>
      <c r="D827" s="299" t="s">
        <v>299</v>
      </c>
      <c r="E827" s="331"/>
      <c r="F827" s="331">
        <v>300</v>
      </c>
      <c r="G827" s="333">
        <f t="shared" si="22"/>
        <v>7422.2899999999845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291</v>
      </c>
      <c r="B828" s="330">
        <v>39</v>
      </c>
      <c r="C828" s="298">
        <v>46128</v>
      </c>
      <c r="D828" s="299" t="s">
        <v>292</v>
      </c>
      <c r="E828" s="331"/>
      <c r="F828" s="331">
        <v>2763.78</v>
      </c>
      <c r="G828" s="333">
        <f t="shared" si="22"/>
        <v>7122.2899999999845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287</v>
      </c>
      <c r="B829" s="330" t="s">
        <v>287</v>
      </c>
      <c r="C829" s="298">
        <v>46127</v>
      </c>
      <c r="D829" s="299" t="s">
        <v>343</v>
      </c>
      <c r="E829" s="331">
        <v>93.71</v>
      </c>
      <c r="F829" s="331">
        <v>93.71</v>
      </c>
      <c r="G829" s="333">
        <f t="shared" si="22"/>
        <v>4358.5099999999848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6</v>
      </c>
      <c r="C830" s="298">
        <v>46127</v>
      </c>
      <c r="D830" s="299" t="s">
        <v>344</v>
      </c>
      <c r="E830" s="331">
        <v>27</v>
      </c>
      <c r="F830" s="331"/>
      <c r="G830" s="333">
        <f t="shared" si="22"/>
        <v>4358.5099999999848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291</v>
      </c>
      <c r="B831" s="330">
        <v>38</v>
      </c>
      <c r="C831" s="298">
        <v>46127</v>
      </c>
      <c r="D831" s="299" t="s">
        <v>293</v>
      </c>
      <c r="E831" s="331"/>
      <c r="F831" s="331">
        <v>4597.82</v>
      </c>
      <c r="G831" s="333">
        <f t="shared" si="22"/>
        <v>4385.5099999999848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2</v>
      </c>
      <c r="C832" s="298">
        <v>46127</v>
      </c>
      <c r="D832" s="299" t="s">
        <v>296</v>
      </c>
      <c r="E832" s="331">
        <v>14.67</v>
      </c>
      <c r="F832" s="331"/>
      <c r="G832" s="333">
        <f t="shared" si="22"/>
        <v>-212.31000000001481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2</v>
      </c>
      <c r="C833" s="298">
        <v>46127</v>
      </c>
      <c r="D833" s="299" t="s">
        <v>345</v>
      </c>
      <c r="E833" s="331">
        <v>102.2</v>
      </c>
      <c r="F833" s="331"/>
      <c r="G833" s="333">
        <f t="shared" si="22"/>
        <v>-197.64000000001482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8</v>
      </c>
      <c r="C834" s="298">
        <v>46126</v>
      </c>
      <c r="D834" s="299" t="s">
        <v>319</v>
      </c>
      <c r="E834" s="331">
        <v>15.53</v>
      </c>
      <c r="F834" s="331"/>
      <c r="G834" s="333">
        <f t="shared" si="22"/>
        <v>-95.440000000014805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294</v>
      </c>
      <c r="B835" s="330">
        <v>24</v>
      </c>
      <c r="C835" s="298">
        <v>46126</v>
      </c>
      <c r="D835" s="299" t="s">
        <v>860</v>
      </c>
      <c r="E835" s="331">
        <v>105.33</v>
      </c>
      <c r="F835" s="331"/>
      <c r="G835" s="333">
        <f t="shared" si="22"/>
        <v>-79.910000000014804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46125</v>
      </c>
      <c r="D836" s="299" t="s">
        <v>346</v>
      </c>
      <c r="E836" s="331">
        <v>11.64</v>
      </c>
      <c r="F836" s="331"/>
      <c r="G836" s="333">
        <f t="shared" si="22"/>
        <v>25.419999999985201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1</v>
      </c>
      <c r="C837" s="298">
        <v>46125</v>
      </c>
      <c r="D837" s="299" t="s">
        <v>306</v>
      </c>
      <c r="E837" s="331">
        <v>50.71</v>
      </c>
      <c r="F837" s="331"/>
      <c r="G837" s="333">
        <f t="shared" si="22"/>
        <v>37.059999999985202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2</v>
      </c>
      <c r="C838" s="298">
        <v>46125</v>
      </c>
      <c r="D838" s="299" t="s">
        <v>334</v>
      </c>
      <c r="E838" s="331">
        <v>11.06</v>
      </c>
      <c r="F838" s="331"/>
      <c r="G838" s="333">
        <f t="shared" si="22"/>
        <v>87.769999999985203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4</v>
      </c>
      <c r="C839" s="298">
        <v>46125</v>
      </c>
      <c r="D839" s="299" t="s">
        <v>295</v>
      </c>
      <c r="E839" s="331">
        <v>35.979999999999997</v>
      </c>
      <c r="F839" s="331"/>
      <c r="G839" s="333">
        <f t="shared" si="22"/>
        <v>98.829999999985205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8</v>
      </c>
      <c r="C840" s="298">
        <v>46125</v>
      </c>
      <c r="D840" s="299" t="s">
        <v>347</v>
      </c>
      <c r="E840" s="331">
        <v>7.83</v>
      </c>
      <c r="F840" s="331"/>
      <c r="G840" s="333">
        <f t="shared" si="22"/>
        <v>134.80999999998519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3</v>
      </c>
      <c r="C841" s="298">
        <v>46125</v>
      </c>
      <c r="D841" s="299" t="s">
        <v>348</v>
      </c>
      <c r="E841" s="331">
        <v>4.1900000000000004</v>
      </c>
      <c r="F841" s="331"/>
      <c r="G841" s="333">
        <f t="shared" si="22"/>
        <v>142.63999999998521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8</v>
      </c>
      <c r="C842" s="298">
        <v>46125</v>
      </c>
      <c r="D842" s="299" t="s">
        <v>349</v>
      </c>
      <c r="E842" s="331">
        <v>39.25</v>
      </c>
      <c r="F842" s="331"/>
      <c r="G842" s="333">
        <f t="shared" si="22"/>
        <v>146.8299999999852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287</v>
      </c>
      <c r="B843" s="330" t="s">
        <v>287</v>
      </c>
      <c r="C843" s="298">
        <v>46125</v>
      </c>
      <c r="D843" s="299" t="s">
        <v>350</v>
      </c>
      <c r="E843" s="331">
        <v>318.36</v>
      </c>
      <c r="F843" s="331">
        <v>318.36</v>
      </c>
      <c r="G843" s="333">
        <f t="shared" si="22"/>
        <v>186.0799999999852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294</v>
      </c>
      <c r="B844" s="330">
        <v>19</v>
      </c>
      <c r="C844" s="298">
        <v>46125</v>
      </c>
      <c r="D844" s="299" t="s">
        <v>191</v>
      </c>
      <c r="E844" s="331">
        <v>200</v>
      </c>
      <c r="F844" s="331"/>
      <c r="G844" s="333">
        <f t="shared" si="22"/>
        <v>186.0799999999852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1</v>
      </c>
      <c r="C845" s="298">
        <v>46124</v>
      </c>
      <c r="D845" s="299" t="s">
        <v>304</v>
      </c>
      <c r="E845" s="331">
        <v>136.05000000000001</v>
      </c>
      <c r="F845" s="331"/>
      <c r="G845" s="333">
        <f t="shared" si="22"/>
        <v>386.0799999999852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3</v>
      </c>
      <c r="C846" s="298">
        <v>46124</v>
      </c>
      <c r="D846" s="299" t="s">
        <v>348</v>
      </c>
      <c r="E846" s="331">
        <v>13.09</v>
      </c>
      <c r="F846" s="331"/>
      <c r="G846" s="333">
        <f t="shared" si="22"/>
        <v>522.12999999998522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8</v>
      </c>
      <c r="C847" s="298">
        <v>46124</v>
      </c>
      <c r="D847" s="299" t="s">
        <v>319</v>
      </c>
      <c r="E847" s="331">
        <v>24.47</v>
      </c>
      <c r="F847" s="331"/>
      <c r="G847" s="333">
        <f t="shared" si="22"/>
        <v>535.21999999998525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8</v>
      </c>
      <c r="C848" s="298">
        <v>46124</v>
      </c>
      <c r="D848" s="299" t="s">
        <v>319</v>
      </c>
      <c r="E848" s="331">
        <v>14.29</v>
      </c>
      <c r="F848" s="331"/>
      <c r="G848" s="333">
        <f t="shared" si="22"/>
        <v>559.68999999998528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294</v>
      </c>
      <c r="B849" s="330">
        <v>22</v>
      </c>
      <c r="C849" s="298">
        <v>46124</v>
      </c>
      <c r="D849" s="299" t="s">
        <v>835</v>
      </c>
      <c r="E849" s="331">
        <v>9.57</v>
      </c>
      <c r="F849" s="331"/>
      <c r="G849" s="333">
        <f t="shared" si="22"/>
        <v>573.97999999998524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3</v>
      </c>
      <c r="C850" s="298">
        <v>46124</v>
      </c>
      <c r="D850" s="299" t="s">
        <v>351</v>
      </c>
      <c r="E850" s="331">
        <v>25</v>
      </c>
      <c r="F850" s="331"/>
      <c r="G850" s="333">
        <f t="shared" si="22"/>
        <v>583.54999999998529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294</v>
      </c>
      <c r="B851" s="330">
        <v>22</v>
      </c>
      <c r="C851" s="298">
        <v>46123</v>
      </c>
      <c r="D851" s="299" t="s">
        <v>352</v>
      </c>
      <c r="E851" s="331">
        <v>19.16</v>
      </c>
      <c r="F851" s="331"/>
      <c r="G851" s="333">
        <f t="shared" si="22"/>
        <v>608.54999999998529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2</v>
      </c>
      <c r="C852" s="298">
        <v>46123</v>
      </c>
      <c r="D852" s="299" t="s">
        <v>301</v>
      </c>
      <c r="E852" s="331">
        <v>20.91</v>
      </c>
      <c r="F852" s="331"/>
      <c r="G852" s="333">
        <f t="shared" si="22"/>
        <v>627.70999999998526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2</v>
      </c>
      <c r="C853" s="298">
        <v>46123</v>
      </c>
      <c r="D853" s="299" t="s">
        <v>296</v>
      </c>
      <c r="E853" s="331">
        <v>12.44</v>
      </c>
      <c r="F853" s="331"/>
      <c r="G853" s="333">
        <f t="shared" si="22"/>
        <v>648.61999999998523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46123</v>
      </c>
      <c r="D854" s="299" t="s">
        <v>353</v>
      </c>
      <c r="E854" s="331">
        <v>41.34</v>
      </c>
      <c r="F854" s="331"/>
      <c r="G854" s="333">
        <f t="shared" si="22"/>
        <v>661.05999999998528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6</v>
      </c>
      <c r="C855" s="298">
        <v>46122</v>
      </c>
      <c r="D855" s="299" t="s">
        <v>446</v>
      </c>
      <c r="E855" s="331">
        <v>-0.04</v>
      </c>
      <c r="F855" s="331"/>
      <c r="G855" s="333">
        <f t="shared" si="22"/>
        <v>702.39999999998531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5</v>
      </c>
      <c r="C856" s="298">
        <v>46122</v>
      </c>
      <c r="D856" s="299" t="s">
        <v>354</v>
      </c>
      <c r="E856" s="331">
        <v>372</v>
      </c>
      <c r="F856" s="331"/>
      <c r="G856" s="333">
        <f t="shared" si="22"/>
        <v>702.35999999998535</v>
      </c>
      <c r="H856" s="334" t="s">
        <v>298</v>
      </c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2</v>
      </c>
      <c r="C857" s="298">
        <v>46122</v>
      </c>
      <c r="D857" s="299" t="s">
        <v>355</v>
      </c>
      <c r="E857" s="331">
        <v>15.22</v>
      </c>
      <c r="F857" s="331"/>
      <c r="G857" s="333">
        <f t="shared" si="22"/>
        <v>1074.3599999999853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3</v>
      </c>
      <c r="C858" s="298">
        <v>46122</v>
      </c>
      <c r="D858" s="299" t="s">
        <v>296</v>
      </c>
      <c r="E858" s="331">
        <v>9.5500000000000007</v>
      </c>
      <c r="F858" s="331"/>
      <c r="G858" s="333">
        <f t="shared" si="22"/>
        <v>1089.5799999999854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8</v>
      </c>
      <c r="C859" s="298">
        <v>46122</v>
      </c>
      <c r="D859" s="299" t="s">
        <v>356</v>
      </c>
      <c r="E859" s="331">
        <v>52.65</v>
      </c>
      <c r="F859" s="331"/>
      <c r="G859" s="333">
        <f t="shared" si="22"/>
        <v>1099.1299999999853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1</v>
      </c>
      <c r="C860" s="298">
        <v>46122</v>
      </c>
      <c r="D860" s="299" t="s">
        <v>311</v>
      </c>
      <c r="E860" s="331">
        <v>68.989999999999995</v>
      </c>
      <c r="F860" s="331"/>
      <c r="G860" s="333">
        <f t="shared" si="22"/>
        <v>1151.7799999999854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2</v>
      </c>
      <c r="C861" s="298">
        <v>46122</v>
      </c>
      <c r="D861" s="299" t="s">
        <v>324</v>
      </c>
      <c r="E861" s="331">
        <v>17.37</v>
      </c>
      <c r="F861" s="331"/>
      <c r="G861" s="333">
        <f t="shared" si="22"/>
        <v>1220.7699999999854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8</v>
      </c>
      <c r="C862" s="298">
        <v>46121</v>
      </c>
      <c r="D862" s="299" t="s">
        <v>357</v>
      </c>
      <c r="E862" s="331">
        <v>64.42</v>
      </c>
      <c r="F862" s="331"/>
      <c r="G862" s="333">
        <f t="shared" si="22"/>
        <v>1238.1399999999853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2</v>
      </c>
      <c r="C863" s="298">
        <v>46121</v>
      </c>
      <c r="D863" s="299" t="s">
        <v>358</v>
      </c>
      <c r="E863" s="331">
        <v>9.4700000000000006</v>
      </c>
      <c r="F863" s="331"/>
      <c r="G863" s="333">
        <f t="shared" si="22"/>
        <v>1302.5599999999854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5</v>
      </c>
      <c r="C864" s="298">
        <v>46121</v>
      </c>
      <c r="D864" s="299" t="s">
        <v>854</v>
      </c>
      <c r="E864" s="331">
        <v>10.68</v>
      </c>
      <c r="F864" s="331"/>
      <c r="G864" s="333">
        <f t="shared" si="22"/>
        <v>1312.0299999999854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7</v>
      </c>
      <c r="C865" s="298">
        <v>46121</v>
      </c>
      <c r="D865" s="299" t="s">
        <v>359</v>
      </c>
      <c r="E865" s="331">
        <v>68.010000000000005</v>
      </c>
      <c r="F865" s="331"/>
      <c r="G865" s="333">
        <f t="shared" si="22"/>
        <v>1322.7099999999855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4</v>
      </c>
      <c r="C866" s="298">
        <v>46121</v>
      </c>
      <c r="D866" s="299" t="s">
        <v>310</v>
      </c>
      <c r="E866" s="331">
        <v>40.85</v>
      </c>
      <c r="F866" s="331"/>
      <c r="G866" s="333">
        <f t="shared" si="22"/>
        <v>1390.7199999999855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6</v>
      </c>
      <c r="C867" s="298">
        <v>46121</v>
      </c>
      <c r="D867" s="299" t="s">
        <v>360</v>
      </c>
      <c r="E867" s="331">
        <v>25</v>
      </c>
      <c r="F867" s="331"/>
      <c r="G867" s="333">
        <f t="shared" si="22"/>
        <v>1431.5699999999854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294</v>
      </c>
      <c r="B868" s="330">
        <v>18</v>
      </c>
      <c r="C868" s="298">
        <v>46120</v>
      </c>
      <c r="D868" s="299" t="s">
        <v>361</v>
      </c>
      <c r="E868" s="331">
        <v>400</v>
      </c>
      <c r="F868" s="331"/>
      <c r="G868" s="333">
        <f t="shared" si="22"/>
        <v>1456.5699999999854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335</v>
      </c>
      <c r="B869" s="330" t="s">
        <v>335</v>
      </c>
      <c r="C869" s="298">
        <v>46120</v>
      </c>
      <c r="D869" s="299" t="s">
        <v>447</v>
      </c>
      <c r="E869" s="331">
        <v>44.96</v>
      </c>
      <c r="F869" s="331"/>
      <c r="G869" s="333">
        <f t="shared" si="22"/>
        <v>1856.5699999999854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294</v>
      </c>
      <c r="B870" s="330">
        <v>13</v>
      </c>
      <c r="C870" s="298">
        <v>46120</v>
      </c>
      <c r="D870" s="299" t="s">
        <v>182</v>
      </c>
      <c r="E870" s="331">
        <v>104.98</v>
      </c>
      <c r="F870" s="331"/>
      <c r="G870" s="333">
        <f t="shared" si="22"/>
        <v>1901.5299999999854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2</v>
      </c>
      <c r="C871" s="298">
        <v>46120</v>
      </c>
      <c r="D871" s="299" t="s">
        <v>296</v>
      </c>
      <c r="E871" s="331">
        <v>13.8</v>
      </c>
      <c r="F871" s="331"/>
      <c r="G871" s="333">
        <f t="shared" si="22"/>
        <v>2006.5099999999854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4</v>
      </c>
      <c r="C872" s="298">
        <v>46120</v>
      </c>
      <c r="D872" s="299" t="s">
        <v>295</v>
      </c>
      <c r="E872" s="331">
        <v>37.92</v>
      </c>
      <c r="F872" s="331"/>
      <c r="G872" s="333">
        <f t="shared" si="22"/>
        <v>2020.3099999999854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6</v>
      </c>
      <c r="C873" s="298">
        <v>46120</v>
      </c>
      <c r="D873" s="299" t="s">
        <v>300</v>
      </c>
      <c r="E873" s="331">
        <v>56.68</v>
      </c>
      <c r="F873" s="331"/>
      <c r="G873" s="333">
        <f t="shared" si="22"/>
        <v>2058.2299999999855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6</v>
      </c>
      <c r="C874" s="298">
        <v>46120</v>
      </c>
      <c r="D874" s="299" t="s">
        <v>362</v>
      </c>
      <c r="E874" s="331">
        <v>29.26</v>
      </c>
      <c r="F874" s="331"/>
      <c r="G874" s="333">
        <f t="shared" si="22"/>
        <v>2114.9099999999853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294</v>
      </c>
      <c r="B875" s="330">
        <v>9</v>
      </c>
      <c r="C875" s="298">
        <v>46119</v>
      </c>
      <c r="D875" s="299" t="s">
        <v>58</v>
      </c>
      <c r="E875" s="331">
        <v>1281.53</v>
      </c>
      <c r="F875" s="331"/>
      <c r="G875" s="333">
        <f t="shared" si="22"/>
        <v>2144.1699999999855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4</v>
      </c>
      <c r="C876" s="298">
        <v>46119</v>
      </c>
      <c r="D876" s="299" t="s">
        <v>363</v>
      </c>
      <c r="E876" s="331">
        <v>25.84</v>
      </c>
      <c r="F876" s="331"/>
      <c r="G876" s="333">
        <f t="shared" si="22"/>
        <v>3425.6999999999853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8</v>
      </c>
      <c r="C877" s="298">
        <v>46119</v>
      </c>
      <c r="D877" s="299" t="s">
        <v>319</v>
      </c>
      <c r="E877" s="331">
        <v>12.05</v>
      </c>
      <c r="F877" s="331"/>
      <c r="G877" s="333">
        <f t="shared" si="22"/>
        <v>3451.5399999999854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4</v>
      </c>
      <c r="C878" s="298">
        <v>46119</v>
      </c>
      <c r="D878" s="299" t="s">
        <v>334</v>
      </c>
      <c r="E878" s="331">
        <v>82.04</v>
      </c>
      <c r="F878" s="331"/>
      <c r="G878" s="333">
        <f t="shared" si="22"/>
        <v>3463.5899999999856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2</v>
      </c>
      <c r="C879" s="298">
        <v>46119</v>
      </c>
      <c r="D879" s="299" t="s">
        <v>364</v>
      </c>
      <c r="E879" s="331">
        <v>22.92</v>
      </c>
      <c r="F879" s="331"/>
      <c r="G879" s="333">
        <f t="shared" si="22"/>
        <v>3545.6299999999856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5</v>
      </c>
      <c r="C880" s="298">
        <v>46118</v>
      </c>
      <c r="D880" s="299" t="s">
        <v>365</v>
      </c>
      <c r="E880" s="331">
        <v>400</v>
      </c>
      <c r="F880" s="331"/>
      <c r="G880" s="333">
        <f t="shared" si="22"/>
        <v>3568.5499999999856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294</v>
      </c>
      <c r="B881" s="330">
        <v>14</v>
      </c>
      <c r="C881" s="298">
        <v>46118</v>
      </c>
      <c r="D881" s="299" t="s">
        <v>366</v>
      </c>
      <c r="E881" s="331">
        <v>66.67</v>
      </c>
      <c r="F881" s="331"/>
      <c r="G881" s="333">
        <f t="shared" si="22"/>
        <v>3968.5499999999856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294</v>
      </c>
      <c r="B882" s="330">
        <v>14</v>
      </c>
      <c r="C882" s="298">
        <v>46118</v>
      </c>
      <c r="D882" s="299" t="s">
        <v>367</v>
      </c>
      <c r="E882" s="331">
        <v>70.25</v>
      </c>
      <c r="F882" s="331"/>
      <c r="G882" s="333">
        <f t="shared" si="22"/>
        <v>4035.2199999999857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1</v>
      </c>
      <c r="C883" s="298">
        <v>46117</v>
      </c>
      <c r="D883" s="299" t="s">
        <v>368</v>
      </c>
      <c r="E883" s="331">
        <v>25.6</v>
      </c>
      <c r="F883" s="331"/>
      <c r="G883" s="333">
        <f t="shared" si="22"/>
        <v>4105.4699999999857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8</v>
      </c>
      <c r="C884" s="298">
        <v>46117</v>
      </c>
      <c r="D884" s="299" t="s">
        <v>319</v>
      </c>
      <c r="E884" s="331">
        <v>8.56</v>
      </c>
      <c r="F884" s="331"/>
      <c r="G884" s="333">
        <f t="shared" si="22"/>
        <v>4131.0699999999861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6</v>
      </c>
      <c r="C885" s="298">
        <v>46117</v>
      </c>
      <c r="D885" s="299" t="s">
        <v>369</v>
      </c>
      <c r="E885" s="331">
        <v>301.67</v>
      </c>
      <c r="F885" s="331"/>
      <c r="G885" s="333">
        <f t="shared" si="22"/>
        <v>4139.6299999999865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1</v>
      </c>
      <c r="C886" s="298">
        <v>46116</v>
      </c>
      <c r="D886" s="299" t="s">
        <v>306</v>
      </c>
      <c r="E886" s="331">
        <v>176.85</v>
      </c>
      <c r="F886" s="331"/>
      <c r="G886" s="333">
        <f t="shared" si="22"/>
        <v>4441.2999999999865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1</v>
      </c>
      <c r="C887" s="298">
        <v>46116</v>
      </c>
      <c r="D887" s="299" t="s">
        <v>311</v>
      </c>
      <c r="E887" s="331">
        <v>139.34</v>
      </c>
      <c r="F887" s="331"/>
      <c r="G887" s="333">
        <f t="shared" si="22"/>
        <v>4618.1499999999869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294</v>
      </c>
      <c r="B888" s="330">
        <v>17</v>
      </c>
      <c r="C888" s="298">
        <v>46116</v>
      </c>
      <c r="D888" s="299" t="s">
        <v>370</v>
      </c>
      <c r="E888" s="331">
        <v>99</v>
      </c>
      <c r="F888" s="331"/>
      <c r="G888" s="333">
        <f t="shared" si="22"/>
        <v>4757.489999999987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46116</v>
      </c>
      <c r="D889" s="299" t="s">
        <v>371</v>
      </c>
      <c r="E889" s="331">
        <v>34</v>
      </c>
      <c r="F889" s="331"/>
      <c r="G889" s="333">
        <f t="shared" si="22"/>
        <v>4856.489999999987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3</v>
      </c>
      <c r="C890" s="298">
        <v>46116</v>
      </c>
      <c r="D890" s="299" t="s">
        <v>348</v>
      </c>
      <c r="E890" s="331">
        <v>10.24</v>
      </c>
      <c r="F890" s="331"/>
      <c r="G890" s="333">
        <f t="shared" si="22"/>
        <v>4890.489999999987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7</v>
      </c>
      <c r="C891" s="298">
        <v>46115</v>
      </c>
      <c r="D891" s="299" t="s">
        <v>372</v>
      </c>
      <c r="E891" s="331">
        <v>100</v>
      </c>
      <c r="F891" s="331"/>
      <c r="G891" s="333">
        <f t="shared" si="22"/>
        <v>4900.7299999999868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6</v>
      </c>
      <c r="C892" s="298">
        <v>46115</v>
      </c>
      <c r="D892" s="299" t="s">
        <v>300</v>
      </c>
      <c r="E892" s="331">
        <v>7.68</v>
      </c>
      <c r="F892" s="331"/>
      <c r="G892" s="333">
        <f t="shared" si="22"/>
        <v>5000.7299999999868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46115</v>
      </c>
      <c r="D893" s="299" t="s">
        <v>296</v>
      </c>
      <c r="E893" s="331">
        <v>8.7200000000000006</v>
      </c>
      <c r="F893" s="331"/>
      <c r="G893" s="333">
        <f t="shared" si="22"/>
        <v>5008.4099999999871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8</v>
      </c>
      <c r="C894" s="298">
        <v>46114</v>
      </c>
      <c r="D894" s="299" t="s">
        <v>373</v>
      </c>
      <c r="E894" s="331">
        <v>81.739999999999995</v>
      </c>
      <c r="F894" s="331"/>
      <c r="G894" s="333">
        <f t="shared" si="22"/>
        <v>5017.1299999999874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284</v>
      </c>
      <c r="B895" s="330">
        <v>36</v>
      </c>
      <c r="C895" s="298">
        <v>46114</v>
      </c>
      <c r="D895" s="299" t="s">
        <v>374</v>
      </c>
      <c r="E895" s="331">
        <v>50</v>
      </c>
      <c r="F895" s="331"/>
      <c r="G895" s="333">
        <f t="shared" si="22"/>
        <v>5098.8699999999872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294</v>
      </c>
      <c r="B896" s="330">
        <v>22</v>
      </c>
      <c r="C896" s="298">
        <v>46114</v>
      </c>
      <c r="D896" s="299" t="s">
        <v>375</v>
      </c>
      <c r="E896" s="331">
        <v>6.37</v>
      </c>
      <c r="F896" s="331"/>
      <c r="G896" s="333">
        <f t="shared" si="22"/>
        <v>5148.8699999999872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2</v>
      </c>
      <c r="C897" s="298">
        <v>46114</v>
      </c>
      <c r="D897" s="299" t="s">
        <v>326</v>
      </c>
      <c r="E897" s="331">
        <v>55.22</v>
      </c>
      <c r="F897" s="331"/>
      <c r="G897" s="333">
        <f t="shared" si="22"/>
        <v>5155.239999999987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8</v>
      </c>
      <c r="C898" s="298">
        <v>46114</v>
      </c>
      <c r="D898" s="299" t="s">
        <v>319</v>
      </c>
      <c r="E898" s="331">
        <v>8.5</v>
      </c>
      <c r="F898" s="331"/>
      <c r="G898" s="333">
        <f t="shared" si="22"/>
        <v>5210.4599999999873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4</v>
      </c>
      <c r="C899" s="298">
        <v>46114</v>
      </c>
      <c r="D899" s="299" t="s">
        <v>334</v>
      </c>
      <c r="E899" s="331">
        <v>38.99</v>
      </c>
      <c r="F899" s="331"/>
      <c r="G899" s="333">
        <f t="shared" si="22"/>
        <v>5218.9599999999873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291</v>
      </c>
      <c r="B900" s="330">
        <v>39</v>
      </c>
      <c r="C900" s="298">
        <v>46113</v>
      </c>
      <c r="D900" s="299" t="s">
        <v>292</v>
      </c>
      <c r="E900" s="331"/>
      <c r="F900" s="331">
        <v>2763.78</v>
      </c>
      <c r="G900" s="333">
        <f t="shared" si="22"/>
        <v>5257.9499999999871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4</v>
      </c>
      <c r="C901" s="298">
        <v>46113</v>
      </c>
      <c r="D901" s="299" t="s">
        <v>296</v>
      </c>
      <c r="E901" s="331">
        <v>36.090000000000003</v>
      </c>
      <c r="F901" s="331"/>
      <c r="G901" s="333">
        <f t="shared" si="22"/>
        <v>2494.1699999999869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4</v>
      </c>
      <c r="C902" s="298">
        <v>46113</v>
      </c>
      <c r="D902" s="299" t="s">
        <v>310</v>
      </c>
      <c r="E902" s="331">
        <v>80</v>
      </c>
      <c r="F902" s="331"/>
      <c r="G902" s="333">
        <f t="shared" si="22"/>
        <v>2530.259999999987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7</v>
      </c>
      <c r="C903" s="298">
        <v>46113</v>
      </c>
      <c r="D903" s="299" t="s">
        <v>320</v>
      </c>
      <c r="E903" s="331">
        <v>47.84</v>
      </c>
      <c r="F903" s="331"/>
      <c r="G903" s="333">
        <f t="shared" si="22"/>
        <v>2610.259999999987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7</v>
      </c>
      <c r="C904" s="298">
        <v>46113</v>
      </c>
      <c r="D904" s="299" t="s">
        <v>320</v>
      </c>
      <c r="E904" s="331">
        <v>21.25</v>
      </c>
      <c r="F904" s="331"/>
      <c r="G904" s="333">
        <f t="shared" si="22"/>
        <v>2658.0999999999872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2</v>
      </c>
      <c r="C905" s="298">
        <v>46113</v>
      </c>
      <c r="D905" s="299" t="s">
        <v>376</v>
      </c>
      <c r="E905" s="331">
        <v>42.9</v>
      </c>
      <c r="F905" s="331"/>
      <c r="G905" s="333">
        <f t="shared" si="22"/>
        <v>2679.3499999999872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284</v>
      </c>
      <c r="B906" s="330">
        <v>37</v>
      </c>
      <c r="C906" s="298">
        <v>46112</v>
      </c>
      <c r="D906" s="299" t="s">
        <v>377</v>
      </c>
      <c r="E906" s="331">
        <v>4309.58</v>
      </c>
      <c r="F906" s="331"/>
      <c r="G906" s="333">
        <f t="shared" si="22"/>
        <v>2722.2499999999873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286</v>
      </c>
      <c r="B907" s="330">
        <v>25</v>
      </c>
      <c r="C907" s="298">
        <v>46112</v>
      </c>
      <c r="D907" s="298" t="s">
        <v>204</v>
      </c>
      <c r="E907" s="331">
        <v>350</v>
      </c>
      <c r="F907" s="331"/>
      <c r="G907" s="333">
        <f t="shared" si="22"/>
        <v>7031.8299999999872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286</v>
      </c>
      <c r="B908" s="330">
        <v>26</v>
      </c>
      <c r="C908" s="298">
        <v>46112</v>
      </c>
      <c r="D908" s="298" t="s">
        <v>205</v>
      </c>
      <c r="E908" s="331">
        <v>320</v>
      </c>
      <c r="F908" s="331"/>
      <c r="G908" s="333">
        <f t="shared" si="22"/>
        <v>7381.8299999999872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286</v>
      </c>
      <c r="B909" s="330">
        <v>27</v>
      </c>
      <c r="C909" s="298">
        <v>46112</v>
      </c>
      <c r="D909" s="298" t="s">
        <v>206</v>
      </c>
      <c r="E909" s="331">
        <v>25</v>
      </c>
      <c r="F909" s="331"/>
      <c r="G909" s="333">
        <f t="shared" si="22"/>
        <v>7701.8299999999872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286</v>
      </c>
      <c r="B910" s="330">
        <v>28</v>
      </c>
      <c r="C910" s="298">
        <v>46112</v>
      </c>
      <c r="D910" s="298" t="s">
        <v>207</v>
      </c>
      <c r="E910" s="331">
        <v>25</v>
      </c>
      <c r="F910" s="331"/>
      <c r="G910" s="333">
        <f t="shared" si="22"/>
        <v>7726.8299999999872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286</v>
      </c>
      <c r="B911" s="330">
        <v>29</v>
      </c>
      <c r="C911" s="298">
        <v>46112</v>
      </c>
      <c r="D911" s="298" t="s">
        <v>208</v>
      </c>
      <c r="E911" s="331">
        <v>45</v>
      </c>
      <c r="F911" s="331"/>
      <c r="G911" s="333">
        <f t="shared" si="22"/>
        <v>7751.8299999999872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286</v>
      </c>
      <c r="B912" s="330">
        <v>30</v>
      </c>
      <c r="C912" s="298">
        <v>46112</v>
      </c>
      <c r="D912" s="298" t="s">
        <v>209</v>
      </c>
      <c r="E912" s="331">
        <v>400</v>
      </c>
      <c r="F912" s="331"/>
      <c r="G912" s="333">
        <f t="shared" si="22"/>
        <v>7796.8299999999872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286</v>
      </c>
      <c r="B913" s="330">
        <v>31</v>
      </c>
      <c r="C913" s="298">
        <v>46112</v>
      </c>
      <c r="D913" s="298" t="s">
        <v>210</v>
      </c>
      <c r="E913" s="331">
        <v>375</v>
      </c>
      <c r="F913" s="331"/>
      <c r="G913" s="333">
        <f t="shared" si="22"/>
        <v>8196.8299999999872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286</v>
      </c>
      <c r="B914" s="330">
        <v>32</v>
      </c>
      <c r="C914" s="298">
        <v>46112</v>
      </c>
      <c r="D914" s="298" t="s">
        <v>211</v>
      </c>
      <c r="E914" s="331">
        <v>100</v>
      </c>
      <c r="F914" s="331"/>
      <c r="G914" s="333">
        <f t="shared" si="22"/>
        <v>8571.8299999999872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286</v>
      </c>
      <c r="B915" s="330">
        <v>33</v>
      </c>
      <c r="C915" s="298">
        <v>46112</v>
      </c>
      <c r="D915" s="298" t="s">
        <v>212</v>
      </c>
      <c r="E915" s="331">
        <v>85</v>
      </c>
      <c r="F915" s="331"/>
      <c r="G915" s="333">
        <f t="shared" si="22"/>
        <v>8671.8299999999872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286</v>
      </c>
      <c r="B916" s="330">
        <v>34</v>
      </c>
      <c r="C916" s="298">
        <v>46112</v>
      </c>
      <c r="D916" s="298" t="s">
        <v>213</v>
      </c>
      <c r="E916" s="331">
        <v>230</v>
      </c>
      <c r="F916" s="331"/>
      <c r="G916" s="333">
        <f t="shared" si="22"/>
        <v>8756.8299999999872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286</v>
      </c>
      <c r="B917" s="330">
        <v>35</v>
      </c>
      <c r="C917" s="298">
        <v>46112</v>
      </c>
      <c r="D917" s="298" t="s">
        <v>214</v>
      </c>
      <c r="E917" s="331">
        <v>45</v>
      </c>
      <c r="F917" s="331"/>
      <c r="G917" s="333">
        <f t="shared" si="22"/>
        <v>8986.8299999999872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6</v>
      </c>
      <c r="C918" s="298">
        <v>46112</v>
      </c>
      <c r="D918" s="298" t="s">
        <v>378</v>
      </c>
      <c r="E918" s="331">
        <v>40</v>
      </c>
      <c r="F918" s="331"/>
      <c r="G918" s="333">
        <f t="shared" si="22"/>
        <v>9031.8299999999872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294</v>
      </c>
      <c r="B919" s="330">
        <v>42</v>
      </c>
      <c r="C919" s="298">
        <v>46112</v>
      </c>
      <c r="D919" s="298" t="s">
        <v>200</v>
      </c>
      <c r="E919" s="331">
        <v>59</v>
      </c>
      <c r="F919" s="331"/>
      <c r="G919" s="333">
        <f t="shared" si="22"/>
        <v>9071.8299999999872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294</v>
      </c>
      <c r="B920" s="330">
        <v>43</v>
      </c>
      <c r="C920" s="298">
        <v>46112</v>
      </c>
      <c r="D920" s="298" t="s">
        <v>201</v>
      </c>
      <c r="E920" s="331">
        <v>42.84</v>
      </c>
      <c r="F920" s="331"/>
      <c r="G920" s="333">
        <f t="shared" si="22"/>
        <v>9130.8299999999872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6</v>
      </c>
      <c r="C921" s="298">
        <v>46112</v>
      </c>
      <c r="D921" s="298" t="s">
        <v>300</v>
      </c>
      <c r="E921" s="331">
        <v>57.21</v>
      </c>
      <c r="F921" s="331"/>
      <c r="G921" s="333">
        <f t="shared" si="22"/>
        <v>9173.6699999999873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8</v>
      </c>
      <c r="C922" s="298">
        <v>46112</v>
      </c>
      <c r="D922" s="298" t="s">
        <v>296</v>
      </c>
      <c r="E922" s="331">
        <v>11.18</v>
      </c>
      <c r="F922" s="331"/>
      <c r="G922" s="333">
        <f t="shared" si="22"/>
        <v>9230.8799999999865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294</v>
      </c>
      <c r="B923" s="330">
        <v>10</v>
      </c>
      <c r="C923" s="298">
        <v>46112</v>
      </c>
      <c r="D923" s="298" t="s">
        <v>176</v>
      </c>
      <c r="E923" s="331">
        <v>17.899999999999999</v>
      </c>
      <c r="F923" s="331"/>
      <c r="G923" s="333">
        <f t="shared" si="22"/>
        <v>9242.0599999999868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2</v>
      </c>
      <c r="C924" s="298">
        <v>46111</v>
      </c>
      <c r="D924" s="298" t="s">
        <v>334</v>
      </c>
      <c r="E924" s="331">
        <v>23.83</v>
      </c>
      <c r="F924" s="331"/>
      <c r="G924" s="333">
        <f t="shared" si="22"/>
        <v>9259.9599999999864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291</v>
      </c>
      <c r="B925" s="330">
        <v>38</v>
      </c>
      <c r="C925" s="298">
        <v>46111</v>
      </c>
      <c r="D925" s="299" t="s">
        <v>293</v>
      </c>
      <c r="E925" s="331"/>
      <c r="F925" s="331">
        <v>4278.1400000000003</v>
      </c>
      <c r="G925" s="333">
        <f t="shared" si="22"/>
        <v>9283.7899999999863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3</v>
      </c>
      <c r="C926" s="298">
        <v>46111</v>
      </c>
      <c r="D926" s="299" t="s">
        <v>351</v>
      </c>
      <c r="E926" s="331">
        <v>30</v>
      </c>
      <c r="F926" s="331"/>
      <c r="G926" s="333">
        <f t="shared" si="22"/>
        <v>5005.649999999986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6</v>
      </c>
      <c r="C927" s="298">
        <v>46111</v>
      </c>
      <c r="D927" s="299" t="s">
        <v>300</v>
      </c>
      <c r="E927" s="331">
        <v>15.96</v>
      </c>
      <c r="F927" s="331"/>
      <c r="G927" s="333">
        <f t="shared" si="22"/>
        <v>5035.649999999986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3</v>
      </c>
      <c r="C928" s="298">
        <v>46111</v>
      </c>
      <c r="D928" s="299" t="s">
        <v>379</v>
      </c>
      <c r="E928" s="331">
        <v>18.96</v>
      </c>
      <c r="F928" s="331"/>
      <c r="G928" s="333">
        <f t="shared" si="22"/>
        <v>5051.609999999986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1</v>
      </c>
      <c r="C929" s="298">
        <v>46110</v>
      </c>
      <c r="D929" s="299" t="s">
        <v>311</v>
      </c>
      <c r="E929" s="331">
        <v>144.22</v>
      </c>
      <c r="F929" s="331"/>
      <c r="G929" s="333">
        <f t="shared" si="22"/>
        <v>5070.5699999999861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7</v>
      </c>
      <c r="C930" s="298">
        <v>46110</v>
      </c>
      <c r="D930" s="299" t="s">
        <v>380</v>
      </c>
      <c r="E930" s="331">
        <v>181.04</v>
      </c>
      <c r="F930" s="331"/>
      <c r="G930" s="333">
        <f t="shared" si="22"/>
        <v>5214.7899999999863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6</v>
      </c>
      <c r="C931" s="298">
        <v>46110</v>
      </c>
      <c r="D931" s="299" t="s">
        <v>381</v>
      </c>
      <c r="E931" s="331">
        <v>196.9</v>
      </c>
      <c r="F931" s="331"/>
      <c r="G931" s="333">
        <f t="shared" si="22"/>
        <v>5395.8299999999863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3</v>
      </c>
      <c r="C932" s="298">
        <v>46110</v>
      </c>
      <c r="D932" s="299" t="s">
        <v>382</v>
      </c>
      <c r="E932" s="331">
        <v>7.5</v>
      </c>
      <c r="F932" s="331"/>
      <c r="G932" s="333">
        <f t="shared" si="22"/>
        <v>5592.7299999999859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8</v>
      </c>
      <c r="C933" s="298">
        <v>46109</v>
      </c>
      <c r="D933" s="299" t="s">
        <v>319</v>
      </c>
      <c r="E933" s="331">
        <v>11.7</v>
      </c>
      <c r="F933" s="331"/>
      <c r="G933" s="333">
        <f t="shared" si="22"/>
        <v>5600.2299999999859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46109</v>
      </c>
      <c r="D934" s="299" t="s">
        <v>308</v>
      </c>
      <c r="E934" s="331">
        <v>210.76</v>
      </c>
      <c r="F934" s="331"/>
      <c r="G934" s="333">
        <f t="shared" si="22"/>
        <v>5611.9299999999857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4</v>
      </c>
      <c r="C935" s="298">
        <v>46109</v>
      </c>
      <c r="D935" s="299" t="s">
        <v>310</v>
      </c>
      <c r="E935" s="331">
        <v>46.9</v>
      </c>
      <c r="F935" s="331"/>
      <c r="G935" s="333">
        <f t="shared" si="22"/>
        <v>5822.689999999986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1</v>
      </c>
      <c r="C936" s="298">
        <v>46109</v>
      </c>
      <c r="D936" s="299" t="s">
        <v>329</v>
      </c>
      <c r="E936" s="331">
        <v>179.1</v>
      </c>
      <c r="F936" s="331"/>
      <c r="G936" s="333">
        <f t="shared" si="22"/>
        <v>5869.5899999999856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8</v>
      </c>
      <c r="C937" s="298">
        <v>46109</v>
      </c>
      <c r="D937" s="299" t="s">
        <v>308</v>
      </c>
      <c r="E937" s="331">
        <v>31.97</v>
      </c>
      <c r="F937" s="331"/>
      <c r="G937" s="333">
        <f t="shared" si="22"/>
        <v>6048.689999999986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8</v>
      </c>
      <c r="C938" s="298">
        <v>46109</v>
      </c>
      <c r="D938" s="299" t="s">
        <v>308</v>
      </c>
      <c r="E938" s="331">
        <v>12.19</v>
      </c>
      <c r="F938" s="331"/>
      <c r="G938" s="333">
        <f t="shared" si="22"/>
        <v>6080.6599999999862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291</v>
      </c>
      <c r="B939" s="330">
        <v>41</v>
      </c>
      <c r="C939" s="298">
        <v>46108</v>
      </c>
      <c r="D939" s="299" t="s">
        <v>383</v>
      </c>
      <c r="E939" s="331"/>
      <c r="F939" s="331">
        <v>400</v>
      </c>
      <c r="G939" s="333">
        <f t="shared" si="22"/>
        <v>6092.8499999999858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2</v>
      </c>
      <c r="C940" s="298">
        <v>46108</v>
      </c>
      <c r="D940" s="299" t="s">
        <v>301</v>
      </c>
      <c r="E940" s="331">
        <v>19.5</v>
      </c>
      <c r="F940" s="331"/>
      <c r="G940" s="333">
        <f t="shared" si="22"/>
        <v>5692.8499999999858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2</v>
      </c>
      <c r="C941" s="298">
        <v>46108</v>
      </c>
      <c r="D941" s="299" t="s">
        <v>296</v>
      </c>
      <c r="E941" s="331">
        <v>11.48</v>
      </c>
      <c r="F941" s="331"/>
      <c r="G941" s="333">
        <f t="shared" si="22"/>
        <v>5712.3499999999858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8</v>
      </c>
      <c r="C942" s="298">
        <v>46108</v>
      </c>
      <c r="D942" s="299" t="s">
        <v>334</v>
      </c>
      <c r="E942" s="331">
        <v>11.46</v>
      </c>
      <c r="F942" s="331"/>
      <c r="G942" s="333">
        <f t="shared" si="22"/>
        <v>5723.8299999999854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4</v>
      </c>
      <c r="C943" s="298">
        <v>46108</v>
      </c>
      <c r="D943" s="299" t="s">
        <v>334</v>
      </c>
      <c r="E943" s="331">
        <v>38.21</v>
      </c>
      <c r="F943" s="331"/>
      <c r="G943" s="333">
        <f t="shared" si="22"/>
        <v>5735.2899999999854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2</v>
      </c>
      <c r="C944" s="298">
        <v>46108</v>
      </c>
      <c r="D944" s="299" t="s">
        <v>384</v>
      </c>
      <c r="E944" s="331">
        <v>69.95</v>
      </c>
      <c r="F944" s="331"/>
      <c r="G944" s="333">
        <f t="shared" si="22"/>
        <v>5773.4999999999854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3</v>
      </c>
      <c r="C945" s="298">
        <v>46108</v>
      </c>
      <c r="D945" s="299" t="s">
        <v>348</v>
      </c>
      <c r="E945" s="331">
        <v>10.78</v>
      </c>
      <c r="F945" s="331"/>
      <c r="G945" s="333">
        <f t="shared" si="22"/>
        <v>5843.4499999999853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6</v>
      </c>
      <c r="C946" s="298">
        <v>46108</v>
      </c>
      <c r="D946" s="299" t="s">
        <v>300</v>
      </c>
      <c r="E946" s="331">
        <v>15.84</v>
      </c>
      <c r="F946" s="331"/>
      <c r="G946" s="333">
        <f t="shared" si="22"/>
        <v>5854.229999999985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8</v>
      </c>
      <c r="C947" s="298">
        <v>46108</v>
      </c>
      <c r="D947" s="299" t="s">
        <v>385</v>
      </c>
      <c r="E947" s="331">
        <v>22.48</v>
      </c>
      <c r="F947" s="331"/>
      <c r="G947" s="333">
        <f t="shared" si="22"/>
        <v>5870.0699999999852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46107</v>
      </c>
      <c r="D948" s="299" t="s">
        <v>358</v>
      </c>
      <c r="E948" s="331">
        <v>11.17</v>
      </c>
      <c r="F948" s="331"/>
      <c r="G948" s="333">
        <f t="shared" si="22"/>
        <v>5892.5499999999847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46107</v>
      </c>
      <c r="D949" s="299" t="s">
        <v>386</v>
      </c>
      <c r="E949" s="331">
        <v>14.38</v>
      </c>
      <c r="F949" s="331"/>
      <c r="G949" s="333">
        <f t="shared" si="22"/>
        <v>5903.7199999999848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8</v>
      </c>
      <c r="C950" s="298">
        <v>46107</v>
      </c>
      <c r="D950" s="299" t="s">
        <v>387</v>
      </c>
      <c r="E950" s="331">
        <v>45</v>
      </c>
      <c r="F950" s="331"/>
      <c r="G950" s="333">
        <f t="shared" si="22"/>
        <v>5918.0999999999849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2</v>
      </c>
      <c r="C951" s="298">
        <v>46107</v>
      </c>
      <c r="D951" s="299" t="s">
        <v>324</v>
      </c>
      <c r="E951" s="331">
        <v>9.0299999999999994</v>
      </c>
      <c r="F951" s="331"/>
      <c r="G951" s="333">
        <f t="shared" si="22"/>
        <v>5963.0999999999849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2</v>
      </c>
      <c r="C952" s="298">
        <v>46107</v>
      </c>
      <c r="D952" s="299" t="s">
        <v>301</v>
      </c>
      <c r="E952" s="331">
        <v>30</v>
      </c>
      <c r="F952" s="331"/>
      <c r="G952" s="333">
        <f t="shared" si="22"/>
        <v>5972.1299999999846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6</v>
      </c>
      <c r="C953" s="298">
        <v>46106</v>
      </c>
      <c r="D953" s="299" t="s">
        <v>388</v>
      </c>
      <c r="E953" s="331">
        <v>12</v>
      </c>
      <c r="F953" s="331"/>
      <c r="G953" s="333">
        <f t="shared" si="22"/>
        <v>6002.1299999999846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6</v>
      </c>
      <c r="C954" s="298">
        <v>46106</v>
      </c>
      <c r="D954" s="299" t="s">
        <v>389</v>
      </c>
      <c r="E954" s="331">
        <v>20</v>
      </c>
      <c r="F954" s="331"/>
      <c r="G954" s="333">
        <f t="shared" si="22"/>
        <v>6014.1299999999846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2</v>
      </c>
      <c r="C955" s="298">
        <v>46106</v>
      </c>
      <c r="D955" s="299" t="s">
        <v>296</v>
      </c>
      <c r="E955" s="331">
        <v>21.05</v>
      </c>
      <c r="F955" s="331"/>
      <c r="G955" s="333">
        <f t="shared" si="22"/>
        <v>6034.1299999999846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4</v>
      </c>
      <c r="C956" s="298">
        <v>46106</v>
      </c>
      <c r="D956" s="299" t="s">
        <v>296</v>
      </c>
      <c r="E956" s="331">
        <v>38.58</v>
      </c>
      <c r="F956" s="331"/>
      <c r="G956" s="333">
        <f t="shared" si="22"/>
        <v>6055.1799999999848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294</v>
      </c>
      <c r="B957" s="330">
        <v>12</v>
      </c>
      <c r="C957" s="298">
        <v>46106</v>
      </c>
      <c r="D957" s="299" t="s">
        <v>314</v>
      </c>
      <c r="E957" s="331">
        <v>204.47</v>
      </c>
      <c r="F957" s="331"/>
      <c r="G957" s="333">
        <f t="shared" si="22"/>
        <v>6093.7599999999848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294</v>
      </c>
      <c r="B958" s="330">
        <v>24</v>
      </c>
      <c r="C958" s="298">
        <v>46105</v>
      </c>
      <c r="D958" s="299" t="s">
        <v>860</v>
      </c>
      <c r="E958" s="331">
        <v>86.58</v>
      </c>
      <c r="F958" s="331"/>
      <c r="G958" s="333">
        <f t="shared" si="22"/>
        <v>6298.229999999985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6</v>
      </c>
      <c r="C959" s="298">
        <v>46105</v>
      </c>
      <c r="D959" s="299" t="s">
        <v>389</v>
      </c>
      <c r="E959" s="331">
        <v>20</v>
      </c>
      <c r="F959" s="331"/>
      <c r="G959" s="333">
        <f t="shared" si="22"/>
        <v>6384.8099999999849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2</v>
      </c>
      <c r="C960" s="298">
        <v>46105</v>
      </c>
      <c r="D960" s="299" t="s">
        <v>390</v>
      </c>
      <c r="E960" s="331">
        <v>15.29</v>
      </c>
      <c r="F960" s="331"/>
      <c r="G960" s="333">
        <f t="shared" si="22"/>
        <v>6404.8099999999849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8</v>
      </c>
      <c r="C961" s="298">
        <v>46105</v>
      </c>
      <c r="D961" s="299" t="s">
        <v>308</v>
      </c>
      <c r="E961" s="331">
        <v>47.99</v>
      </c>
      <c r="F961" s="331"/>
      <c r="G961" s="333">
        <f t="shared" si="22"/>
        <v>6420.0999999999849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294</v>
      </c>
      <c r="B962" s="330">
        <v>23</v>
      </c>
      <c r="C962" s="298">
        <v>46104</v>
      </c>
      <c r="D962" s="299" t="s">
        <v>67</v>
      </c>
      <c r="E962" s="331">
        <v>650.88</v>
      </c>
      <c r="F962" s="331"/>
      <c r="G962" s="333">
        <f t="shared" si="22"/>
        <v>6468.0899999999847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2</v>
      </c>
      <c r="C963" s="298">
        <v>46104</v>
      </c>
      <c r="D963" s="299" t="s">
        <v>391</v>
      </c>
      <c r="E963" s="331">
        <v>46</v>
      </c>
      <c r="F963" s="331"/>
      <c r="G963" s="333">
        <f t="shared" si="22"/>
        <v>7118.9699999999848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46103</v>
      </c>
      <c r="D964" s="299" t="s">
        <v>392</v>
      </c>
      <c r="E964" s="331">
        <v>24.81</v>
      </c>
      <c r="F964" s="331"/>
      <c r="G964" s="333">
        <f t="shared" si="22"/>
        <v>7164.9699999999848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4</v>
      </c>
      <c r="C965" s="298">
        <v>46103</v>
      </c>
      <c r="D965" s="299" t="s">
        <v>296</v>
      </c>
      <c r="E965" s="331">
        <v>28.77</v>
      </c>
      <c r="F965" s="331"/>
      <c r="G965" s="333">
        <f t="shared" si="22"/>
        <v>7189.7799999999852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8</v>
      </c>
      <c r="C966" s="298">
        <v>46103</v>
      </c>
      <c r="D966" s="299" t="s">
        <v>296</v>
      </c>
      <c r="E966" s="331">
        <v>11.9</v>
      </c>
      <c r="F966" s="331"/>
      <c r="G966" s="333">
        <f t="shared" si="22"/>
        <v>7218.5499999999856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1</v>
      </c>
      <c r="C967" s="298">
        <v>46103</v>
      </c>
      <c r="D967" s="299" t="s">
        <v>300</v>
      </c>
      <c r="E967" s="331">
        <v>42.59</v>
      </c>
      <c r="F967" s="331"/>
      <c r="G967" s="333">
        <f t="shared" si="22"/>
        <v>7230.4499999999853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6</v>
      </c>
      <c r="C968" s="298">
        <v>46103</v>
      </c>
      <c r="D968" s="299" t="s">
        <v>300</v>
      </c>
      <c r="E968" s="331">
        <v>17.579999999999998</v>
      </c>
      <c r="F968" s="331"/>
      <c r="G968" s="333">
        <f t="shared" si="22"/>
        <v>7273.0399999999854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1</v>
      </c>
      <c r="C969" s="298">
        <v>46103</v>
      </c>
      <c r="D969" s="299" t="s">
        <v>300</v>
      </c>
      <c r="E969" s="331">
        <v>11.99</v>
      </c>
      <c r="F969" s="331"/>
      <c r="G969" s="333">
        <f t="shared" si="22"/>
        <v>7290.6199999999853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1</v>
      </c>
      <c r="C970" s="298">
        <v>46103</v>
      </c>
      <c r="D970" s="299" t="s">
        <v>311</v>
      </c>
      <c r="E970" s="331">
        <v>81.31</v>
      </c>
      <c r="F970" s="331"/>
      <c r="G970" s="333">
        <f t="shared" si="22"/>
        <v>7302.6099999999851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1</v>
      </c>
      <c r="C971" s="298">
        <v>46103</v>
      </c>
      <c r="D971" s="299" t="s">
        <v>393</v>
      </c>
      <c r="E971" s="331">
        <v>38.44</v>
      </c>
      <c r="F971" s="331"/>
      <c r="G971" s="333">
        <f t="shared" si="22"/>
        <v>7383.9199999999855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2</v>
      </c>
      <c r="C972" s="298">
        <v>46103</v>
      </c>
      <c r="D972" s="299" t="s">
        <v>394</v>
      </c>
      <c r="E972" s="331">
        <v>35.700000000000003</v>
      </c>
      <c r="F972" s="331"/>
      <c r="G972" s="333">
        <f t="shared" si="22"/>
        <v>7422.3599999999851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6</v>
      </c>
      <c r="C973" s="298">
        <v>46102</v>
      </c>
      <c r="D973" s="299" t="s">
        <v>300</v>
      </c>
      <c r="E973" s="331">
        <v>10.64</v>
      </c>
      <c r="F973" s="331"/>
      <c r="G973" s="333">
        <f t="shared" si="22"/>
        <v>7458.0599999999849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1</v>
      </c>
      <c r="C974" s="298">
        <v>46102</v>
      </c>
      <c r="D974" s="299" t="s">
        <v>300</v>
      </c>
      <c r="E974" s="331">
        <v>28.69</v>
      </c>
      <c r="F974" s="331"/>
      <c r="G974" s="333">
        <f t="shared" si="22"/>
        <v>7468.6999999999853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3</v>
      </c>
      <c r="C975" s="298">
        <v>46102</v>
      </c>
      <c r="D975" s="299" t="s">
        <v>348</v>
      </c>
      <c r="E975" s="331">
        <v>11.59</v>
      </c>
      <c r="F975" s="331"/>
      <c r="G975" s="333">
        <f t="shared" si="22"/>
        <v>7497.3899999999849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291</v>
      </c>
      <c r="B976" s="330">
        <v>41</v>
      </c>
      <c r="C976" s="298">
        <v>46102</v>
      </c>
      <c r="D976" s="299" t="s">
        <v>383</v>
      </c>
      <c r="E976" s="331"/>
      <c r="F976" s="331">
        <v>400</v>
      </c>
      <c r="G976" s="333">
        <f t="shared" si="22"/>
        <v>7508.979999999985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5</v>
      </c>
      <c r="C977" s="298">
        <v>46102</v>
      </c>
      <c r="D977" s="299" t="s">
        <v>395</v>
      </c>
      <c r="E977" s="331">
        <v>170</v>
      </c>
      <c r="F977" s="331"/>
      <c r="G977" s="333">
        <f t="shared" si="22"/>
        <v>7108.979999999985</v>
      </c>
      <c r="H977" s="334" t="s">
        <v>298</v>
      </c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5</v>
      </c>
      <c r="C978" s="298">
        <v>46102</v>
      </c>
      <c r="D978" s="299" t="s">
        <v>354</v>
      </c>
      <c r="E978" s="331">
        <v>70</v>
      </c>
      <c r="F978" s="331"/>
      <c r="G978" s="333">
        <f t="shared" si="22"/>
        <v>7278.979999999985</v>
      </c>
      <c r="H978" s="334" t="s">
        <v>298</v>
      </c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5</v>
      </c>
      <c r="C979" s="298">
        <v>46102</v>
      </c>
      <c r="D979" s="299" t="s">
        <v>396</v>
      </c>
      <c r="E979" s="331">
        <v>40</v>
      </c>
      <c r="F979" s="331"/>
      <c r="G979" s="333">
        <f t="shared" ref="G979:G1233" si="23">G980-E979+F979</f>
        <v>7348.979999999985</v>
      </c>
      <c r="H979" s="334" t="s">
        <v>298</v>
      </c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3</v>
      </c>
      <c r="C980" s="298">
        <v>46102</v>
      </c>
      <c r="D980" s="299" t="s">
        <v>348</v>
      </c>
      <c r="E980" s="331">
        <v>25</v>
      </c>
      <c r="F980" s="331"/>
      <c r="G980" s="333">
        <f t="shared" si="23"/>
        <v>7388.979999999985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1</v>
      </c>
      <c r="C981" s="298">
        <v>46102</v>
      </c>
      <c r="D981" s="299" t="s">
        <v>304</v>
      </c>
      <c r="E981" s="331">
        <v>65.19</v>
      </c>
      <c r="F981" s="331"/>
      <c r="G981" s="333">
        <f t="shared" si="23"/>
        <v>7413.979999999985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4</v>
      </c>
      <c r="C982" s="298">
        <v>46102</v>
      </c>
      <c r="D982" s="299" t="s">
        <v>310</v>
      </c>
      <c r="E982" s="331">
        <v>37.450000000000003</v>
      </c>
      <c r="F982" s="331"/>
      <c r="G982" s="333">
        <f t="shared" si="23"/>
        <v>7479.1699999999846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8</v>
      </c>
      <c r="C983" s="298">
        <v>46101</v>
      </c>
      <c r="D983" s="299" t="s">
        <v>356</v>
      </c>
      <c r="E983" s="331">
        <v>65.099999999999994</v>
      </c>
      <c r="F983" s="331"/>
      <c r="G983" s="333">
        <f t="shared" si="23"/>
        <v>7516.6199999999844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294</v>
      </c>
      <c r="B984" s="330">
        <v>22</v>
      </c>
      <c r="C984" s="298">
        <v>46101</v>
      </c>
      <c r="D984" s="299" t="s">
        <v>323</v>
      </c>
      <c r="E984" s="331">
        <v>20.22</v>
      </c>
      <c r="F984" s="331"/>
      <c r="G984" s="333">
        <f t="shared" si="23"/>
        <v>7581.7199999999848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6</v>
      </c>
      <c r="C985" s="298">
        <v>46101</v>
      </c>
      <c r="D985" s="299" t="s">
        <v>433</v>
      </c>
      <c r="E985" s="331">
        <v>-73</v>
      </c>
      <c r="F985" s="331"/>
      <c r="G985" s="333">
        <f t="shared" si="23"/>
        <v>7601.939999999985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6</v>
      </c>
      <c r="C986" s="298">
        <v>46101</v>
      </c>
      <c r="D986" s="299" t="s">
        <v>300</v>
      </c>
      <c r="E986" s="331">
        <v>34.68</v>
      </c>
      <c r="F986" s="331"/>
      <c r="G986" s="333">
        <f t="shared" si="23"/>
        <v>7528.939999999985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6</v>
      </c>
      <c r="C987" s="298">
        <v>46101</v>
      </c>
      <c r="D987" s="299" t="s">
        <v>397</v>
      </c>
      <c r="E987" s="331">
        <v>10.63</v>
      </c>
      <c r="F987" s="331"/>
      <c r="G987" s="333">
        <f t="shared" si="23"/>
        <v>7563.6199999999853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5</v>
      </c>
      <c r="C988" s="298">
        <v>46101</v>
      </c>
      <c r="D988" s="299" t="s">
        <v>398</v>
      </c>
      <c r="E988" s="331">
        <v>106.49</v>
      </c>
      <c r="F988" s="331"/>
      <c r="G988" s="333">
        <f t="shared" si="23"/>
        <v>7574.2499999999854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8</v>
      </c>
      <c r="C989" s="298">
        <v>46100</v>
      </c>
      <c r="D989" s="299" t="s">
        <v>357</v>
      </c>
      <c r="E989" s="331">
        <v>16.739999999999998</v>
      </c>
      <c r="F989" s="331"/>
      <c r="G989" s="333">
        <f t="shared" si="23"/>
        <v>7680.7399999999852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8</v>
      </c>
      <c r="C990" s="298">
        <v>46100</v>
      </c>
      <c r="D990" s="299" t="s">
        <v>399</v>
      </c>
      <c r="E990" s="331">
        <v>108.54</v>
      </c>
      <c r="F990" s="331"/>
      <c r="G990" s="333">
        <f t="shared" si="23"/>
        <v>7697.479999999985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294</v>
      </c>
      <c r="B991" s="330">
        <v>22</v>
      </c>
      <c r="C991" s="298">
        <v>46100</v>
      </c>
      <c r="D991" s="299" t="s">
        <v>835</v>
      </c>
      <c r="E991" s="331">
        <v>12.77</v>
      </c>
      <c r="F991" s="331"/>
      <c r="G991" s="333">
        <f t="shared" si="23"/>
        <v>7806.019999999985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8</v>
      </c>
      <c r="C992" s="298">
        <v>46100</v>
      </c>
      <c r="D992" s="299" t="s">
        <v>334</v>
      </c>
      <c r="E992" s="331">
        <v>28.33</v>
      </c>
      <c r="F992" s="331"/>
      <c r="G992" s="333">
        <f t="shared" si="23"/>
        <v>7818.7899999999854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2</v>
      </c>
      <c r="C993" s="298">
        <v>46100</v>
      </c>
      <c r="D993" s="299" t="s">
        <v>358</v>
      </c>
      <c r="E993" s="331">
        <v>17.45</v>
      </c>
      <c r="F993" s="331"/>
      <c r="G993" s="333">
        <f t="shared" si="23"/>
        <v>7847.1199999999853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294</v>
      </c>
      <c r="B994" s="330">
        <v>22</v>
      </c>
      <c r="C994" s="298">
        <v>46100</v>
      </c>
      <c r="D994" s="299" t="s">
        <v>328</v>
      </c>
      <c r="E994" s="331">
        <v>7.46</v>
      </c>
      <c r="F994" s="331"/>
      <c r="G994" s="333">
        <f t="shared" si="23"/>
        <v>7864.5699999999852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335</v>
      </c>
      <c r="B995" s="330" t="s">
        <v>335</v>
      </c>
      <c r="C995" s="298">
        <v>46100</v>
      </c>
      <c r="D995" s="299" t="s">
        <v>336</v>
      </c>
      <c r="E995" s="331">
        <v>172.29</v>
      </c>
      <c r="F995" s="331"/>
      <c r="G995" s="333">
        <f t="shared" si="23"/>
        <v>7872.0299999999852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294</v>
      </c>
      <c r="B996" s="330">
        <v>15</v>
      </c>
      <c r="C996" s="298">
        <v>46100</v>
      </c>
      <c r="D996" s="299" t="s">
        <v>185</v>
      </c>
      <c r="E996" s="331">
        <v>175.09</v>
      </c>
      <c r="F996" s="331"/>
      <c r="G996" s="333">
        <f t="shared" si="23"/>
        <v>8044.3199999999852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291</v>
      </c>
      <c r="B997" s="330">
        <v>39</v>
      </c>
      <c r="C997" s="298">
        <v>46100</v>
      </c>
      <c r="D997" s="299" t="s">
        <v>292</v>
      </c>
      <c r="E997" s="331"/>
      <c r="F997" s="331">
        <v>2763.78</v>
      </c>
      <c r="G997" s="333">
        <f t="shared" si="23"/>
        <v>8219.4099999999853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2</v>
      </c>
      <c r="C998" s="298">
        <v>46099</v>
      </c>
      <c r="D998" s="299" t="s">
        <v>400</v>
      </c>
      <c r="E998" s="331">
        <v>47.46</v>
      </c>
      <c r="F998" s="331"/>
      <c r="G998" s="333">
        <f t="shared" si="23"/>
        <v>5455.6299999999856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8</v>
      </c>
      <c r="C999" s="298">
        <v>46099</v>
      </c>
      <c r="D999" s="299" t="s">
        <v>400</v>
      </c>
      <c r="E999" s="331">
        <v>15.01</v>
      </c>
      <c r="F999" s="331"/>
      <c r="G999" s="333">
        <f t="shared" si="23"/>
        <v>5503.0899999999856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291</v>
      </c>
      <c r="B1000" s="330">
        <v>40</v>
      </c>
      <c r="C1000" s="298">
        <v>46099</v>
      </c>
      <c r="D1000" s="299" t="s">
        <v>316</v>
      </c>
      <c r="E1000" s="331"/>
      <c r="F1000" s="331">
        <v>838.67</v>
      </c>
      <c r="G1000" s="333">
        <f t="shared" si="23"/>
        <v>5518.0999999999858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46099</v>
      </c>
      <c r="D1001" s="299" t="s">
        <v>296</v>
      </c>
      <c r="E1001" s="331">
        <v>14.67</v>
      </c>
      <c r="F1001" s="331"/>
      <c r="G1001" s="333">
        <f t="shared" si="23"/>
        <v>4679.4299999999857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4</v>
      </c>
      <c r="C1002" s="298">
        <v>46099</v>
      </c>
      <c r="D1002" s="299" t="s">
        <v>296</v>
      </c>
      <c r="E1002" s="331">
        <v>40.22</v>
      </c>
      <c r="F1002" s="331"/>
      <c r="G1002" s="333">
        <f t="shared" si="23"/>
        <v>4694.0999999999858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8</v>
      </c>
      <c r="C1003" s="298">
        <v>46099</v>
      </c>
      <c r="D1003" s="299" t="s">
        <v>295</v>
      </c>
      <c r="E1003" s="331">
        <v>3.49</v>
      </c>
      <c r="F1003" s="331"/>
      <c r="G1003" s="333">
        <f t="shared" si="23"/>
        <v>4734.3199999999861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294</v>
      </c>
      <c r="B1004" s="330">
        <v>22</v>
      </c>
      <c r="C1004" s="298">
        <v>46099</v>
      </c>
      <c r="D1004" s="299" t="s">
        <v>401</v>
      </c>
      <c r="E1004" s="331">
        <v>13.84</v>
      </c>
      <c r="F1004" s="331"/>
      <c r="G1004" s="333">
        <f t="shared" si="23"/>
        <v>4737.8099999999858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294</v>
      </c>
      <c r="B1005" s="330">
        <v>17</v>
      </c>
      <c r="C1005" s="298">
        <v>46098</v>
      </c>
      <c r="D1005" s="299" t="s">
        <v>188</v>
      </c>
      <c r="E1005" s="331">
        <v>42.65</v>
      </c>
      <c r="F1005" s="331"/>
      <c r="G1005" s="333">
        <f t="shared" si="23"/>
        <v>4751.649999999986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294</v>
      </c>
      <c r="B1006" s="330">
        <v>23</v>
      </c>
      <c r="C1006" s="298">
        <v>46098</v>
      </c>
      <c r="D1006" s="299" t="s">
        <v>402</v>
      </c>
      <c r="E1006" s="331">
        <v>529.46</v>
      </c>
      <c r="F1006" s="331"/>
      <c r="G1006" s="333">
        <f t="shared" si="23"/>
        <v>4794.2999999999856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294</v>
      </c>
      <c r="B1007" s="330">
        <v>43</v>
      </c>
      <c r="C1007" s="298">
        <v>46098</v>
      </c>
      <c r="D1007" s="299" t="s">
        <v>333</v>
      </c>
      <c r="E1007" s="331">
        <v>22.35</v>
      </c>
      <c r="F1007" s="331"/>
      <c r="G1007" s="333">
        <f t="shared" si="23"/>
        <v>5323.7599999999857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294</v>
      </c>
      <c r="B1008" s="330">
        <v>42</v>
      </c>
      <c r="C1008" s="298">
        <v>46098</v>
      </c>
      <c r="D1008" s="299" t="s">
        <v>333</v>
      </c>
      <c r="E1008" s="331">
        <v>37.25</v>
      </c>
      <c r="F1008" s="331"/>
      <c r="G1008" s="333">
        <f t="shared" si="23"/>
        <v>5346.109999999986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8</v>
      </c>
      <c r="C1009" s="298">
        <v>46098</v>
      </c>
      <c r="D1009" s="299" t="s">
        <v>319</v>
      </c>
      <c r="E1009" s="331">
        <v>3.99</v>
      </c>
      <c r="F1009" s="331"/>
      <c r="G1009" s="333">
        <f t="shared" si="23"/>
        <v>5383.359999999986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8</v>
      </c>
      <c r="C1010" s="298">
        <v>46098</v>
      </c>
      <c r="D1010" s="299" t="s">
        <v>319</v>
      </c>
      <c r="E1010" s="331">
        <v>24.47</v>
      </c>
      <c r="F1010" s="331"/>
      <c r="G1010" s="333">
        <f t="shared" si="23"/>
        <v>5387.3499999999858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294</v>
      </c>
      <c r="B1011" s="330">
        <v>21</v>
      </c>
      <c r="C1011" s="298">
        <v>46098</v>
      </c>
      <c r="D1011" s="299" t="s">
        <v>194</v>
      </c>
      <c r="E1011" s="331">
        <v>75.599999999999994</v>
      </c>
      <c r="F1011" s="331"/>
      <c r="G1011" s="333">
        <f t="shared" si="23"/>
        <v>5411.8199999999861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5</v>
      </c>
      <c r="C1012" s="298">
        <v>46097</v>
      </c>
      <c r="D1012" s="299" t="s">
        <v>340</v>
      </c>
      <c r="E1012" s="331">
        <v>21.3</v>
      </c>
      <c r="F1012" s="331"/>
      <c r="G1012" s="333">
        <f t="shared" si="23"/>
        <v>5487.4199999999864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294</v>
      </c>
      <c r="B1013" s="330">
        <v>11</v>
      </c>
      <c r="C1013" s="298">
        <v>46097</v>
      </c>
      <c r="D1013" s="299" t="s">
        <v>178</v>
      </c>
      <c r="E1013" s="331">
        <v>267.91000000000003</v>
      </c>
      <c r="F1013" s="331"/>
      <c r="G1013" s="333">
        <f t="shared" si="23"/>
        <v>5508.7199999999866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287</v>
      </c>
      <c r="B1014" s="330" t="s">
        <v>287</v>
      </c>
      <c r="C1014" s="298">
        <v>46097</v>
      </c>
      <c r="D1014" s="299" t="s">
        <v>403</v>
      </c>
      <c r="E1014" s="331"/>
      <c r="F1014" s="331">
        <v>80</v>
      </c>
      <c r="G1014" s="333">
        <f t="shared" si="23"/>
        <v>5776.6299999999865</v>
      </c>
      <c r="H1014" s="334" t="s">
        <v>298</v>
      </c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287</v>
      </c>
      <c r="B1015" s="330" t="s">
        <v>287</v>
      </c>
      <c r="C1015" s="298">
        <v>46097</v>
      </c>
      <c r="D1015" s="299" t="s">
        <v>302</v>
      </c>
      <c r="E1015" s="331">
        <v>80</v>
      </c>
      <c r="F1015" s="331"/>
      <c r="G1015" s="333">
        <f t="shared" si="23"/>
        <v>5696.6299999999865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4</v>
      </c>
      <c r="C1016" s="298">
        <v>46097</v>
      </c>
      <c r="D1016" s="299" t="s">
        <v>310</v>
      </c>
      <c r="E1016" s="331">
        <v>42.47</v>
      </c>
      <c r="F1016" s="331"/>
      <c r="G1016" s="333">
        <f t="shared" si="23"/>
        <v>5776.6299999999865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2</v>
      </c>
      <c r="C1017" s="298">
        <v>46097</v>
      </c>
      <c r="D1017" s="299" t="s">
        <v>296</v>
      </c>
      <c r="E1017" s="331">
        <v>11.18</v>
      </c>
      <c r="F1017" s="331"/>
      <c r="G1017" s="333">
        <f t="shared" si="23"/>
        <v>5819.0999999999867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2</v>
      </c>
      <c r="C1018" s="298">
        <v>46096</v>
      </c>
      <c r="D1018" s="299" t="s">
        <v>404</v>
      </c>
      <c r="E1018" s="331">
        <v>38.67</v>
      </c>
      <c r="F1018" s="331"/>
      <c r="G1018" s="333">
        <f t="shared" si="23"/>
        <v>5830.279999999987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3</v>
      </c>
      <c r="C1019" s="298">
        <v>46096</v>
      </c>
      <c r="D1019" s="299" t="s">
        <v>348</v>
      </c>
      <c r="E1019" s="331">
        <v>7.11</v>
      </c>
      <c r="F1019" s="331"/>
      <c r="G1019" s="333">
        <f t="shared" si="23"/>
        <v>5868.9499999999871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1</v>
      </c>
      <c r="C1020" s="298">
        <v>46096</v>
      </c>
      <c r="D1020" s="299" t="s">
        <v>304</v>
      </c>
      <c r="E1020" s="331">
        <v>126.64</v>
      </c>
      <c r="F1020" s="331"/>
      <c r="G1020" s="333">
        <f t="shared" si="23"/>
        <v>5876.0599999999868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1</v>
      </c>
      <c r="C1021" s="298">
        <v>46096</v>
      </c>
      <c r="D1021" s="299" t="s">
        <v>311</v>
      </c>
      <c r="E1021" s="331">
        <v>125.2</v>
      </c>
      <c r="F1021" s="331"/>
      <c r="G1021" s="333">
        <f t="shared" si="23"/>
        <v>6002.6999999999871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1</v>
      </c>
      <c r="C1022" s="298">
        <v>46096</v>
      </c>
      <c r="D1022" s="299" t="s">
        <v>306</v>
      </c>
      <c r="E1022" s="331">
        <v>37.159999999999997</v>
      </c>
      <c r="F1022" s="331"/>
      <c r="G1022" s="333">
        <f t="shared" si="23"/>
        <v>6127.8999999999869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294</v>
      </c>
      <c r="B1023" s="330">
        <v>16</v>
      </c>
      <c r="C1023" s="298">
        <v>46096</v>
      </c>
      <c r="D1023" s="299" t="s">
        <v>405</v>
      </c>
      <c r="E1023" s="331">
        <v>713.06</v>
      </c>
      <c r="F1023" s="331"/>
      <c r="G1023" s="333">
        <f t="shared" si="23"/>
        <v>6165.0599999999868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5</v>
      </c>
      <c r="C1024" s="298">
        <v>46095</v>
      </c>
      <c r="D1024" s="299" t="s">
        <v>406</v>
      </c>
      <c r="E1024" s="331">
        <v>24</v>
      </c>
      <c r="F1024" s="331"/>
      <c r="G1024" s="333">
        <f t="shared" si="23"/>
        <v>6878.1199999999862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3</v>
      </c>
      <c r="C1025" s="298">
        <v>46095</v>
      </c>
      <c r="D1025" s="299" t="s">
        <v>348</v>
      </c>
      <c r="E1025" s="331">
        <v>14.58</v>
      </c>
      <c r="F1025" s="331"/>
      <c r="G1025" s="333">
        <f t="shared" si="23"/>
        <v>6902.1199999999862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291</v>
      </c>
      <c r="B1026" s="330">
        <v>41</v>
      </c>
      <c r="C1026" s="298">
        <v>46094</v>
      </c>
      <c r="D1026" s="299" t="s">
        <v>407</v>
      </c>
      <c r="E1026" s="331"/>
      <c r="F1026" s="331">
        <v>300</v>
      </c>
      <c r="G1026" s="333">
        <f t="shared" si="23"/>
        <v>6916.6999999999862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1</v>
      </c>
      <c r="C1027" s="298">
        <v>46094</v>
      </c>
      <c r="D1027" s="299" t="s">
        <v>311</v>
      </c>
      <c r="E1027" s="331">
        <v>17.71</v>
      </c>
      <c r="F1027" s="331"/>
      <c r="G1027" s="333">
        <f t="shared" si="23"/>
        <v>6616.6999999999862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4</v>
      </c>
      <c r="C1028" s="298">
        <v>46094</v>
      </c>
      <c r="D1028" s="299" t="s">
        <v>296</v>
      </c>
      <c r="E1028" s="331">
        <v>31.56</v>
      </c>
      <c r="F1028" s="331"/>
      <c r="G1028" s="333">
        <f t="shared" si="23"/>
        <v>6634.4099999999862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2</v>
      </c>
      <c r="C1029" s="298">
        <v>46094</v>
      </c>
      <c r="D1029" s="299" t="s">
        <v>296</v>
      </c>
      <c r="E1029" s="331">
        <v>34.79</v>
      </c>
      <c r="F1029" s="331"/>
      <c r="G1029" s="333">
        <f t="shared" si="23"/>
        <v>6665.9699999999866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2</v>
      </c>
      <c r="C1030" s="298">
        <v>46094</v>
      </c>
      <c r="D1030" s="299" t="s">
        <v>408</v>
      </c>
      <c r="E1030" s="331">
        <v>23.9</v>
      </c>
      <c r="F1030" s="331"/>
      <c r="G1030" s="333">
        <f t="shared" si="23"/>
        <v>6700.7599999999866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3</v>
      </c>
      <c r="C1031" s="298">
        <v>46094</v>
      </c>
      <c r="D1031" s="299" t="s">
        <v>348</v>
      </c>
      <c r="E1031" s="331">
        <v>7.26</v>
      </c>
      <c r="F1031" s="331"/>
      <c r="G1031" s="333">
        <f t="shared" si="23"/>
        <v>6724.6599999999862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5</v>
      </c>
      <c r="C1032" s="298">
        <v>46094</v>
      </c>
      <c r="D1032" s="299" t="s">
        <v>354</v>
      </c>
      <c r="E1032" s="331">
        <v>85</v>
      </c>
      <c r="F1032" s="331"/>
      <c r="G1032" s="333">
        <f t="shared" si="23"/>
        <v>6731.9199999999864</v>
      </c>
      <c r="H1032" s="334" t="s">
        <v>298</v>
      </c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8</v>
      </c>
      <c r="C1033" s="298">
        <v>46093</v>
      </c>
      <c r="D1033" s="299" t="s">
        <v>409</v>
      </c>
      <c r="E1033" s="331">
        <v>51.22</v>
      </c>
      <c r="F1033" s="331"/>
      <c r="G1033" s="333">
        <f t="shared" si="23"/>
        <v>6816.9199999999864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2</v>
      </c>
      <c r="C1034" s="298">
        <v>46093</v>
      </c>
      <c r="D1034" s="299" t="s">
        <v>410</v>
      </c>
      <c r="E1034" s="331">
        <v>57.43</v>
      </c>
      <c r="F1034" s="331"/>
      <c r="G1034" s="333">
        <f t="shared" si="23"/>
        <v>6868.1399999999867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2</v>
      </c>
      <c r="C1035" s="298">
        <v>46093</v>
      </c>
      <c r="D1035" s="299" t="s">
        <v>358</v>
      </c>
      <c r="E1035" s="331">
        <v>17.45</v>
      </c>
      <c r="F1035" s="331"/>
      <c r="G1035" s="333">
        <f t="shared" si="23"/>
        <v>6925.569999999987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8</v>
      </c>
      <c r="C1036" s="298">
        <v>46093</v>
      </c>
      <c r="D1036" s="299" t="s">
        <v>319</v>
      </c>
      <c r="E1036" s="331">
        <v>7.92</v>
      </c>
      <c r="F1036" s="331"/>
      <c r="G1036" s="333">
        <f t="shared" si="23"/>
        <v>6943.0199999999868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291</v>
      </c>
      <c r="B1037" s="330">
        <v>38</v>
      </c>
      <c r="C1037" s="298">
        <v>46093</v>
      </c>
      <c r="D1037" s="299" t="s">
        <v>293</v>
      </c>
      <c r="E1037" s="331"/>
      <c r="F1037" s="331">
        <v>4726.92</v>
      </c>
      <c r="G1037" s="333">
        <f t="shared" si="23"/>
        <v>6950.9399999999869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2</v>
      </c>
      <c r="C1038" s="298">
        <v>46093</v>
      </c>
      <c r="D1038" s="299" t="s">
        <v>386</v>
      </c>
      <c r="E1038" s="331">
        <v>15</v>
      </c>
      <c r="F1038" s="331"/>
      <c r="G1038" s="333">
        <f t="shared" si="23"/>
        <v>2224.0199999999868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6</v>
      </c>
      <c r="C1039" s="298">
        <v>46093</v>
      </c>
      <c r="D1039" s="299" t="s">
        <v>411</v>
      </c>
      <c r="E1039" s="331">
        <v>12</v>
      </c>
      <c r="F1039" s="331"/>
      <c r="G1039" s="333">
        <f t="shared" si="23"/>
        <v>2239.0199999999868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294</v>
      </c>
      <c r="B1040" s="330">
        <v>19</v>
      </c>
      <c r="C1040" s="298">
        <v>46093</v>
      </c>
      <c r="D1040" s="299" t="s">
        <v>191</v>
      </c>
      <c r="E1040" s="331">
        <v>200</v>
      </c>
      <c r="F1040" s="331"/>
      <c r="G1040" s="333">
        <f t="shared" si="23"/>
        <v>2251.0199999999868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6</v>
      </c>
      <c r="C1041" s="298">
        <v>46092</v>
      </c>
      <c r="D1041" s="299" t="s">
        <v>412</v>
      </c>
      <c r="E1041" s="331">
        <v>-10.050000000000001</v>
      </c>
      <c r="F1041" s="331"/>
      <c r="G1041" s="333">
        <f t="shared" si="23"/>
        <v>2451.0199999999868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6</v>
      </c>
      <c r="C1042" s="298">
        <v>46092</v>
      </c>
      <c r="D1042" s="299" t="s">
        <v>413</v>
      </c>
      <c r="E1042" s="331">
        <v>25</v>
      </c>
      <c r="F1042" s="331"/>
      <c r="G1042" s="333">
        <f t="shared" si="23"/>
        <v>2440.9699999999866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2</v>
      </c>
      <c r="C1043" s="298">
        <v>46092</v>
      </c>
      <c r="D1043" s="299" t="s">
        <v>301</v>
      </c>
      <c r="E1043" s="331">
        <v>-9</v>
      </c>
      <c r="F1043" s="331"/>
      <c r="G1043" s="333">
        <f t="shared" si="23"/>
        <v>2465.9699999999866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291</v>
      </c>
      <c r="B1044" s="330">
        <v>41</v>
      </c>
      <c r="C1044" s="298">
        <v>46092</v>
      </c>
      <c r="D1044" s="299" t="s">
        <v>407</v>
      </c>
      <c r="E1044" s="331"/>
      <c r="F1044" s="331">
        <v>500</v>
      </c>
      <c r="G1044" s="333">
        <f t="shared" si="23"/>
        <v>2456.9699999999866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2</v>
      </c>
      <c r="C1045" s="298">
        <v>46092</v>
      </c>
      <c r="D1045" s="299" t="s">
        <v>296</v>
      </c>
      <c r="E1045" s="331">
        <v>16.170000000000002</v>
      </c>
      <c r="F1045" s="331"/>
      <c r="G1045" s="333">
        <f t="shared" si="23"/>
        <v>1956.9699999999864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294</v>
      </c>
      <c r="B1046" s="330">
        <v>22</v>
      </c>
      <c r="C1046" s="298">
        <v>46092</v>
      </c>
      <c r="D1046" s="299" t="s">
        <v>352</v>
      </c>
      <c r="E1046" s="331">
        <v>19.16</v>
      </c>
      <c r="F1046" s="331"/>
      <c r="G1046" s="333">
        <f t="shared" si="23"/>
        <v>1973.1399999999865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335</v>
      </c>
      <c r="B1047" s="330" t="s">
        <v>335</v>
      </c>
      <c r="C1047" s="298">
        <v>46091</v>
      </c>
      <c r="D1047" s="299" t="s">
        <v>447</v>
      </c>
      <c r="E1047" s="331">
        <v>47.28</v>
      </c>
      <c r="F1047" s="331"/>
      <c r="G1047" s="333">
        <f t="shared" si="23"/>
        <v>1992.2999999999865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294</v>
      </c>
      <c r="B1048" s="330">
        <v>13</v>
      </c>
      <c r="C1048" s="298">
        <v>46091</v>
      </c>
      <c r="D1048" s="299" t="s">
        <v>182</v>
      </c>
      <c r="E1048" s="331">
        <v>134.93</v>
      </c>
      <c r="F1048" s="331"/>
      <c r="G1048" s="333">
        <f t="shared" si="23"/>
        <v>2039.5799999999865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8</v>
      </c>
      <c r="C1049" s="298">
        <v>46091</v>
      </c>
      <c r="D1049" s="299" t="s">
        <v>295</v>
      </c>
      <c r="E1049" s="331">
        <v>7.44</v>
      </c>
      <c r="F1049" s="331"/>
      <c r="G1049" s="333">
        <f t="shared" si="23"/>
        <v>2174.5099999999866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4</v>
      </c>
      <c r="C1050" s="298">
        <v>46091</v>
      </c>
      <c r="D1050" s="299" t="s">
        <v>295</v>
      </c>
      <c r="E1050" s="331">
        <v>29.53</v>
      </c>
      <c r="F1050" s="331"/>
      <c r="G1050" s="333">
        <f t="shared" si="23"/>
        <v>2181.9499999999866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4</v>
      </c>
      <c r="C1051" s="298">
        <v>46091</v>
      </c>
      <c r="D1051" s="299" t="s">
        <v>310</v>
      </c>
      <c r="E1051" s="331">
        <v>34.119999999999997</v>
      </c>
      <c r="F1051" s="331"/>
      <c r="G1051" s="333">
        <f t="shared" si="23"/>
        <v>2211.4799999999868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2</v>
      </c>
      <c r="C1052" s="298">
        <v>46091</v>
      </c>
      <c r="D1052" s="299" t="s">
        <v>414</v>
      </c>
      <c r="E1052" s="331">
        <v>18.57</v>
      </c>
      <c r="F1052" s="331"/>
      <c r="G1052" s="333">
        <f t="shared" si="23"/>
        <v>2245.5999999999867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294</v>
      </c>
      <c r="B1053" s="330">
        <v>16</v>
      </c>
      <c r="C1053" s="298">
        <v>46091</v>
      </c>
      <c r="D1053" s="299" t="s">
        <v>415</v>
      </c>
      <c r="E1053" s="331">
        <v>107</v>
      </c>
      <c r="F1053" s="331"/>
      <c r="G1053" s="333">
        <f t="shared" si="23"/>
        <v>2264.1699999999869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294</v>
      </c>
      <c r="B1054" s="330">
        <v>18</v>
      </c>
      <c r="C1054" s="298">
        <v>46090</v>
      </c>
      <c r="D1054" s="299" t="s">
        <v>361</v>
      </c>
      <c r="E1054" s="331">
        <v>400</v>
      </c>
      <c r="F1054" s="331"/>
      <c r="G1054" s="333">
        <f t="shared" si="23"/>
        <v>2371.1699999999869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4</v>
      </c>
      <c r="C1055" s="298">
        <v>46090</v>
      </c>
      <c r="D1055" s="299" t="s">
        <v>296</v>
      </c>
      <c r="E1055" s="331">
        <v>24.69</v>
      </c>
      <c r="F1055" s="331"/>
      <c r="G1055" s="333">
        <f t="shared" si="23"/>
        <v>2771.1699999999869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3</v>
      </c>
      <c r="C1056" s="298">
        <v>46090</v>
      </c>
      <c r="D1056" s="299" t="s">
        <v>416</v>
      </c>
      <c r="E1056" s="331">
        <v>4.59</v>
      </c>
      <c r="F1056" s="331"/>
      <c r="G1056" s="333">
        <f t="shared" si="23"/>
        <v>2795.8599999999869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294</v>
      </c>
      <c r="B1057" s="330">
        <v>9</v>
      </c>
      <c r="C1057" s="298">
        <v>46090</v>
      </c>
      <c r="D1057" s="299" t="s">
        <v>58</v>
      </c>
      <c r="E1057" s="331">
        <v>1281.53</v>
      </c>
      <c r="F1057" s="331"/>
      <c r="G1057" s="333">
        <f t="shared" si="23"/>
        <v>2800.4499999999871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7</v>
      </c>
      <c r="C1058" s="298">
        <v>46090</v>
      </c>
      <c r="D1058" s="299" t="s">
        <v>338</v>
      </c>
      <c r="E1058" s="331">
        <v>40.61</v>
      </c>
      <c r="F1058" s="331"/>
      <c r="G1058" s="333">
        <f t="shared" si="23"/>
        <v>4081.9799999999873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287</v>
      </c>
      <c r="B1059" s="330" t="s">
        <v>287</v>
      </c>
      <c r="C1059" s="298">
        <v>46090</v>
      </c>
      <c r="D1059" s="299" t="s">
        <v>417</v>
      </c>
      <c r="E1059" s="331">
        <v>380</v>
      </c>
      <c r="F1059" s="331">
        <v>380</v>
      </c>
      <c r="G1059" s="333">
        <f t="shared" si="23"/>
        <v>4122.5899999999874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2</v>
      </c>
      <c r="C1060" s="298">
        <v>46090</v>
      </c>
      <c r="D1060" s="299" t="s">
        <v>418</v>
      </c>
      <c r="E1060" s="331">
        <v>15</v>
      </c>
      <c r="F1060" s="331"/>
      <c r="G1060" s="333">
        <f t="shared" si="23"/>
        <v>4122.5899999999874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2</v>
      </c>
      <c r="C1061" s="298">
        <v>46090</v>
      </c>
      <c r="D1061" s="299" t="s">
        <v>386</v>
      </c>
      <c r="E1061" s="331">
        <v>15</v>
      </c>
      <c r="F1061" s="331"/>
      <c r="G1061" s="333">
        <f t="shared" si="23"/>
        <v>4137.5899999999874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6</v>
      </c>
      <c r="C1062" s="298">
        <v>46090</v>
      </c>
      <c r="D1062" s="299" t="s">
        <v>300</v>
      </c>
      <c r="E1062" s="331">
        <v>70.66</v>
      </c>
      <c r="F1062" s="331"/>
      <c r="G1062" s="333">
        <f t="shared" si="23"/>
        <v>4152.5899999999874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1</v>
      </c>
      <c r="C1063" s="298">
        <v>46089</v>
      </c>
      <c r="D1063" s="299" t="s">
        <v>311</v>
      </c>
      <c r="E1063" s="331">
        <v>109.77</v>
      </c>
      <c r="F1063" s="331"/>
      <c r="G1063" s="333">
        <f t="shared" si="23"/>
        <v>4223.2499999999873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6</v>
      </c>
      <c r="C1064" s="298">
        <v>46089</v>
      </c>
      <c r="D1064" s="299" t="s">
        <v>306</v>
      </c>
      <c r="E1064" s="331">
        <v>9.3800000000000008</v>
      </c>
      <c r="F1064" s="331"/>
      <c r="G1064" s="333">
        <f t="shared" si="23"/>
        <v>4333.0199999999877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3</v>
      </c>
      <c r="C1065" s="298">
        <v>46089</v>
      </c>
      <c r="D1065" s="299" t="s">
        <v>419</v>
      </c>
      <c r="E1065" s="331">
        <v>3.85</v>
      </c>
      <c r="F1065" s="331"/>
      <c r="G1065" s="333">
        <f t="shared" si="23"/>
        <v>4342.3999999999878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2</v>
      </c>
      <c r="C1066" s="298">
        <v>46089</v>
      </c>
      <c r="D1066" s="299" t="s">
        <v>404</v>
      </c>
      <c r="E1066" s="331">
        <v>88.54</v>
      </c>
      <c r="F1066" s="331"/>
      <c r="G1066" s="333">
        <f t="shared" si="23"/>
        <v>4346.2499999999882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2</v>
      </c>
      <c r="C1067" s="298">
        <v>46089</v>
      </c>
      <c r="D1067" s="299" t="s">
        <v>358</v>
      </c>
      <c r="E1067" s="331">
        <v>8.3800000000000008</v>
      </c>
      <c r="F1067" s="331"/>
      <c r="G1067" s="333">
        <f t="shared" si="23"/>
        <v>4434.7899999999881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2</v>
      </c>
      <c r="C1068" s="298">
        <v>46089</v>
      </c>
      <c r="D1068" s="299" t="s">
        <v>301</v>
      </c>
      <c r="E1068" s="331">
        <v>39.549999999999997</v>
      </c>
      <c r="F1068" s="331"/>
      <c r="G1068" s="333">
        <f t="shared" si="23"/>
        <v>4443.1699999999882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4</v>
      </c>
      <c r="C1069" s="298">
        <v>46089</v>
      </c>
      <c r="D1069" s="299" t="s">
        <v>420</v>
      </c>
      <c r="E1069" s="331">
        <v>31.68</v>
      </c>
      <c r="F1069" s="331"/>
      <c r="G1069" s="333">
        <f t="shared" si="23"/>
        <v>4482.7199999999884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8</v>
      </c>
      <c r="C1070" s="298">
        <v>46088</v>
      </c>
      <c r="D1070" s="299" t="s">
        <v>308</v>
      </c>
      <c r="E1070" s="331">
        <v>24.65</v>
      </c>
      <c r="F1070" s="331"/>
      <c r="G1070" s="333">
        <f t="shared" si="23"/>
        <v>4514.3999999999887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2</v>
      </c>
      <c r="C1071" s="298">
        <v>46088</v>
      </c>
      <c r="D1071" s="299" t="s">
        <v>346</v>
      </c>
      <c r="E1071" s="331">
        <v>11.04</v>
      </c>
      <c r="F1071" s="331"/>
      <c r="G1071" s="333">
        <f t="shared" si="23"/>
        <v>4539.0499999999884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8</v>
      </c>
      <c r="C1072" s="298">
        <v>46088</v>
      </c>
      <c r="D1072" s="299" t="s">
        <v>319</v>
      </c>
      <c r="E1072" s="331">
        <v>11.5</v>
      </c>
      <c r="F1072" s="331"/>
      <c r="G1072" s="333">
        <f t="shared" si="23"/>
        <v>4550.0899999999883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8</v>
      </c>
      <c r="C1073" s="298">
        <v>46088</v>
      </c>
      <c r="D1073" s="299" t="s">
        <v>296</v>
      </c>
      <c r="E1073" s="331">
        <v>12.44</v>
      </c>
      <c r="F1073" s="331"/>
      <c r="G1073" s="333">
        <f t="shared" si="23"/>
        <v>4561.5899999999883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4</v>
      </c>
      <c r="C1074" s="298">
        <v>46088</v>
      </c>
      <c r="D1074" s="299" t="s">
        <v>296</v>
      </c>
      <c r="E1074" s="331">
        <v>23.62</v>
      </c>
      <c r="F1074" s="331"/>
      <c r="G1074" s="333">
        <f t="shared" si="23"/>
        <v>4574.0299999999879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2</v>
      </c>
      <c r="C1075" s="298">
        <v>46088</v>
      </c>
      <c r="D1075" s="299" t="s">
        <v>301</v>
      </c>
      <c r="E1075" s="331">
        <v>36.049999999999997</v>
      </c>
      <c r="F1075" s="331"/>
      <c r="G1075" s="333">
        <f t="shared" si="23"/>
        <v>4597.6499999999878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294</v>
      </c>
      <c r="B1076" s="330">
        <v>14</v>
      </c>
      <c r="C1076" s="298">
        <v>46087</v>
      </c>
      <c r="D1076" s="299" t="s">
        <v>366</v>
      </c>
      <c r="E1076" s="331">
        <v>66.67</v>
      </c>
      <c r="F1076" s="331"/>
      <c r="G1076" s="333">
        <f t="shared" si="23"/>
        <v>4633.699999999988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2</v>
      </c>
      <c r="C1077" s="298">
        <v>46087</v>
      </c>
      <c r="D1077" s="299" t="s">
        <v>296</v>
      </c>
      <c r="E1077" s="331">
        <v>17.850000000000001</v>
      </c>
      <c r="F1077" s="331"/>
      <c r="G1077" s="333">
        <f t="shared" si="23"/>
        <v>4700.3699999999881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1</v>
      </c>
      <c r="C1078" s="298">
        <v>46087</v>
      </c>
      <c r="D1078" s="299" t="s">
        <v>304</v>
      </c>
      <c r="E1078" s="331">
        <v>112.13</v>
      </c>
      <c r="F1078" s="331"/>
      <c r="G1078" s="333">
        <f t="shared" si="23"/>
        <v>4718.2199999999884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3</v>
      </c>
      <c r="C1079" s="298">
        <v>46087</v>
      </c>
      <c r="D1079" s="299" t="s">
        <v>324</v>
      </c>
      <c r="E1079" s="331">
        <v>7.31</v>
      </c>
      <c r="F1079" s="331"/>
      <c r="G1079" s="333">
        <f t="shared" si="23"/>
        <v>4830.3499999999885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291</v>
      </c>
      <c r="B1080" s="330">
        <v>39</v>
      </c>
      <c r="C1080" s="298">
        <v>46086</v>
      </c>
      <c r="D1080" s="299" t="s">
        <v>292</v>
      </c>
      <c r="E1080" s="331"/>
      <c r="F1080" s="331">
        <v>2763.78</v>
      </c>
      <c r="G1080" s="333">
        <f t="shared" si="23"/>
        <v>4837.6599999999889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4</v>
      </c>
      <c r="C1081" s="298">
        <v>46086</v>
      </c>
      <c r="D1081" s="299" t="s">
        <v>295</v>
      </c>
      <c r="E1081" s="331">
        <v>31.52</v>
      </c>
      <c r="F1081" s="331"/>
      <c r="G1081" s="333">
        <f t="shared" si="23"/>
        <v>2073.8799999999892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2</v>
      </c>
      <c r="C1082" s="298">
        <v>46086</v>
      </c>
      <c r="D1082" s="299" t="s">
        <v>358</v>
      </c>
      <c r="E1082" s="331">
        <v>14.86</v>
      </c>
      <c r="F1082" s="331"/>
      <c r="G1082" s="333">
        <f t="shared" si="23"/>
        <v>2105.3999999999892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8</v>
      </c>
      <c r="C1083" s="298">
        <v>46086</v>
      </c>
      <c r="D1083" s="299" t="s">
        <v>409</v>
      </c>
      <c r="E1083" s="331">
        <v>44.99</v>
      </c>
      <c r="F1083" s="331"/>
      <c r="G1083" s="333">
        <f t="shared" si="23"/>
        <v>2120.2599999999893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2</v>
      </c>
      <c r="C1084" s="298">
        <v>46085</v>
      </c>
      <c r="D1084" s="299" t="s">
        <v>421</v>
      </c>
      <c r="E1084" s="331">
        <v>15</v>
      </c>
      <c r="F1084" s="331"/>
      <c r="G1084" s="333">
        <f t="shared" si="23"/>
        <v>2165.2499999999891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2</v>
      </c>
      <c r="C1085" s="298">
        <v>46085</v>
      </c>
      <c r="D1085" s="299" t="s">
        <v>296</v>
      </c>
      <c r="E1085" s="331">
        <v>10.84</v>
      </c>
      <c r="F1085" s="331"/>
      <c r="G1085" s="333">
        <f t="shared" si="23"/>
        <v>2180.2499999999891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294</v>
      </c>
      <c r="B1086" s="330">
        <v>14</v>
      </c>
      <c r="C1086" s="298">
        <v>46085</v>
      </c>
      <c r="D1086" s="299" t="s">
        <v>367</v>
      </c>
      <c r="E1086" s="331">
        <v>68.739999999999995</v>
      </c>
      <c r="F1086" s="331"/>
      <c r="G1086" s="333">
        <f t="shared" si="23"/>
        <v>2191.0899999999892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4</v>
      </c>
      <c r="C1087" s="298">
        <v>46085</v>
      </c>
      <c r="D1087" s="299" t="s">
        <v>310</v>
      </c>
      <c r="E1087" s="331">
        <v>30.67</v>
      </c>
      <c r="F1087" s="331"/>
      <c r="G1087" s="333">
        <f t="shared" si="23"/>
        <v>2259.829999999989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294</v>
      </c>
      <c r="B1088" s="330">
        <v>17</v>
      </c>
      <c r="C1088" s="298">
        <v>46085</v>
      </c>
      <c r="D1088" s="299" t="s">
        <v>370</v>
      </c>
      <c r="E1088" s="331">
        <v>99</v>
      </c>
      <c r="F1088" s="331"/>
      <c r="G1088" s="333">
        <f t="shared" si="23"/>
        <v>2290.4999999999891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294</v>
      </c>
      <c r="B1089" s="330">
        <v>21</v>
      </c>
      <c r="C1089" s="298">
        <v>46084</v>
      </c>
      <c r="D1089" s="299" t="s">
        <v>194</v>
      </c>
      <c r="E1089" s="331">
        <v>40.72</v>
      </c>
      <c r="F1089" s="331"/>
      <c r="G1089" s="333">
        <f t="shared" si="23"/>
        <v>2389.4999999999891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284</v>
      </c>
      <c r="B1090" s="330">
        <v>36</v>
      </c>
      <c r="C1090" s="298">
        <v>46084</v>
      </c>
      <c r="D1090" s="299" t="s">
        <v>374</v>
      </c>
      <c r="E1090" s="331">
        <v>50</v>
      </c>
      <c r="F1090" s="331"/>
      <c r="G1090" s="333">
        <f t="shared" si="23"/>
        <v>2430.2199999999889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2</v>
      </c>
      <c r="C1091" s="298">
        <v>46084</v>
      </c>
      <c r="D1091" s="299" t="s">
        <v>296</v>
      </c>
      <c r="E1091" s="331">
        <v>14.67</v>
      </c>
      <c r="F1091" s="331"/>
      <c r="G1091" s="333">
        <f t="shared" si="23"/>
        <v>2480.2199999999889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4</v>
      </c>
      <c r="C1092" s="298">
        <v>46084</v>
      </c>
      <c r="D1092" s="299" t="s">
        <v>296</v>
      </c>
      <c r="E1092" s="331">
        <v>27.42</v>
      </c>
      <c r="F1092" s="331"/>
      <c r="G1092" s="333">
        <f t="shared" si="23"/>
        <v>2494.889999999989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6</v>
      </c>
      <c r="C1093" s="298">
        <v>46084</v>
      </c>
      <c r="D1093" s="299" t="s">
        <v>422</v>
      </c>
      <c r="E1093" s="331">
        <v>106.27</v>
      </c>
      <c r="F1093" s="331"/>
      <c r="G1093" s="333">
        <f t="shared" si="23"/>
        <v>2522.309999999989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6</v>
      </c>
      <c r="C1094" s="298">
        <v>46084</v>
      </c>
      <c r="D1094" s="299" t="s">
        <v>422</v>
      </c>
      <c r="E1094" s="331">
        <v>-107</v>
      </c>
      <c r="F1094" s="331"/>
      <c r="G1094" s="333">
        <f t="shared" si="23"/>
        <v>2628.579999999989</v>
      </c>
      <c r="H1094" s="334" t="s">
        <v>298</v>
      </c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2</v>
      </c>
      <c r="C1095" s="298">
        <v>46083</v>
      </c>
      <c r="D1095" s="299" t="s">
        <v>301</v>
      </c>
      <c r="E1095" s="331">
        <v>20</v>
      </c>
      <c r="F1095" s="331"/>
      <c r="G1095" s="333">
        <f t="shared" si="23"/>
        <v>2521.579999999989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287</v>
      </c>
      <c r="B1096" s="330" t="s">
        <v>287</v>
      </c>
      <c r="C1096" s="298">
        <v>46083</v>
      </c>
      <c r="D1096" s="299" t="s">
        <v>288</v>
      </c>
      <c r="E1096" s="331">
        <v>185.64</v>
      </c>
      <c r="F1096" s="331">
        <v>185.64</v>
      </c>
      <c r="G1096" s="333">
        <f t="shared" si="23"/>
        <v>2541.579999999989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2</v>
      </c>
      <c r="C1097" s="298">
        <v>46083</v>
      </c>
      <c r="D1097" s="299" t="s">
        <v>424</v>
      </c>
      <c r="E1097" s="331">
        <v>70.12</v>
      </c>
      <c r="F1097" s="331"/>
      <c r="G1097" s="333">
        <f t="shared" si="23"/>
        <v>2541.579999999989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294</v>
      </c>
      <c r="B1098" s="330">
        <v>17</v>
      </c>
      <c r="C1098" s="298">
        <v>46083</v>
      </c>
      <c r="D1098" s="299" t="s">
        <v>188</v>
      </c>
      <c r="E1098" s="331">
        <v>41.44</v>
      </c>
      <c r="F1098" s="331"/>
      <c r="G1098" s="333">
        <f t="shared" si="23"/>
        <v>2611.6999999999889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8</v>
      </c>
      <c r="C1099" s="298">
        <v>46083</v>
      </c>
      <c r="D1099" s="299" t="s">
        <v>296</v>
      </c>
      <c r="E1099" s="331">
        <v>8.7200000000000006</v>
      </c>
      <c r="F1099" s="331"/>
      <c r="G1099" s="333">
        <f t="shared" si="23"/>
        <v>2653.139999999989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294</v>
      </c>
      <c r="B1100" s="330">
        <v>22</v>
      </c>
      <c r="C1100" s="298">
        <v>46082</v>
      </c>
      <c r="D1100" s="299" t="s">
        <v>375</v>
      </c>
      <c r="E1100" s="331">
        <v>6.37</v>
      </c>
      <c r="F1100" s="331"/>
      <c r="G1100" s="333">
        <f t="shared" si="23"/>
        <v>2661.8599999999888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2</v>
      </c>
      <c r="C1101" s="298">
        <v>46082</v>
      </c>
      <c r="D1101" s="299" t="s">
        <v>296</v>
      </c>
      <c r="E1101" s="331">
        <v>9.8699999999999992</v>
      </c>
      <c r="F1101" s="331"/>
      <c r="G1101" s="333">
        <f t="shared" si="23"/>
        <v>2668.2299999999886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1</v>
      </c>
      <c r="C1102" s="298">
        <v>46082</v>
      </c>
      <c r="D1102" s="299" t="s">
        <v>311</v>
      </c>
      <c r="E1102" s="331">
        <v>119.55</v>
      </c>
      <c r="F1102" s="331"/>
      <c r="G1102" s="333">
        <f t="shared" si="23"/>
        <v>2678.0999999999885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3</v>
      </c>
      <c r="C1103" s="298">
        <v>46082</v>
      </c>
      <c r="D1103" s="299" t="s">
        <v>348</v>
      </c>
      <c r="E1103" s="331">
        <v>25</v>
      </c>
      <c r="F1103" s="331"/>
      <c r="G1103" s="333">
        <f t="shared" si="23"/>
        <v>2797.6499999999887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1</v>
      </c>
      <c r="C1104" s="298">
        <v>46082</v>
      </c>
      <c r="D1104" s="299" t="s">
        <v>304</v>
      </c>
      <c r="E1104" s="331">
        <v>119.17</v>
      </c>
      <c r="F1104" s="331"/>
      <c r="G1104" s="333">
        <f t="shared" si="23"/>
        <v>2822.6499999999887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284</v>
      </c>
      <c r="B1105" s="330">
        <v>37</v>
      </c>
      <c r="C1105" s="298">
        <v>46081</v>
      </c>
      <c r="D1105" s="299" t="s">
        <v>425</v>
      </c>
      <c r="E1105" s="331">
        <v>3764.91</v>
      </c>
      <c r="F1105" s="331"/>
      <c r="G1105" s="333">
        <f t="shared" si="23"/>
        <v>2941.8199999999888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286</v>
      </c>
      <c r="B1106" s="330">
        <v>25</v>
      </c>
      <c r="C1106" s="298">
        <v>46081</v>
      </c>
      <c r="D1106" s="298" t="s">
        <v>204</v>
      </c>
      <c r="E1106" s="331">
        <v>350</v>
      </c>
      <c r="F1106" s="331"/>
      <c r="G1106" s="333">
        <f t="shared" si="23"/>
        <v>6706.7299999999886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286</v>
      </c>
      <c r="B1107" s="330">
        <v>26</v>
      </c>
      <c r="C1107" s="298">
        <v>46081</v>
      </c>
      <c r="D1107" s="298" t="s">
        <v>205</v>
      </c>
      <c r="E1107" s="331">
        <v>320</v>
      </c>
      <c r="F1107" s="331"/>
      <c r="G1107" s="333">
        <f t="shared" si="23"/>
        <v>7056.7299999999886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286</v>
      </c>
      <c r="B1108" s="330">
        <v>27</v>
      </c>
      <c r="C1108" s="298">
        <v>46081</v>
      </c>
      <c r="D1108" s="298" t="s">
        <v>206</v>
      </c>
      <c r="E1108" s="331">
        <v>25</v>
      </c>
      <c r="F1108" s="331"/>
      <c r="G1108" s="333">
        <f t="shared" si="23"/>
        <v>7376.7299999999886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286</v>
      </c>
      <c r="B1109" s="330">
        <v>28</v>
      </c>
      <c r="C1109" s="298">
        <v>46081</v>
      </c>
      <c r="D1109" s="298" t="s">
        <v>207</v>
      </c>
      <c r="E1109" s="331">
        <v>25</v>
      </c>
      <c r="F1109" s="331"/>
      <c r="G1109" s="333">
        <f t="shared" si="23"/>
        <v>7401.7299999999886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286</v>
      </c>
      <c r="B1110" s="330">
        <v>29</v>
      </c>
      <c r="C1110" s="298">
        <v>46081</v>
      </c>
      <c r="D1110" s="298" t="s">
        <v>208</v>
      </c>
      <c r="E1110" s="331">
        <v>45</v>
      </c>
      <c r="F1110" s="331"/>
      <c r="G1110" s="333">
        <f t="shared" si="23"/>
        <v>7426.7299999999886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286</v>
      </c>
      <c r="B1111" s="330">
        <v>30</v>
      </c>
      <c r="C1111" s="298">
        <v>46081</v>
      </c>
      <c r="D1111" s="298" t="s">
        <v>209</v>
      </c>
      <c r="E1111" s="331">
        <v>400</v>
      </c>
      <c r="F1111" s="331"/>
      <c r="G1111" s="333">
        <f t="shared" si="23"/>
        <v>7471.7299999999886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286</v>
      </c>
      <c r="B1112" s="330">
        <v>31</v>
      </c>
      <c r="C1112" s="298">
        <v>46081</v>
      </c>
      <c r="D1112" s="298" t="s">
        <v>210</v>
      </c>
      <c r="E1112" s="331">
        <v>375</v>
      </c>
      <c r="F1112" s="331"/>
      <c r="G1112" s="333">
        <f t="shared" si="23"/>
        <v>7871.7299999999886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286</v>
      </c>
      <c r="B1113" s="330">
        <v>32</v>
      </c>
      <c r="C1113" s="298">
        <v>46081</v>
      </c>
      <c r="D1113" s="298" t="s">
        <v>211</v>
      </c>
      <c r="E1113" s="331">
        <v>100</v>
      </c>
      <c r="F1113" s="331"/>
      <c r="G1113" s="333">
        <f t="shared" si="23"/>
        <v>8246.7299999999886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286</v>
      </c>
      <c r="B1114" s="330">
        <v>33</v>
      </c>
      <c r="C1114" s="298">
        <v>46081</v>
      </c>
      <c r="D1114" s="298" t="s">
        <v>212</v>
      </c>
      <c r="E1114" s="331">
        <v>85</v>
      </c>
      <c r="F1114" s="331"/>
      <c r="G1114" s="333">
        <f t="shared" si="23"/>
        <v>8346.7299999999886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286</v>
      </c>
      <c r="B1115" s="330">
        <v>34</v>
      </c>
      <c r="C1115" s="298">
        <v>46081</v>
      </c>
      <c r="D1115" s="298" t="s">
        <v>213</v>
      </c>
      <c r="E1115" s="331">
        <v>230</v>
      </c>
      <c r="F1115" s="331"/>
      <c r="G1115" s="333">
        <f t="shared" si="23"/>
        <v>8431.7299999999886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286</v>
      </c>
      <c r="B1116" s="330">
        <v>35</v>
      </c>
      <c r="C1116" s="298">
        <v>46081</v>
      </c>
      <c r="D1116" s="298" t="s">
        <v>214</v>
      </c>
      <c r="E1116" s="331">
        <v>45</v>
      </c>
      <c r="F1116" s="331"/>
      <c r="G1116" s="333">
        <f t="shared" si="23"/>
        <v>8661.7299999999886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294</v>
      </c>
      <c r="B1117" s="330">
        <v>42</v>
      </c>
      <c r="C1117" s="298">
        <v>46081</v>
      </c>
      <c r="D1117" s="298" t="s">
        <v>200</v>
      </c>
      <c r="E1117" s="331">
        <v>51.19</v>
      </c>
      <c r="F1117" s="331"/>
      <c r="G1117" s="333">
        <f t="shared" si="23"/>
        <v>8706.7299999999886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294</v>
      </c>
      <c r="B1118" s="330">
        <v>43</v>
      </c>
      <c r="C1118" s="298">
        <v>46081</v>
      </c>
      <c r="D1118" s="298" t="s">
        <v>201</v>
      </c>
      <c r="E1118" s="331">
        <v>37.17</v>
      </c>
      <c r="F1118" s="331"/>
      <c r="G1118" s="333">
        <f t="shared" si="23"/>
        <v>8757.9199999999892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294</v>
      </c>
      <c r="B1119" s="330">
        <v>10</v>
      </c>
      <c r="C1119" s="298">
        <v>46081</v>
      </c>
      <c r="D1119" s="298" t="s">
        <v>176</v>
      </c>
      <c r="E1119" s="331">
        <v>17.899999999999999</v>
      </c>
      <c r="F1119" s="331"/>
      <c r="G1119" s="333">
        <f t="shared" si="23"/>
        <v>8795.0899999999892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2</v>
      </c>
      <c r="C1120" s="298">
        <v>46080</v>
      </c>
      <c r="D1120" s="298" t="s">
        <v>358</v>
      </c>
      <c r="E1120" s="331">
        <v>11.17</v>
      </c>
      <c r="F1120" s="331"/>
      <c r="G1120" s="333">
        <f t="shared" si="23"/>
        <v>8812.9899999999889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2</v>
      </c>
      <c r="C1121" s="298">
        <v>46080</v>
      </c>
      <c r="D1121" s="299" t="s">
        <v>426</v>
      </c>
      <c r="E1121" s="331">
        <v>25</v>
      </c>
      <c r="F1121" s="331"/>
      <c r="G1121" s="333">
        <f t="shared" si="23"/>
        <v>8824.1599999999889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2</v>
      </c>
      <c r="C1122" s="298">
        <v>46080</v>
      </c>
      <c r="D1122" s="299" t="s">
        <v>358</v>
      </c>
      <c r="E1122" s="331">
        <v>22.84</v>
      </c>
      <c r="F1122" s="331"/>
      <c r="G1122" s="333">
        <f t="shared" si="23"/>
        <v>8849.1599999999889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6</v>
      </c>
      <c r="C1123" s="298">
        <v>46080</v>
      </c>
      <c r="D1123" s="299" t="s">
        <v>427</v>
      </c>
      <c r="E1123" s="331">
        <v>-88</v>
      </c>
      <c r="F1123" s="331"/>
      <c r="G1123" s="333">
        <f t="shared" si="23"/>
        <v>8871.9999999999891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291</v>
      </c>
      <c r="B1124" s="330">
        <v>38</v>
      </c>
      <c r="C1124" s="298">
        <v>46080</v>
      </c>
      <c r="D1124" s="299" t="s">
        <v>293</v>
      </c>
      <c r="E1124" s="331"/>
      <c r="F1124" s="331">
        <v>4278.1499999999996</v>
      </c>
      <c r="G1124" s="333">
        <f t="shared" si="23"/>
        <v>8783.9999999999891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6</v>
      </c>
      <c r="C1125" s="298">
        <v>46080</v>
      </c>
      <c r="D1125" s="299" t="s">
        <v>428</v>
      </c>
      <c r="E1125" s="331">
        <v>25.93</v>
      </c>
      <c r="F1125" s="331"/>
      <c r="G1125" s="333">
        <f t="shared" si="23"/>
        <v>4505.8499999999904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4</v>
      </c>
      <c r="C1126" s="298">
        <v>46079</v>
      </c>
      <c r="D1126" s="299" t="s">
        <v>310</v>
      </c>
      <c r="E1126" s="331">
        <v>29.84</v>
      </c>
      <c r="F1126" s="331"/>
      <c r="G1126" s="333">
        <f t="shared" si="23"/>
        <v>4531.7799999999907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5</v>
      </c>
      <c r="C1127" s="298">
        <v>46079</v>
      </c>
      <c r="D1127" s="299" t="s">
        <v>429</v>
      </c>
      <c r="E1127" s="331">
        <v>103.25</v>
      </c>
      <c r="F1127" s="331"/>
      <c r="G1127" s="333">
        <f t="shared" si="23"/>
        <v>4561.6199999999908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8</v>
      </c>
      <c r="C1128" s="298">
        <v>46079</v>
      </c>
      <c r="D1128" s="299" t="s">
        <v>357</v>
      </c>
      <c r="E1128" s="331">
        <v>26.02</v>
      </c>
      <c r="F1128" s="331"/>
      <c r="G1128" s="333">
        <f t="shared" si="23"/>
        <v>4664.8699999999908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294</v>
      </c>
      <c r="B1129" s="330">
        <v>24</v>
      </c>
      <c r="C1129" s="298">
        <v>46079</v>
      </c>
      <c r="D1129" s="299" t="s">
        <v>860</v>
      </c>
      <c r="E1129" s="331">
        <v>84.83</v>
      </c>
      <c r="F1129" s="331"/>
      <c r="G1129" s="333">
        <f t="shared" si="23"/>
        <v>4690.8899999999912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2</v>
      </c>
      <c r="C1130" s="298">
        <v>46079</v>
      </c>
      <c r="D1130" s="299" t="s">
        <v>296</v>
      </c>
      <c r="E1130" s="331">
        <v>17.87</v>
      </c>
      <c r="F1130" s="331"/>
      <c r="G1130" s="333">
        <f t="shared" si="23"/>
        <v>4775.7199999999912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5</v>
      </c>
      <c r="C1131" s="298">
        <v>46079</v>
      </c>
      <c r="D1131" s="299" t="s">
        <v>430</v>
      </c>
      <c r="E1131" s="331">
        <v>123.64</v>
      </c>
      <c r="F1131" s="331"/>
      <c r="G1131" s="333">
        <f t="shared" si="23"/>
        <v>4793.5899999999911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8</v>
      </c>
      <c r="C1132" s="298">
        <v>46078</v>
      </c>
      <c r="D1132" s="299" t="s">
        <v>319</v>
      </c>
      <c r="E1132" s="331">
        <v>18.5</v>
      </c>
      <c r="F1132" s="331"/>
      <c r="G1132" s="333">
        <f t="shared" si="23"/>
        <v>4917.2299999999914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4</v>
      </c>
      <c r="C1133" s="298">
        <v>46078</v>
      </c>
      <c r="D1133" s="299" t="s">
        <v>296</v>
      </c>
      <c r="E1133" s="331">
        <v>50.96</v>
      </c>
      <c r="F1133" s="331"/>
      <c r="G1133" s="333">
        <f t="shared" si="23"/>
        <v>4935.7299999999914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8</v>
      </c>
      <c r="C1134" s="298">
        <v>46078</v>
      </c>
      <c r="D1134" s="299" t="s">
        <v>296</v>
      </c>
      <c r="E1134" s="331">
        <v>11.28</v>
      </c>
      <c r="F1134" s="331"/>
      <c r="G1134" s="333">
        <f t="shared" si="23"/>
        <v>4986.6899999999914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294</v>
      </c>
      <c r="B1135" s="330">
        <v>12</v>
      </c>
      <c r="C1135" s="298">
        <v>46078</v>
      </c>
      <c r="D1135" s="299" t="s">
        <v>314</v>
      </c>
      <c r="E1135" s="331">
        <v>204.47</v>
      </c>
      <c r="F1135" s="331"/>
      <c r="G1135" s="333">
        <f t="shared" si="23"/>
        <v>4997.9699999999912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8</v>
      </c>
      <c r="C1136" s="298">
        <v>46078</v>
      </c>
      <c r="D1136" s="299" t="s">
        <v>308</v>
      </c>
      <c r="E1136" s="331">
        <v>47.99</v>
      </c>
      <c r="F1136" s="331"/>
      <c r="G1136" s="333">
        <f t="shared" si="23"/>
        <v>5202.4399999999914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1</v>
      </c>
      <c r="C1137" s="298">
        <v>46078</v>
      </c>
      <c r="D1137" s="299" t="s">
        <v>304</v>
      </c>
      <c r="E1137" s="331">
        <v>19.09</v>
      </c>
      <c r="F1137" s="331"/>
      <c r="G1137" s="333">
        <f t="shared" si="23"/>
        <v>5250.4299999999912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294</v>
      </c>
      <c r="B1138" s="330">
        <v>23</v>
      </c>
      <c r="C1138" s="298">
        <v>46076</v>
      </c>
      <c r="D1138" s="299" t="s">
        <v>67</v>
      </c>
      <c r="E1138" s="331">
        <v>650.88</v>
      </c>
      <c r="F1138" s="331"/>
      <c r="G1138" s="333">
        <f t="shared" si="23"/>
        <v>5269.5199999999913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6</v>
      </c>
      <c r="C1139" s="298">
        <v>46076</v>
      </c>
      <c r="D1139" s="299" t="s">
        <v>351</v>
      </c>
      <c r="E1139" s="331">
        <v>35</v>
      </c>
      <c r="F1139" s="331"/>
      <c r="G1139" s="333">
        <f t="shared" si="23"/>
        <v>5920.3999999999915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1</v>
      </c>
      <c r="C1140" s="298">
        <v>46076</v>
      </c>
      <c r="D1140" s="299" t="s">
        <v>306</v>
      </c>
      <c r="E1140" s="331">
        <v>128.97999999999999</v>
      </c>
      <c r="F1140" s="331"/>
      <c r="G1140" s="333">
        <f t="shared" si="23"/>
        <v>5955.3999999999915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1</v>
      </c>
      <c r="C1141" s="298">
        <v>46076</v>
      </c>
      <c r="D1141" s="299" t="s">
        <v>320</v>
      </c>
      <c r="E1141" s="331">
        <v>52.55</v>
      </c>
      <c r="F1141" s="331"/>
      <c r="G1141" s="333">
        <f t="shared" si="23"/>
        <v>6084.379999999991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3</v>
      </c>
      <c r="C1142" s="298">
        <v>46075</v>
      </c>
      <c r="D1142" s="299" t="s">
        <v>348</v>
      </c>
      <c r="E1142" s="331">
        <v>13.76</v>
      </c>
      <c r="F1142" s="331"/>
      <c r="G1142" s="333">
        <f t="shared" si="23"/>
        <v>6136.9299999999912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1</v>
      </c>
      <c r="C1143" s="298">
        <v>46075</v>
      </c>
      <c r="D1143" s="299" t="s">
        <v>311</v>
      </c>
      <c r="E1143" s="331">
        <v>187.64</v>
      </c>
      <c r="F1143" s="331"/>
      <c r="G1143" s="333">
        <f t="shared" si="23"/>
        <v>6150.6899999999914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1</v>
      </c>
      <c r="C1144" s="298">
        <v>46074</v>
      </c>
      <c r="D1144" s="299" t="s">
        <v>393</v>
      </c>
      <c r="E1144" s="331">
        <v>75.78</v>
      </c>
      <c r="F1144" s="331"/>
      <c r="G1144" s="333">
        <f t="shared" si="23"/>
        <v>6338.3299999999917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2</v>
      </c>
      <c r="C1145" s="298">
        <v>46074</v>
      </c>
      <c r="D1145" s="299" t="s">
        <v>392</v>
      </c>
      <c r="E1145" s="331">
        <v>27.41</v>
      </c>
      <c r="F1145" s="331"/>
      <c r="G1145" s="333">
        <f t="shared" si="23"/>
        <v>6414.1099999999915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4</v>
      </c>
      <c r="C1146" s="298">
        <v>46074</v>
      </c>
      <c r="D1146" s="299" t="s">
        <v>431</v>
      </c>
      <c r="E1146" s="331">
        <v>32.049999999999997</v>
      </c>
      <c r="F1146" s="331"/>
      <c r="G1146" s="333">
        <f t="shared" si="23"/>
        <v>6441.5199999999913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2</v>
      </c>
      <c r="C1147" s="298">
        <v>46074</v>
      </c>
      <c r="D1147" s="299" t="s">
        <v>358</v>
      </c>
      <c r="E1147" s="331">
        <v>9.4700000000000006</v>
      </c>
      <c r="F1147" s="331"/>
      <c r="G1147" s="333">
        <f t="shared" si="23"/>
        <v>6473.5699999999915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2</v>
      </c>
      <c r="C1148" s="298">
        <v>46073</v>
      </c>
      <c r="D1148" s="299" t="s">
        <v>296</v>
      </c>
      <c r="E1148" s="331">
        <v>14.47</v>
      </c>
      <c r="F1148" s="331"/>
      <c r="G1148" s="333">
        <f t="shared" si="23"/>
        <v>6483.0399999999918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3</v>
      </c>
      <c r="C1149" s="298">
        <v>46073</v>
      </c>
      <c r="D1149" s="299" t="s">
        <v>355</v>
      </c>
      <c r="E1149" s="331">
        <v>11.97</v>
      </c>
      <c r="F1149" s="331"/>
      <c r="G1149" s="333">
        <f t="shared" si="23"/>
        <v>6497.509999999992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4</v>
      </c>
      <c r="C1150" s="298">
        <v>46073</v>
      </c>
      <c r="D1150" s="299" t="s">
        <v>355</v>
      </c>
      <c r="E1150" s="331">
        <v>59.88</v>
      </c>
      <c r="F1150" s="331"/>
      <c r="G1150" s="333">
        <f t="shared" si="23"/>
        <v>6509.4799999999923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2</v>
      </c>
      <c r="C1151" s="298">
        <v>46073</v>
      </c>
      <c r="D1151" s="299" t="s">
        <v>418</v>
      </c>
      <c r="E1151" s="331">
        <v>19.57</v>
      </c>
      <c r="F1151" s="331"/>
      <c r="G1151" s="333">
        <f t="shared" si="23"/>
        <v>6569.3599999999924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294</v>
      </c>
      <c r="B1152" s="330">
        <v>22</v>
      </c>
      <c r="C1152" s="298">
        <v>46073</v>
      </c>
      <c r="D1152" s="299" t="s">
        <v>323</v>
      </c>
      <c r="E1152" s="331">
        <v>20.22</v>
      </c>
      <c r="F1152" s="331"/>
      <c r="G1152" s="333">
        <f t="shared" si="23"/>
        <v>6588.9299999999921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2</v>
      </c>
      <c r="C1153" s="298">
        <v>46073</v>
      </c>
      <c r="D1153" s="299" t="s">
        <v>358</v>
      </c>
      <c r="E1153" s="331">
        <v>5.3</v>
      </c>
      <c r="F1153" s="331"/>
      <c r="G1153" s="333">
        <f t="shared" si="23"/>
        <v>6609.1499999999924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3</v>
      </c>
      <c r="C1154" s="298">
        <v>46073</v>
      </c>
      <c r="D1154" s="299" t="s">
        <v>324</v>
      </c>
      <c r="E1154" s="331">
        <v>8.1300000000000008</v>
      </c>
      <c r="F1154" s="331"/>
      <c r="G1154" s="333">
        <f t="shared" si="23"/>
        <v>6614.4499999999925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4</v>
      </c>
      <c r="C1155" s="298">
        <v>46073</v>
      </c>
      <c r="D1155" s="299" t="s">
        <v>310</v>
      </c>
      <c r="E1155" s="331">
        <v>32.43</v>
      </c>
      <c r="F1155" s="331"/>
      <c r="G1155" s="333">
        <f t="shared" si="23"/>
        <v>6622.5799999999927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8</v>
      </c>
      <c r="C1156" s="298">
        <v>46073</v>
      </c>
      <c r="D1156" s="299" t="s">
        <v>432</v>
      </c>
      <c r="E1156" s="331">
        <v>98.65</v>
      </c>
      <c r="F1156" s="331"/>
      <c r="G1156" s="333">
        <f t="shared" si="23"/>
        <v>6655.0099999999929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6</v>
      </c>
      <c r="C1157" s="298">
        <v>46072</v>
      </c>
      <c r="D1157" s="299" t="s">
        <v>300</v>
      </c>
      <c r="E1157" s="331">
        <v>30.87</v>
      </c>
      <c r="F1157" s="331"/>
      <c r="G1157" s="333">
        <f t="shared" si="23"/>
        <v>6753.6599999999926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6</v>
      </c>
      <c r="C1158" s="298">
        <v>46072</v>
      </c>
      <c r="D1158" s="299" t="s">
        <v>300</v>
      </c>
      <c r="E1158" s="331">
        <v>15.96</v>
      </c>
      <c r="F1158" s="331"/>
      <c r="G1158" s="333">
        <f t="shared" si="23"/>
        <v>6784.5299999999925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2</v>
      </c>
      <c r="C1159" s="298">
        <v>46072</v>
      </c>
      <c r="D1159" s="299" t="s">
        <v>296</v>
      </c>
      <c r="E1159" s="331">
        <v>17.36</v>
      </c>
      <c r="F1159" s="331"/>
      <c r="G1159" s="333">
        <f t="shared" si="23"/>
        <v>6800.4899999999925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294</v>
      </c>
      <c r="B1160" s="330">
        <v>22</v>
      </c>
      <c r="C1160" s="298">
        <v>46072</v>
      </c>
      <c r="D1160" s="299" t="s">
        <v>328</v>
      </c>
      <c r="E1160" s="331">
        <v>7.46</v>
      </c>
      <c r="F1160" s="331"/>
      <c r="G1160" s="333">
        <f t="shared" si="23"/>
        <v>6817.8499999999922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291</v>
      </c>
      <c r="B1161" s="330">
        <v>39</v>
      </c>
      <c r="C1161" s="298">
        <v>46072</v>
      </c>
      <c r="D1161" s="299" t="s">
        <v>292</v>
      </c>
      <c r="E1161" s="331"/>
      <c r="F1161" s="331">
        <v>2763.77</v>
      </c>
      <c r="G1161" s="333">
        <f t="shared" si="23"/>
        <v>6825.3099999999922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335</v>
      </c>
      <c r="B1162" s="330" t="s">
        <v>335</v>
      </c>
      <c r="C1162" s="298">
        <v>46071</v>
      </c>
      <c r="D1162" s="299" t="s">
        <v>336</v>
      </c>
      <c r="E1162" s="331">
        <v>182.55</v>
      </c>
      <c r="F1162" s="331"/>
      <c r="G1162" s="333">
        <f t="shared" si="23"/>
        <v>4061.5399999999927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294</v>
      </c>
      <c r="B1163" s="330">
        <v>15</v>
      </c>
      <c r="C1163" s="298">
        <v>46071</v>
      </c>
      <c r="D1163" s="299" t="s">
        <v>185</v>
      </c>
      <c r="E1163" s="331">
        <v>188.16</v>
      </c>
      <c r="F1163" s="331"/>
      <c r="G1163" s="333">
        <f t="shared" si="23"/>
        <v>4244.0899999999929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291</v>
      </c>
      <c r="B1164" s="330">
        <v>40</v>
      </c>
      <c r="C1164" s="298">
        <v>46071</v>
      </c>
      <c r="D1164" s="299" t="s">
        <v>316</v>
      </c>
      <c r="E1164" s="331"/>
      <c r="F1164" s="331">
        <v>1281.58</v>
      </c>
      <c r="G1164" s="333">
        <f t="shared" si="23"/>
        <v>4432.2499999999927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6</v>
      </c>
      <c r="C1165" s="298">
        <v>46071</v>
      </c>
      <c r="D1165" s="299" t="s">
        <v>433</v>
      </c>
      <c r="E1165" s="331">
        <v>-146</v>
      </c>
      <c r="F1165" s="331"/>
      <c r="G1165" s="333">
        <f t="shared" si="23"/>
        <v>3150.6699999999933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2</v>
      </c>
      <c r="C1166" s="298">
        <v>46071</v>
      </c>
      <c r="D1166" s="299" t="s">
        <v>434</v>
      </c>
      <c r="E1166" s="331">
        <v>-13</v>
      </c>
      <c r="F1166" s="331"/>
      <c r="G1166" s="333">
        <f t="shared" si="23"/>
        <v>3004.6699999999933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335</v>
      </c>
      <c r="B1167" s="330" t="s">
        <v>335</v>
      </c>
      <c r="C1167" s="298">
        <v>46071</v>
      </c>
      <c r="D1167" s="299" t="s">
        <v>460</v>
      </c>
      <c r="E1167" s="331"/>
      <c r="F1167" s="331">
        <v>191</v>
      </c>
      <c r="G1167" s="333">
        <f t="shared" si="23"/>
        <v>2991.6699999999933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6</v>
      </c>
      <c r="C1168" s="298">
        <v>46071</v>
      </c>
      <c r="D1168" s="299" t="s">
        <v>300</v>
      </c>
      <c r="E1168" s="331">
        <v>43.63</v>
      </c>
      <c r="F1168" s="331"/>
      <c r="G1168" s="333">
        <f t="shared" si="23"/>
        <v>2800.6699999999933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6</v>
      </c>
      <c r="C1169" s="298">
        <v>46071</v>
      </c>
      <c r="D1169" s="299" t="s">
        <v>300</v>
      </c>
      <c r="E1169" s="331">
        <v>10.64</v>
      </c>
      <c r="F1169" s="331"/>
      <c r="G1169" s="333">
        <f t="shared" si="23"/>
        <v>2844.2999999999934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8</v>
      </c>
      <c r="C1170" s="298">
        <v>46071</v>
      </c>
      <c r="D1170" s="299" t="s">
        <v>296</v>
      </c>
      <c r="E1170" s="331">
        <v>14.87</v>
      </c>
      <c r="F1170" s="331"/>
      <c r="G1170" s="333">
        <f t="shared" si="23"/>
        <v>2854.9399999999932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2</v>
      </c>
      <c r="C1171" s="298">
        <v>46071</v>
      </c>
      <c r="D1171" s="299" t="s">
        <v>295</v>
      </c>
      <c r="E1171" s="331">
        <v>12.99</v>
      </c>
      <c r="F1171" s="331"/>
      <c r="G1171" s="333">
        <f t="shared" si="23"/>
        <v>2869.8099999999931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4</v>
      </c>
      <c r="C1172" s="298">
        <v>46071</v>
      </c>
      <c r="D1172" s="299" t="s">
        <v>295</v>
      </c>
      <c r="E1172" s="331">
        <v>29.47</v>
      </c>
      <c r="F1172" s="331"/>
      <c r="G1172" s="333">
        <f t="shared" si="23"/>
        <v>2882.7999999999929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294</v>
      </c>
      <c r="B1173" s="330">
        <v>22</v>
      </c>
      <c r="C1173" s="298">
        <v>46071</v>
      </c>
      <c r="D1173" s="299" t="s">
        <v>401</v>
      </c>
      <c r="E1173" s="331">
        <v>13.84</v>
      </c>
      <c r="F1173" s="331"/>
      <c r="G1173" s="333">
        <f t="shared" si="23"/>
        <v>2912.2699999999927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2</v>
      </c>
      <c r="C1174" s="298">
        <v>46071</v>
      </c>
      <c r="D1174" s="299" t="s">
        <v>435</v>
      </c>
      <c r="E1174" s="331">
        <v>64.569999999999993</v>
      </c>
      <c r="F1174" s="331"/>
      <c r="G1174" s="333">
        <f t="shared" si="23"/>
        <v>2926.1099999999929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294</v>
      </c>
      <c r="B1175" s="330">
        <v>21</v>
      </c>
      <c r="C1175" s="298">
        <v>46070</v>
      </c>
      <c r="D1175" s="299" t="s">
        <v>194</v>
      </c>
      <c r="E1175" s="331">
        <v>81</v>
      </c>
      <c r="F1175" s="331"/>
      <c r="G1175" s="333">
        <f t="shared" si="23"/>
        <v>2990.679999999993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2</v>
      </c>
      <c r="C1176" s="298">
        <v>46070</v>
      </c>
      <c r="D1176" s="299" t="s">
        <v>384</v>
      </c>
      <c r="E1176" s="331">
        <v>81.41</v>
      </c>
      <c r="F1176" s="331"/>
      <c r="G1176" s="333">
        <f t="shared" si="23"/>
        <v>3071.679999999993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6</v>
      </c>
      <c r="C1177" s="298">
        <v>46070</v>
      </c>
      <c r="D1177" s="299" t="s">
        <v>300</v>
      </c>
      <c r="E1177" s="331">
        <v>113.74</v>
      </c>
      <c r="F1177" s="331"/>
      <c r="G1177" s="333">
        <f t="shared" si="23"/>
        <v>3153.0899999999929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294</v>
      </c>
      <c r="B1178" s="330">
        <v>43</v>
      </c>
      <c r="C1178" s="298">
        <v>46070</v>
      </c>
      <c r="D1178" s="299" t="s">
        <v>333</v>
      </c>
      <c r="E1178" s="331">
        <v>29.8</v>
      </c>
      <c r="F1178" s="331"/>
      <c r="G1178" s="333">
        <f t="shared" si="23"/>
        <v>3266.8299999999927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294</v>
      </c>
      <c r="B1179" s="330">
        <v>42</v>
      </c>
      <c r="C1179" s="298">
        <v>46070</v>
      </c>
      <c r="D1179" s="299" t="s">
        <v>333</v>
      </c>
      <c r="E1179" s="331">
        <v>37.25</v>
      </c>
      <c r="F1179" s="331"/>
      <c r="G1179" s="333">
        <f t="shared" si="23"/>
        <v>3296.6299999999928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2</v>
      </c>
      <c r="C1180" s="298">
        <v>46070</v>
      </c>
      <c r="D1180" s="299" t="s">
        <v>424</v>
      </c>
      <c r="E1180" s="331">
        <v>7.97</v>
      </c>
      <c r="F1180" s="331"/>
      <c r="G1180" s="333">
        <f t="shared" si="23"/>
        <v>3333.8799999999928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294</v>
      </c>
      <c r="B1181" s="330">
        <v>17</v>
      </c>
      <c r="C1181" s="298">
        <v>46070</v>
      </c>
      <c r="D1181" s="299" t="s">
        <v>188</v>
      </c>
      <c r="E1181" s="331">
        <v>42.65</v>
      </c>
      <c r="F1181" s="331"/>
      <c r="G1181" s="333">
        <f t="shared" si="23"/>
        <v>3341.8499999999926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6</v>
      </c>
      <c r="C1182" s="298">
        <v>46070</v>
      </c>
      <c r="D1182" s="299" t="s">
        <v>436</v>
      </c>
      <c r="E1182" s="331">
        <v>40</v>
      </c>
      <c r="F1182" s="331"/>
      <c r="G1182" s="333">
        <f t="shared" si="23"/>
        <v>3384.4999999999927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294</v>
      </c>
      <c r="B1183" s="330">
        <v>11</v>
      </c>
      <c r="C1183" s="298">
        <v>46070</v>
      </c>
      <c r="D1183" s="299" t="s">
        <v>178</v>
      </c>
      <c r="E1183" s="331">
        <v>480.91</v>
      </c>
      <c r="F1183" s="331"/>
      <c r="G1183" s="333">
        <f t="shared" si="23"/>
        <v>3424.4999999999927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294</v>
      </c>
      <c r="B1184" s="330">
        <v>23</v>
      </c>
      <c r="C1184" s="298">
        <v>46070</v>
      </c>
      <c r="D1184" s="299" t="s">
        <v>63</v>
      </c>
      <c r="E1184" s="331">
        <v>529.46</v>
      </c>
      <c r="F1184" s="331"/>
      <c r="G1184" s="333">
        <f t="shared" si="23"/>
        <v>3905.4099999999926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2</v>
      </c>
      <c r="C1185" s="298">
        <v>46069</v>
      </c>
      <c r="D1185" s="299" t="s">
        <v>324</v>
      </c>
      <c r="E1185" s="331">
        <v>16.079999999999998</v>
      </c>
      <c r="F1185" s="331"/>
      <c r="G1185" s="333">
        <f t="shared" si="23"/>
        <v>4434.8699999999926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6</v>
      </c>
      <c r="C1186" s="298">
        <v>46069</v>
      </c>
      <c r="D1186" s="299" t="s">
        <v>300</v>
      </c>
      <c r="E1186" s="331">
        <v>21.17</v>
      </c>
      <c r="F1186" s="331"/>
      <c r="G1186" s="333">
        <f t="shared" si="23"/>
        <v>4450.9499999999925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6</v>
      </c>
      <c r="C1187" s="298">
        <v>46069</v>
      </c>
      <c r="D1187" s="299" t="s">
        <v>300</v>
      </c>
      <c r="E1187" s="331">
        <v>17.03</v>
      </c>
      <c r="F1187" s="331"/>
      <c r="G1187" s="333">
        <f t="shared" si="23"/>
        <v>4472.1199999999926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2</v>
      </c>
      <c r="C1188" s="298">
        <v>46069</v>
      </c>
      <c r="D1188" s="299" t="s">
        <v>296</v>
      </c>
      <c r="E1188" s="331">
        <v>18.309999999999999</v>
      </c>
      <c r="F1188" s="331"/>
      <c r="G1188" s="333">
        <f t="shared" si="23"/>
        <v>4489.1499999999924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2</v>
      </c>
      <c r="C1189" s="298">
        <v>46069</v>
      </c>
      <c r="D1189" s="299" t="s">
        <v>301</v>
      </c>
      <c r="E1189" s="331">
        <v>19.3</v>
      </c>
      <c r="F1189" s="331"/>
      <c r="G1189" s="333">
        <f t="shared" si="23"/>
        <v>4507.4599999999928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6</v>
      </c>
      <c r="C1190" s="298">
        <v>46069</v>
      </c>
      <c r="D1190" s="299" t="s">
        <v>397</v>
      </c>
      <c r="E1190" s="331">
        <v>24.67</v>
      </c>
      <c r="F1190" s="331"/>
      <c r="G1190" s="333">
        <f t="shared" si="23"/>
        <v>4526.7599999999929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287</v>
      </c>
      <c r="B1191" s="330" t="s">
        <v>287</v>
      </c>
      <c r="C1191" s="298">
        <v>46069</v>
      </c>
      <c r="D1191" s="299" t="s">
        <v>397</v>
      </c>
      <c r="E1191" s="331">
        <v>152.41999999999999</v>
      </c>
      <c r="F1191" s="331">
        <v>152.41999999999999</v>
      </c>
      <c r="G1191" s="333">
        <f t="shared" si="23"/>
        <v>4551.429999999993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6</v>
      </c>
      <c r="C1192" s="298">
        <v>46068</v>
      </c>
      <c r="D1192" s="299" t="s">
        <v>437</v>
      </c>
      <c r="E1192" s="331">
        <v>233.83</v>
      </c>
      <c r="F1192" s="331"/>
      <c r="G1192" s="333">
        <f t="shared" si="23"/>
        <v>4551.429999999993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2</v>
      </c>
      <c r="C1193" s="298">
        <v>46068</v>
      </c>
      <c r="D1193" s="299" t="s">
        <v>326</v>
      </c>
      <c r="E1193" s="331">
        <v>50.87</v>
      </c>
      <c r="F1193" s="331"/>
      <c r="G1193" s="333">
        <f t="shared" si="23"/>
        <v>4785.2599999999929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46068</v>
      </c>
      <c r="D1194" s="299" t="s">
        <v>438</v>
      </c>
      <c r="E1194" s="331">
        <v>16</v>
      </c>
      <c r="F1194" s="331"/>
      <c r="G1194" s="333">
        <f t="shared" si="23"/>
        <v>4836.1299999999928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2</v>
      </c>
      <c r="C1195" s="298">
        <v>46068</v>
      </c>
      <c r="D1195" s="299" t="s">
        <v>353</v>
      </c>
      <c r="E1195" s="331">
        <v>30</v>
      </c>
      <c r="F1195" s="331"/>
      <c r="G1195" s="333">
        <f t="shared" si="23"/>
        <v>4852.1299999999928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6</v>
      </c>
      <c r="C1196" s="298">
        <v>46068</v>
      </c>
      <c r="D1196" s="299" t="s">
        <v>306</v>
      </c>
      <c r="E1196" s="331">
        <v>76</v>
      </c>
      <c r="F1196" s="331"/>
      <c r="G1196" s="333">
        <f t="shared" si="23"/>
        <v>4882.1299999999928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3</v>
      </c>
      <c r="C1197" s="298">
        <v>46068</v>
      </c>
      <c r="D1197" s="299" t="s">
        <v>348</v>
      </c>
      <c r="E1197" s="331">
        <v>3.59</v>
      </c>
      <c r="F1197" s="331"/>
      <c r="G1197" s="333">
        <f t="shared" si="23"/>
        <v>4958.1299999999928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6</v>
      </c>
      <c r="C1198" s="298">
        <v>46068</v>
      </c>
      <c r="D1198" s="299" t="s">
        <v>439</v>
      </c>
      <c r="E1198" s="331">
        <v>70</v>
      </c>
      <c r="F1198" s="331"/>
      <c r="G1198" s="333">
        <f t="shared" si="23"/>
        <v>4961.719999999993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8</v>
      </c>
      <c r="C1199" s="298">
        <v>46068</v>
      </c>
      <c r="D1199" s="299" t="s">
        <v>440</v>
      </c>
      <c r="E1199" s="331">
        <v>175</v>
      </c>
      <c r="F1199" s="331"/>
      <c r="G1199" s="333">
        <f t="shared" si="23"/>
        <v>5031.719999999993</v>
      </c>
      <c r="H1199" s="334" t="s">
        <v>298</v>
      </c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8</v>
      </c>
      <c r="C1200" s="298">
        <v>46067</v>
      </c>
      <c r="D1200" s="299" t="s">
        <v>319</v>
      </c>
      <c r="E1200" s="331">
        <v>13.09</v>
      </c>
      <c r="F1200" s="331"/>
      <c r="G1200" s="333">
        <f t="shared" si="23"/>
        <v>5206.719999999993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3</v>
      </c>
      <c r="C1201" s="298">
        <v>46067</v>
      </c>
      <c r="D1201" s="299" t="s">
        <v>296</v>
      </c>
      <c r="E1201" s="331">
        <v>7.56</v>
      </c>
      <c r="F1201" s="331"/>
      <c r="G1201" s="333">
        <f t="shared" si="23"/>
        <v>5219.8099999999931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4</v>
      </c>
      <c r="C1202" s="298">
        <v>46067</v>
      </c>
      <c r="D1202" s="299" t="s">
        <v>296</v>
      </c>
      <c r="E1202" s="331">
        <v>32.409999999999997</v>
      </c>
      <c r="F1202" s="331"/>
      <c r="G1202" s="333">
        <f t="shared" si="23"/>
        <v>5227.3699999999935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5</v>
      </c>
      <c r="C1203" s="298">
        <v>46067</v>
      </c>
      <c r="D1203" s="299" t="s">
        <v>441</v>
      </c>
      <c r="E1203" s="331">
        <v>400</v>
      </c>
      <c r="F1203" s="331"/>
      <c r="G1203" s="333">
        <f t="shared" si="23"/>
        <v>5259.7799999999934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8</v>
      </c>
      <c r="C1204" s="298">
        <v>46066</v>
      </c>
      <c r="D1204" s="299" t="s">
        <v>319</v>
      </c>
      <c r="E1204" s="331">
        <v>41.51</v>
      </c>
      <c r="F1204" s="331"/>
      <c r="G1204" s="333">
        <f t="shared" si="23"/>
        <v>5659.7799999999934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4</v>
      </c>
      <c r="C1205" s="298">
        <v>46066</v>
      </c>
      <c r="D1205" s="299" t="s">
        <v>296</v>
      </c>
      <c r="E1205" s="331">
        <v>21.55</v>
      </c>
      <c r="F1205" s="331"/>
      <c r="G1205" s="333">
        <f t="shared" si="23"/>
        <v>5701.2899999999936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2</v>
      </c>
      <c r="C1206" s="298">
        <v>46066</v>
      </c>
      <c r="D1206" s="299" t="s">
        <v>358</v>
      </c>
      <c r="E1206" s="331">
        <v>12.45</v>
      </c>
      <c r="F1206" s="331"/>
      <c r="G1206" s="333">
        <f t="shared" si="23"/>
        <v>5722.8399999999938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287</v>
      </c>
      <c r="B1207" s="330" t="s">
        <v>287</v>
      </c>
      <c r="C1207" s="298">
        <v>46066</v>
      </c>
      <c r="D1207" s="299" t="s">
        <v>397</v>
      </c>
      <c r="E1207" s="331">
        <v>91.38</v>
      </c>
      <c r="F1207" s="331">
        <v>91.38</v>
      </c>
      <c r="G1207" s="333">
        <f t="shared" si="23"/>
        <v>5735.2899999999936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1</v>
      </c>
      <c r="C1208" s="298">
        <v>46066</v>
      </c>
      <c r="D1208" s="299" t="s">
        <v>311</v>
      </c>
      <c r="E1208" s="331">
        <v>16.48</v>
      </c>
      <c r="F1208" s="331"/>
      <c r="G1208" s="333">
        <f t="shared" si="23"/>
        <v>5735.2899999999936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1</v>
      </c>
      <c r="C1209" s="298">
        <v>46066</v>
      </c>
      <c r="D1209" s="299" t="s">
        <v>428</v>
      </c>
      <c r="E1209" s="331">
        <v>12.76</v>
      </c>
      <c r="F1209" s="331"/>
      <c r="G1209" s="333">
        <f t="shared" si="23"/>
        <v>5751.7699999999932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4</v>
      </c>
      <c r="C1210" s="298">
        <v>46066</v>
      </c>
      <c r="D1210" s="299" t="s">
        <v>329</v>
      </c>
      <c r="E1210" s="331">
        <v>37.9</v>
      </c>
      <c r="F1210" s="331"/>
      <c r="G1210" s="333">
        <f t="shared" si="23"/>
        <v>5764.5299999999934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291</v>
      </c>
      <c r="B1211" s="330">
        <v>40</v>
      </c>
      <c r="C1211" s="298">
        <v>46066</v>
      </c>
      <c r="D1211" s="299" t="s">
        <v>316</v>
      </c>
      <c r="E1211" s="331"/>
      <c r="F1211" s="331">
        <v>427.18</v>
      </c>
      <c r="G1211" s="333">
        <f t="shared" si="23"/>
        <v>5802.429999999993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291</v>
      </c>
      <c r="B1212" s="330">
        <v>38</v>
      </c>
      <c r="C1212" s="298">
        <v>46066</v>
      </c>
      <c r="D1212" s="299" t="s">
        <v>293</v>
      </c>
      <c r="E1212" s="331"/>
      <c r="F1212" s="331">
        <v>4278.16</v>
      </c>
      <c r="G1212" s="333">
        <f t="shared" si="23"/>
        <v>5375.2499999999927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8</v>
      </c>
      <c r="C1213" s="298">
        <v>46065</v>
      </c>
      <c r="D1213" s="299" t="s">
        <v>357</v>
      </c>
      <c r="E1213" s="331">
        <v>111.36</v>
      </c>
      <c r="F1213" s="331"/>
      <c r="G1213" s="333">
        <f t="shared" si="23"/>
        <v>1097.0899999999931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6</v>
      </c>
      <c r="C1214" s="298">
        <v>46065</v>
      </c>
      <c r="D1214" s="299" t="s">
        <v>442</v>
      </c>
      <c r="E1214" s="331">
        <v>16</v>
      </c>
      <c r="F1214" s="331"/>
      <c r="G1214" s="333">
        <f t="shared" si="23"/>
        <v>1208.449999999993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6</v>
      </c>
      <c r="C1215" s="298">
        <v>46065</v>
      </c>
      <c r="D1215" s="299" t="s">
        <v>300</v>
      </c>
      <c r="E1215" s="331">
        <v>29.81</v>
      </c>
      <c r="F1215" s="331"/>
      <c r="G1215" s="333">
        <f t="shared" si="23"/>
        <v>1224.449999999993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294</v>
      </c>
      <c r="B1216" s="330">
        <v>19</v>
      </c>
      <c r="C1216" s="298">
        <v>46065</v>
      </c>
      <c r="D1216" s="299" t="s">
        <v>191</v>
      </c>
      <c r="E1216" s="331">
        <v>200</v>
      </c>
      <c r="F1216" s="331"/>
      <c r="G1216" s="333">
        <f t="shared" si="23"/>
        <v>1254.2599999999929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2</v>
      </c>
      <c r="C1217" s="298">
        <v>46065</v>
      </c>
      <c r="D1217" s="299" t="s">
        <v>296</v>
      </c>
      <c r="E1217" s="331">
        <v>7.56</v>
      </c>
      <c r="F1217" s="331"/>
      <c r="G1217" s="333">
        <f t="shared" si="23"/>
        <v>1454.2599999999929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4</v>
      </c>
      <c r="C1218" s="298">
        <v>46065</v>
      </c>
      <c r="D1218" s="299" t="s">
        <v>296</v>
      </c>
      <c r="E1218" s="331">
        <v>65.78</v>
      </c>
      <c r="F1218" s="331"/>
      <c r="G1218" s="333">
        <f t="shared" si="23"/>
        <v>1461.8199999999929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3</v>
      </c>
      <c r="C1219" s="298">
        <v>46065</v>
      </c>
      <c r="D1219" s="299" t="s">
        <v>296</v>
      </c>
      <c r="E1219" s="331">
        <v>3.93</v>
      </c>
      <c r="F1219" s="331"/>
      <c r="G1219" s="333">
        <f t="shared" si="23"/>
        <v>1527.5999999999929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7</v>
      </c>
      <c r="C1220" s="298">
        <v>46065</v>
      </c>
      <c r="D1220" s="299" t="s">
        <v>443</v>
      </c>
      <c r="E1220" s="331">
        <v>564.83000000000004</v>
      </c>
      <c r="F1220" s="331"/>
      <c r="G1220" s="333">
        <f t="shared" si="23"/>
        <v>1531.5299999999929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7</v>
      </c>
      <c r="C1221" s="298">
        <v>46065</v>
      </c>
      <c r="D1221" s="299" t="s">
        <v>444</v>
      </c>
      <c r="E1221" s="331">
        <v>70.180000000000007</v>
      </c>
      <c r="F1221" s="331"/>
      <c r="G1221" s="333">
        <f t="shared" si="23"/>
        <v>2096.3599999999929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6</v>
      </c>
      <c r="C1222" s="298">
        <v>46065</v>
      </c>
      <c r="D1222" s="299" t="s">
        <v>445</v>
      </c>
      <c r="E1222" s="331">
        <v>2.66</v>
      </c>
      <c r="F1222" s="331"/>
      <c r="G1222" s="333">
        <f t="shared" si="23"/>
        <v>2166.5399999999927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5</v>
      </c>
      <c r="C1223" s="298">
        <v>46064</v>
      </c>
      <c r="D1223" s="299" t="s">
        <v>429</v>
      </c>
      <c r="E1223" s="331">
        <v>103.25</v>
      </c>
      <c r="F1223" s="331"/>
      <c r="G1223" s="333">
        <f t="shared" si="23"/>
        <v>2169.1999999999925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4</v>
      </c>
      <c r="C1224" s="298">
        <v>46064</v>
      </c>
      <c r="D1224" s="299" t="s">
        <v>363</v>
      </c>
      <c r="E1224" s="331">
        <v>30.39</v>
      </c>
      <c r="F1224" s="331"/>
      <c r="G1224" s="333">
        <f t="shared" si="23"/>
        <v>2272.4499999999925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2</v>
      </c>
      <c r="C1225" s="298">
        <v>46064</v>
      </c>
      <c r="D1225" s="299" t="s">
        <v>296</v>
      </c>
      <c r="E1225" s="331">
        <v>9.92</v>
      </c>
      <c r="F1225" s="331"/>
      <c r="G1225" s="333">
        <f t="shared" si="23"/>
        <v>2302.8399999999924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3</v>
      </c>
      <c r="C1226" s="298">
        <v>46064</v>
      </c>
      <c r="D1226" s="299" t="s">
        <v>295</v>
      </c>
      <c r="E1226" s="331">
        <v>3.49</v>
      </c>
      <c r="F1226" s="331"/>
      <c r="G1226" s="333">
        <f t="shared" si="23"/>
        <v>2312.7599999999925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294</v>
      </c>
      <c r="B1227" s="330">
        <v>22</v>
      </c>
      <c r="C1227" s="298">
        <v>46064</v>
      </c>
      <c r="D1227" s="299" t="s">
        <v>352</v>
      </c>
      <c r="E1227" s="331">
        <v>19.16</v>
      </c>
      <c r="F1227" s="331"/>
      <c r="G1227" s="333">
        <f t="shared" si="23"/>
        <v>2316.2499999999923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6</v>
      </c>
      <c r="C1228" s="298">
        <v>46063</v>
      </c>
      <c r="D1228" s="299" t="s">
        <v>412</v>
      </c>
      <c r="E1228" s="331">
        <v>-8</v>
      </c>
      <c r="F1228" s="331"/>
      <c r="G1228" s="333">
        <f t="shared" si="23"/>
        <v>2335.4099999999921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6</v>
      </c>
      <c r="C1229" s="298">
        <v>46063</v>
      </c>
      <c r="D1229" s="299" t="s">
        <v>446</v>
      </c>
      <c r="E1229" s="331">
        <v>-0.04</v>
      </c>
      <c r="F1229" s="331"/>
      <c r="G1229" s="333">
        <f t="shared" si="23"/>
        <v>2327.4099999999921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335</v>
      </c>
      <c r="B1230" s="330" t="s">
        <v>335</v>
      </c>
      <c r="C1230" s="298">
        <v>46063</v>
      </c>
      <c r="D1230" s="299" t="s">
        <v>447</v>
      </c>
      <c r="E1230" s="331">
        <v>65.78</v>
      </c>
      <c r="F1230" s="331"/>
      <c r="G1230" s="333">
        <f t="shared" si="23"/>
        <v>2327.3699999999922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294</v>
      </c>
      <c r="B1231" s="330">
        <v>13</v>
      </c>
      <c r="C1231" s="298">
        <v>46063</v>
      </c>
      <c r="D1231" s="299" t="s">
        <v>182</v>
      </c>
      <c r="E1231" s="331">
        <v>159.35</v>
      </c>
      <c r="F1231" s="331"/>
      <c r="G1231" s="333">
        <f t="shared" si="23"/>
        <v>2393.1499999999924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2</v>
      </c>
      <c r="C1232" s="298">
        <v>46063</v>
      </c>
      <c r="D1232" s="299" t="s">
        <v>296</v>
      </c>
      <c r="E1232" s="331">
        <v>16.29</v>
      </c>
      <c r="F1232" s="331"/>
      <c r="G1232" s="333">
        <f t="shared" si="23"/>
        <v>2552.4999999999923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1</v>
      </c>
      <c r="C1233" s="298">
        <v>46063</v>
      </c>
      <c r="D1233" s="299" t="s">
        <v>311</v>
      </c>
      <c r="E1233" s="331">
        <v>19.329999999999998</v>
      </c>
      <c r="F1233" s="331"/>
      <c r="G1233" s="333">
        <f t="shared" si="23"/>
        <v>2568.7899999999922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3</v>
      </c>
      <c r="C1234" s="298">
        <v>46062</v>
      </c>
      <c r="D1234" s="299" t="s">
        <v>448</v>
      </c>
      <c r="E1234" s="331">
        <v>8.61</v>
      </c>
      <c r="F1234" s="331"/>
      <c r="G1234" s="333">
        <f t="shared" ref="G1234:G1479" si="24">G1235-E1234+F1234</f>
        <v>2588.1199999999922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2</v>
      </c>
      <c r="C1235" s="298">
        <v>46062</v>
      </c>
      <c r="D1235" s="299" t="s">
        <v>296</v>
      </c>
      <c r="E1235" s="331">
        <v>13.41</v>
      </c>
      <c r="F1235" s="331"/>
      <c r="G1235" s="333">
        <f t="shared" si="24"/>
        <v>2596.7299999999923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294</v>
      </c>
      <c r="B1236" s="330">
        <v>18</v>
      </c>
      <c r="C1236" s="298">
        <v>46062</v>
      </c>
      <c r="D1236" s="299" t="s">
        <v>361</v>
      </c>
      <c r="E1236" s="331">
        <v>400</v>
      </c>
      <c r="F1236" s="331"/>
      <c r="G1236" s="333">
        <f t="shared" si="24"/>
        <v>2610.1399999999921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294</v>
      </c>
      <c r="B1237" s="330">
        <v>9</v>
      </c>
      <c r="C1237" s="298">
        <v>46062</v>
      </c>
      <c r="D1237" s="299" t="s">
        <v>58</v>
      </c>
      <c r="E1237" s="331">
        <v>1281.53</v>
      </c>
      <c r="F1237" s="331"/>
      <c r="G1237" s="333">
        <f t="shared" si="24"/>
        <v>3010.1399999999921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5</v>
      </c>
      <c r="C1238" s="298">
        <v>46062</v>
      </c>
      <c r="D1238" s="299" t="s">
        <v>449</v>
      </c>
      <c r="E1238" s="331">
        <v>50</v>
      </c>
      <c r="F1238" s="331"/>
      <c r="G1238" s="333">
        <f t="shared" si="24"/>
        <v>4291.6699999999919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2</v>
      </c>
      <c r="C1239" s="298">
        <v>46062</v>
      </c>
      <c r="D1239" s="299" t="s">
        <v>450</v>
      </c>
      <c r="E1239" s="331">
        <v>12.1</v>
      </c>
      <c r="F1239" s="331"/>
      <c r="G1239" s="333">
        <f t="shared" si="24"/>
        <v>4341.6699999999919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1</v>
      </c>
      <c r="C1240" s="298">
        <v>46061</v>
      </c>
      <c r="D1240" s="299" t="s">
        <v>306</v>
      </c>
      <c r="E1240" s="331">
        <v>72.099999999999994</v>
      </c>
      <c r="F1240" s="331"/>
      <c r="G1240" s="333">
        <f t="shared" si="24"/>
        <v>4353.7699999999923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8</v>
      </c>
      <c r="C1241" s="298">
        <v>46061</v>
      </c>
      <c r="D1241" s="299" t="s">
        <v>319</v>
      </c>
      <c r="E1241" s="331">
        <v>30.25</v>
      </c>
      <c r="F1241" s="331"/>
      <c r="G1241" s="333">
        <f t="shared" si="24"/>
        <v>4425.8699999999926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3</v>
      </c>
      <c r="C1242" s="298">
        <v>46061</v>
      </c>
      <c r="D1242" s="299" t="s">
        <v>296</v>
      </c>
      <c r="E1242" s="331">
        <v>3.72</v>
      </c>
      <c r="F1242" s="331"/>
      <c r="G1242" s="333">
        <f t="shared" si="24"/>
        <v>4456.1199999999926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4</v>
      </c>
      <c r="C1243" s="298">
        <v>46061</v>
      </c>
      <c r="D1243" s="299" t="s">
        <v>296</v>
      </c>
      <c r="E1243" s="331">
        <v>41.6</v>
      </c>
      <c r="F1243" s="331"/>
      <c r="G1243" s="333">
        <f t="shared" si="24"/>
        <v>4459.8399999999929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3</v>
      </c>
      <c r="C1244" s="298">
        <v>46061</v>
      </c>
      <c r="D1244" s="299" t="s">
        <v>451</v>
      </c>
      <c r="E1244" s="331">
        <v>1</v>
      </c>
      <c r="F1244" s="331"/>
      <c r="G1244" s="333">
        <f t="shared" si="24"/>
        <v>4501.4399999999932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2</v>
      </c>
      <c r="C1245" s="298">
        <v>46061</v>
      </c>
      <c r="D1245" s="299" t="s">
        <v>358</v>
      </c>
      <c r="E1245" s="331">
        <v>10.17</v>
      </c>
      <c r="F1245" s="331"/>
      <c r="G1245" s="333">
        <f t="shared" si="24"/>
        <v>4502.4399999999932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287</v>
      </c>
      <c r="B1246" s="330" t="s">
        <v>287</v>
      </c>
      <c r="C1246" s="298">
        <v>46060</v>
      </c>
      <c r="D1246" s="299" t="s">
        <v>452</v>
      </c>
      <c r="E1246" s="331">
        <v>367.77</v>
      </c>
      <c r="F1246" s="331">
        <v>367.77</v>
      </c>
      <c r="G1246" s="333">
        <f t="shared" si="24"/>
        <v>4512.6099999999933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4</v>
      </c>
      <c r="C1247" s="298">
        <v>46060</v>
      </c>
      <c r="D1247" s="299" t="s">
        <v>310</v>
      </c>
      <c r="E1247" s="331">
        <v>32.36</v>
      </c>
      <c r="F1247" s="331"/>
      <c r="G1247" s="333">
        <f t="shared" si="24"/>
        <v>4512.6099999999933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6</v>
      </c>
      <c r="C1248" s="298">
        <v>46060</v>
      </c>
      <c r="D1248" s="299" t="s">
        <v>453</v>
      </c>
      <c r="E1248" s="331">
        <v>41.39</v>
      </c>
      <c r="F1248" s="331"/>
      <c r="G1248" s="333">
        <f t="shared" si="24"/>
        <v>4544.969999999993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1</v>
      </c>
      <c r="C1249" s="298">
        <v>46060</v>
      </c>
      <c r="D1249" s="299" t="s">
        <v>445</v>
      </c>
      <c r="E1249" s="331">
        <v>35.770000000000003</v>
      </c>
      <c r="F1249" s="331"/>
      <c r="G1249" s="333">
        <f t="shared" si="24"/>
        <v>4586.3599999999933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3</v>
      </c>
      <c r="C1250" s="298">
        <v>46060</v>
      </c>
      <c r="D1250" s="299" t="s">
        <v>348</v>
      </c>
      <c r="E1250" s="331">
        <v>25</v>
      </c>
      <c r="F1250" s="331"/>
      <c r="G1250" s="333">
        <f t="shared" si="24"/>
        <v>4622.1299999999937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8</v>
      </c>
      <c r="C1251" s="298">
        <v>46060</v>
      </c>
      <c r="D1251" s="299" t="s">
        <v>296</v>
      </c>
      <c r="E1251" s="331">
        <v>6.69</v>
      </c>
      <c r="F1251" s="331"/>
      <c r="G1251" s="333">
        <f t="shared" si="24"/>
        <v>4647.1299999999937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4</v>
      </c>
      <c r="C1252" s="298">
        <v>46060</v>
      </c>
      <c r="D1252" s="299" t="s">
        <v>296</v>
      </c>
      <c r="E1252" s="331">
        <v>47.85</v>
      </c>
      <c r="F1252" s="331"/>
      <c r="G1252" s="333">
        <f t="shared" si="24"/>
        <v>4653.8199999999933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2</v>
      </c>
      <c r="C1253" s="298">
        <v>46059</v>
      </c>
      <c r="D1253" s="299" t="s">
        <v>301</v>
      </c>
      <c r="E1253" s="331">
        <v>20</v>
      </c>
      <c r="F1253" s="331"/>
      <c r="G1253" s="333">
        <f t="shared" si="24"/>
        <v>4701.6699999999937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291</v>
      </c>
      <c r="B1254" s="330">
        <v>40</v>
      </c>
      <c r="C1254" s="298">
        <v>46059</v>
      </c>
      <c r="D1254" s="299" t="s">
        <v>316</v>
      </c>
      <c r="E1254" s="331"/>
      <c r="F1254" s="331">
        <v>822.99</v>
      </c>
      <c r="G1254" s="333">
        <f t="shared" si="24"/>
        <v>4721.6699999999937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294</v>
      </c>
      <c r="B1255" s="330">
        <v>14</v>
      </c>
      <c r="C1255" s="298">
        <v>46059</v>
      </c>
      <c r="D1255" s="299" t="s">
        <v>366</v>
      </c>
      <c r="E1255" s="331">
        <v>66.67</v>
      </c>
      <c r="F1255" s="331"/>
      <c r="G1255" s="333">
        <f t="shared" si="24"/>
        <v>3898.6799999999935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2</v>
      </c>
      <c r="C1256" s="298">
        <v>46059</v>
      </c>
      <c r="D1256" s="299" t="s">
        <v>296</v>
      </c>
      <c r="E1256" s="331">
        <v>9.35</v>
      </c>
      <c r="F1256" s="331"/>
      <c r="G1256" s="333">
        <f t="shared" si="24"/>
        <v>3965.3499999999935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4</v>
      </c>
      <c r="C1257" s="298">
        <v>46059</v>
      </c>
      <c r="D1257" s="299" t="s">
        <v>296</v>
      </c>
      <c r="E1257" s="331">
        <v>45.81</v>
      </c>
      <c r="F1257" s="331"/>
      <c r="G1257" s="333">
        <f t="shared" si="24"/>
        <v>3974.6999999999935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2</v>
      </c>
      <c r="C1258" s="298">
        <v>46059</v>
      </c>
      <c r="D1258" s="299" t="s">
        <v>353</v>
      </c>
      <c r="E1258" s="331">
        <v>22.98</v>
      </c>
      <c r="F1258" s="331"/>
      <c r="G1258" s="333">
        <f t="shared" si="24"/>
        <v>4020.5099999999934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2</v>
      </c>
      <c r="C1259" s="298">
        <v>46059</v>
      </c>
      <c r="D1259" s="299" t="s">
        <v>301</v>
      </c>
      <c r="E1259" s="331">
        <v>46.5</v>
      </c>
      <c r="F1259" s="331"/>
      <c r="G1259" s="333">
        <f t="shared" si="24"/>
        <v>4043.4899999999934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2</v>
      </c>
      <c r="C1260" s="298">
        <v>46059</v>
      </c>
      <c r="D1260" s="299" t="s">
        <v>358</v>
      </c>
      <c r="E1260" s="331">
        <v>10.17</v>
      </c>
      <c r="F1260" s="331"/>
      <c r="G1260" s="333">
        <f t="shared" si="24"/>
        <v>4089.9899999999934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8</v>
      </c>
      <c r="C1261" s="298">
        <v>46059</v>
      </c>
      <c r="D1261" s="299" t="s">
        <v>435</v>
      </c>
      <c r="E1261" s="331">
        <v>81.2</v>
      </c>
      <c r="F1261" s="331"/>
      <c r="G1261" s="333">
        <f t="shared" si="24"/>
        <v>4100.1599999999935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2</v>
      </c>
      <c r="C1262" s="298">
        <v>46058</v>
      </c>
      <c r="D1262" s="299" t="s">
        <v>301</v>
      </c>
      <c r="E1262" s="331">
        <v>21</v>
      </c>
      <c r="F1262" s="331"/>
      <c r="G1262" s="333">
        <f t="shared" si="24"/>
        <v>4181.3599999999933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291</v>
      </c>
      <c r="B1263" s="330">
        <v>39</v>
      </c>
      <c r="C1263" s="298">
        <v>46058</v>
      </c>
      <c r="D1263" s="299" t="s">
        <v>292</v>
      </c>
      <c r="E1263" s="331"/>
      <c r="F1263" s="331">
        <v>2763.79</v>
      </c>
      <c r="G1263" s="333">
        <f t="shared" si="24"/>
        <v>4202.3599999999933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8</v>
      </c>
      <c r="C1264" s="298">
        <v>46058</v>
      </c>
      <c r="D1264" s="299" t="s">
        <v>357</v>
      </c>
      <c r="E1264" s="331">
        <v>95.35</v>
      </c>
      <c r="F1264" s="331"/>
      <c r="G1264" s="333">
        <f t="shared" si="24"/>
        <v>1438.5699999999933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2</v>
      </c>
      <c r="C1265" s="298">
        <v>46058</v>
      </c>
      <c r="D1265" s="299" t="s">
        <v>353</v>
      </c>
      <c r="E1265" s="331">
        <v>14.99</v>
      </c>
      <c r="F1265" s="331"/>
      <c r="G1265" s="333">
        <f t="shared" si="24"/>
        <v>1533.9199999999933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287</v>
      </c>
      <c r="B1266" s="330" t="s">
        <v>287</v>
      </c>
      <c r="C1266" s="298">
        <v>46058</v>
      </c>
      <c r="D1266" s="299" t="s">
        <v>452</v>
      </c>
      <c r="E1266" s="331">
        <v>77.569999999999993</v>
      </c>
      <c r="F1266" s="331">
        <v>77.569999999999993</v>
      </c>
      <c r="G1266" s="333">
        <f t="shared" si="24"/>
        <v>1548.9099999999933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6</v>
      </c>
      <c r="C1267" s="298">
        <v>46057</v>
      </c>
      <c r="D1267" s="299" t="s">
        <v>344</v>
      </c>
      <c r="E1267" s="331">
        <v>50</v>
      </c>
      <c r="F1267" s="331"/>
      <c r="G1267" s="333">
        <f t="shared" si="24"/>
        <v>1548.9099999999933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1</v>
      </c>
      <c r="C1268" s="298">
        <v>46057</v>
      </c>
      <c r="D1268" s="299" t="s">
        <v>306</v>
      </c>
      <c r="E1268" s="331">
        <v>62.03</v>
      </c>
      <c r="F1268" s="331"/>
      <c r="G1268" s="333">
        <f t="shared" si="24"/>
        <v>1598.9099999999933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2</v>
      </c>
      <c r="C1269" s="298">
        <v>46057</v>
      </c>
      <c r="D1269" s="299" t="s">
        <v>296</v>
      </c>
      <c r="E1269" s="331">
        <v>14.91</v>
      </c>
      <c r="F1269" s="331"/>
      <c r="G1269" s="333">
        <f t="shared" si="24"/>
        <v>1660.9399999999932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4</v>
      </c>
      <c r="C1270" s="298">
        <v>46057</v>
      </c>
      <c r="D1270" s="299" t="s">
        <v>310</v>
      </c>
      <c r="E1270" s="331">
        <v>63.38</v>
      </c>
      <c r="F1270" s="331"/>
      <c r="G1270" s="333">
        <f t="shared" si="24"/>
        <v>1675.8499999999933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287</v>
      </c>
      <c r="B1271" s="330" t="s">
        <v>287</v>
      </c>
      <c r="C1271" s="298">
        <v>46057</v>
      </c>
      <c r="D1271" s="299" t="s">
        <v>454</v>
      </c>
      <c r="E1271" s="331">
        <v>192.78</v>
      </c>
      <c r="F1271" s="331">
        <v>192.78</v>
      </c>
      <c r="G1271" s="333">
        <f t="shared" si="24"/>
        <v>1739.2299999999934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294</v>
      </c>
      <c r="B1272" s="330">
        <v>14</v>
      </c>
      <c r="C1272" s="298">
        <v>46057</v>
      </c>
      <c r="D1272" s="299" t="s">
        <v>367</v>
      </c>
      <c r="E1272" s="331">
        <v>68.739999999999995</v>
      </c>
      <c r="F1272" s="331"/>
      <c r="G1272" s="333">
        <f t="shared" si="24"/>
        <v>1739.2299999999934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6</v>
      </c>
      <c r="C1273" s="298">
        <v>46057</v>
      </c>
      <c r="D1273" s="299" t="s">
        <v>300</v>
      </c>
      <c r="E1273" s="331">
        <v>-42.58</v>
      </c>
      <c r="F1273" s="331"/>
      <c r="G1273" s="333">
        <f t="shared" si="24"/>
        <v>1807.9699999999934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1</v>
      </c>
      <c r="C1274" s="298">
        <v>46057</v>
      </c>
      <c r="D1274" s="299" t="s">
        <v>371</v>
      </c>
      <c r="E1274" s="331">
        <v>31.36</v>
      </c>
      <c r="F1274" s="331"/>
      <c r="G1274" s="333">
        <f t="shared" si="24"/>
        <v>1765.3899999999935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294</v>
      </c>
      <c r="B1275" s="330">
        <v>17</v>
      </c>
      <c r="C1275" s="298">
        <v>46057</v>
      </c>
      <c r="D1275" s="299" t="s">
        <v>370</v>
      </c>
      <c r="E1275" s="331">
        <v>99</v>
      </c>
      <c r="F1275" s="331"/>
      <c r="G1275" s="333">
        <f t="shared" si="24"/>
        <v>1796.7499999999934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284</v>
      </c>
      <c r="B1276" s="330">
        <v>36</v>
      </c>
      <c r="C1276" s="298">
        <v>46056</v>
      </c>
      <c r="D1276" s="299" t="s">
        <v>374</v>
      </c>
      <c r="E1276" s="331">
        <v>50</v>
      </c>
      <c r="F1276" s="331"/>
      <c r="G1276" s="333">
        <f t="shared" si="24"/>
        <v>1895.7499999999934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8</v>
      </c>
      <c r="C1277" s="298">
        <v>46056</v>
      </c>
      <c r="D1277" s="299" t="s">
        <v>319</v>
      </c>
      <c r="E1277" s="331">
        <v>7.92</v>
      </c>
      <c r="F1277" s="331"/>
      <c r="G1277" s="333">
        <f t="shared" si="24"/>
        <v>1945.7499999999934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294</v>
      </c>
      <c r="B1278" s="330">
        <v>24</v>
      </c>
      <c r="C1278" s="298">
        <v>46056</v>
      </c>
      <c r="D1278" s="299" t="s">
        <v>860</v>
      </c>
      <c r="E1278" s="331">
        <v>83.58</v>
      </c>
      <c r="F1278" s="331"/>
      <c r="G1278" s="333">
        <f t="shared" si="24"/>
        <v>1953.6699999999935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4</v>
      </c>
      <c r="C1279" s="298">
        <v>46056</v>
      </c>
      <c r="D1279" s="299" t="s">
        <v>455</v>
      </c>
      <c r="E1279" s="331">
        <v>28.64</v>
      </c>
      <c r="F1279" s="331"/>
      <c r="G1279" s="333">
        <f t="shared" si="24"/>
        <v>2037.2499999999934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2</v>
      </c>
      <c r="C1280" s="298">
        <v>46056</v>
      </c>
      <c r="D1280" s="299" t="s">
        <v>358</v>
      </c>
      <c r="E1280" s="331">
        <v>9.4700000000000006</v>
      </c>
      <c r="F1280" s="331"/>
      <c r="G1280" s="333">
        <f t="shared" si="24"/>
        <v>2065.8899999999935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6</v>
      </c>
      <c r="C1281" s="298">
        <v>46055</v>
      </c>
      <c r="D1281" s="299" t="s">
        <v>456</v>
      </c>
      <c r="E1281" s="331">
        <v>20</v>
      </c>
      <c r="F1281" s="331"/>
      <c r="G1281" s="333">
        <f t="shared" si="24"/>
        <v>2075.3599999999933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294</v>
      </c>
      <c r="B1282" s="330">
        <v>17</v>
      </c>
      <c r="C1282" s="298">
        <v>46055</v>
      </c>
      <c r="D1282" s="299" t="s">
        <v>188</v>
      </c>
      <c r="E1282" s="331">
        <v>41.54</v>
      </c>
      <c r="F1282" s="331"/>
      <c r="G1282" s="333">
        <f t="shared" si="24"/>
        <v>2095.3599999999933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2</v>
      </c>
      <c r="C1283" s="298">
        <v>46055</v>
      </c>
      <c r="D1283" s="299" t="s">
        <v>296</v>
      </c>
      <c r="E1283" s="331">
        <v>9.92</v>
      </c>
      <c r="F1283" s="331"/>
      <c r="G1283" s="333">
        <f t="shared" si="24"/>
        <v>2136.8999999999933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8</v>
      </c>
      <c r="C1284" s="298">
        <v>46055</v>
      </c>
      <c r="D1284" s="299" t="s">
        <v>457</v>
      </c>
      <c r="E1284" s="331">
        <v>155.38</v>
      </c>
      <c r="F1284" s="331"/>
      <c r="G1284" s="333">
        <f t="shared" si="24"/>
        <v>2146.8199999999933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294</v>
      </c>
      <c r="B1285" s="330">
        <v>21</v>
      </c>
      <c r="C1285" s="298">
        <v>46055</v>
      </c>
      <c r="D1285" s="299" t="s">
        <v>194</v>
      </c>
      <c r="E1285" s="331">
        <v>27.35</v>
      </c>
      <c r="F1285" s="331"/>
      <c r="G1285" s="333">
        <f t="shared" si="24"/>
        <v>2302.1999999999935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6</v>
      </c>
      <c r="C1286" s="298">
        <v>46054</v>
      </c>
      <c r="D1286" s="299" t="s">
        <v>300</v>
      </c>
      <c r="E1286" s="331">
        <v>59.37</v>
      </c>
      <c r="F1286" s="331"/>
      <c r="G1286" s="333">
        <f t="shared" si="24"/>
        <v>2329.5499999999934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294</v>
      </c>
      <c r="B1287" s="330">
        <v>22</v>
      </c>
      <c r="C1287" s="298">
        <v>46054</v>
      </c>
      <c r="D1287" s="299" t="s">
        <v>375</v>
      </c>
      <c r="E1287" s="331">
        <v>6.37</v>
      </c>
      <c r="F1287" s="331"/>
      <c r="G1287" s="333">
        <f t="shared" si="24"/>
        <v>2388.9199999999933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8</v>
      </c>
      <c r="C1288" s="298">
        <v>46054</v>
      </c>
      <c r="D1288" s="299" t="s">
        <v>458</v>
      </c>
      <c r="E1288" s="331">
        <v>44.65</v>
      </c>
      <c r="F1288" s="331"/>
      <c r="G1288" s="333">
        <f t="shared" si="24"/>
        <v>2395.2899999999931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7</v>
      </c>
      <c r="C1289" s="298">
        <v>46054</v>
      </c>
      <c r="D1289" s="299" t="s">
        <v>338</v>
      </c>
      <c r="E1289" s="331">
        <v>35.17</v>
      </c>
      <c r="F1289" s="331"/>
      <c r="G1289" s="333">
        <f t="shared" si="24"/>
        <v>2439.9399999999932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4</v>
      </c>
      <c r="C1290" s="298">
        <v>46054</v>
      </c>
      <c r="D1290" s="299" t="s">
        <v>310</v>
      </c>
      <c r="E1290" s="331">
        <v>28.48</v>
      </c>
      <c r="F1290" s="331"/>
      <c r="G1290" s="333">
        <f t="shared" si="24"/>
        <v>2475.1099999999933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1</v>
      </c>
      <c r="C1291" s="298">
        <v>46054</v>
      </c>
      <c r="D1291" s="299" t="s">
        <v>311</v>
      </c>
      <c r="E1291" s="331">
        <v>125.07</v>
      </c>
      <c r="F1291" s="331"/>
      <c r="G1291" s="333">
        <f t="shared" si="24"/>
        <v>2503.5899999999933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2</v>
      </c>
      <c r="C1292" s="298">
        <v>46054</v>
      </c>
      <c r="D1292" s="299" t="s">
        <v>458</v>
      </c>
      <c r="E1292" s="331">
        <v>100</v>
      </c>
      <c r="F1292" s="331"/>
      <c r="G1292" s="333">
        <f t="shared" si="24"/>
        <v>2628.6599999999935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1</v>
      </c>
      <c r="C1293" s="298">
        <v>46054</v>
      </c>
      <c r="D1293" s="299" t="s">
        <v>329</v>
      </c>
      <c r="E1293" s="331">
        <v>194.96</v>
      </c>
      <c r="F1293" s="331"/>
      <c r="G1293" s="333">
        <f t="shared" si="24"/>
        <v>2728.6599999999935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2</v>
      </c>
      <c r="C1294" s="298">
        <v>46054</v>
      </c>
      <c r="D1294" s="299" t="s">
        <v>410</v>
      </c>
      <c r="E1294" s="331">
        <v>75.53</v>
      </c>
      <c r="F1294" s="331"/>
      <c r="G1294" s="333">
        <f t="shared" si="24"/>
        <v>2923.6199999999935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284</v>
      </c>
      <c r="B1295" s="330">
        <v>37</v>
      </c>
      <c r="C1295" s="298">
        <v>46053</v>
      </c>
      <c r="D1295" s="299" t="s">
        <v>459</v>
      </c>
      <c r="E1295" s="331">
        <v>3194.64</v>
      </c>
      <c r="F1295" s="331"/>
      <c r="G1295" s="333">
        <f t="shared" si="24"/>
        <v>2999.1499999999937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286</v>
      </c>
      <c r="B1296" s="330">
        <v>25</v>
      </c>
      <c r="C1296" s="298">
        <v>46053</v>
      </c>
      <c r="D1296" s="298" t="s">
        <v>204</v>
      </c>
      <c r="E1296" s="331">
        <v>350</v>
      </c>
      <c r="F1296" s="331"/>
      <c r="G1296" s="333">
        <f t="shared" si="24"/>
        <v>6193.7899999999936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286</v>
      </c>
      <c r="B1297" s="330">
        <v>26</v>
      </c>
      <c r="C1297" s="298">
        <v>46053</v>
      </c>
      <c r="D1297" s="298" t="s">
        <v>205</v>
      </c>
      <c r="E1297" s="331">
        <v>320</v>
      </c>
      <c r="F1297" s="331"/>
      <c r="G1297" s="333">
        <f t="shared" si="24"/>
        <v>6543.7899999999936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286</v>
      </c>
      <c r="B1298" s="330">
        <v>27</v>
      </c>
      <c r="C1298" s="298">
        <v>46053</v>
      </c>
      <c r="D1298" s="298" t="s">
        <v>206</v>
      </c>
      <c r="E1298" s="331">
        <v>25</v>
      </c>
      <c r="F1298" s="331"/>
      <c r="G1298" s="333">
        <f t="shared" si="24"/>
        <v>6863.7899999999936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286</v>
      </c>
      <c r="B1299" s="330">
        <v>28</v>
      </c>
      <c r="C1299" s="298">
        <v>46053</v>
      </c>
      <c r="D1299" s="298" t="s">
        <v>207</v>
      </c>
      <c r="E1299" s="331">
        <v>25</v>
      </c>
      <c r="F1299" s="331"/>
      <c r="G1299" s="333">
        <f t="shared" si="24"/>
        <v>6888.7899999999936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286</v>
      </c>
      <c r="B1300" s="330">
        <v>29</v>
      </c>
      <c r="C1300" s="298">
        <v>46053</v>
      </c>
      <c r="D1300" s="298" t="s">
        <v>208</v>
      </c>
      <c r="E1300" s="331">
        <v>45</v>
      </c>
      <c r="F1300" s="331"/>
      <c r="G1300" s="333">
        <f t="shared" si="24"/>
        <v>6913.7899999999936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286</v>
      </c>
      <c r="B1301" s="330">
        <v>30</v>
      </c>
      <c r="C1301" s="298">
        <v>46053</v>
      </c>
      <c r="D1301" s="298" t="s">
        <v>209</v>
      </c>
      <c r="E1301" s="331">
        <v>400</v>
      </c>
      <c r="F1301" s="331"/>
      <c r="G1301" s="333">
        <f t="shared" si="24"/>
        <v>6958.7899999999936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286</v>
      </c>
      <c r="B1302" s="330">
        <v>31</v>
      </c>
      <c r="C1302" s="298">
        <v>46053</v>
      </c>
      <c r="D1302" s="298" t="s">
        <v>210</v>
      </c>
      <c r="E1302" s="331">
        <v>375</v>
      </c>
      <c r="F1302" s="331"/>
      <c r="G1302" s="333">
        <f t="shared" si="24"/>
        <v>7358.7899999999936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286</v>
      </c>
      <c r="B1303" s="330">
        <v>32</v>
      </c>
      <c r="C1303" s="298">
        <v>46053</v>
      </c>
      <c r="D1303" s="298" t="s">
        <v>211</v>
      </c>
      <c r="E1303" s="331">
        <v>100</v>
      </c>
      <c r="F1303" s="331"/>
      <c r="G1303" s="333">
        <f t="shared" si="24"/>
        <v>7733.7899999999936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286</v>
      </c>
      <c r="B1304" s="330">
        <v>33</v>
      </c>
      <c r="C1304" s="298">
        <v>46053</v>
      </c>
      <c r="D1304" s="298" t="s">
        <v>212</v>
      </c>
      <c r="E1304" s="331">
        <v>85</v>
      </c>
      <c r="F1304" s="331"/>
      <c r="G1304" s="333">
        <f t="shared" si="24"/>
        <v>7833.7899999999936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286</v>
      </c>
      <c r="B1305" s="330">
        <v>34</v>
      </c>
      <c r="C1305" s="298">
        <v>46053</v>
      </c>
      <c r="D1305" s="298" t="s">
        <v>213</v>
      </c>
      <c r="E1305" s="331">
        <v>230</v>
      </c>
      <c r="F1305" s="331"/>
      <c r="G1305" s="333">
        <f t="shared" si="24"/>
        <v>7918.7899999999936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286</v>
      </c>
      <c r="B1306" s="330">
        <v>35</v>
      </c>
      <c r="C1306" s="298">
        <v>46053</v>
      </c>
      <c r="D1306" s="298" t="s">
        <v>214</v>
      </c>
      <c r="E1306" s="331">
        <v>45</v>
      </c>
      <c r="F1306" s="331"/>
      <c r="G1306" s="333">
        <f t="shared" si="24"/>
        <v>8148.7899999999936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8</v>
      </c>
      <c r="C1307" s="298">
        <v>46053</v>
      </c>
      <c r="D1307" s="298" t="s">
        <v>319</v>
      </c>
      <c r="E1307" s="331">
        <v>31.03</v>
      </c>
      <c r="F1307" s="331"/>
      <c r="G1307" s="333">
        <f t="shared" si="24"/>
        <v>8193.7899999999936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294</v>
      </c>
      <c r="B1308" s="330">
        <v>10</v>
      </c>
      <c r="C1308" s="298">
        <v>46053</v>
      </c>
      <c r="D1308" s="298" t="s">
        <v>176</v>
      </c>
      <c r="E1308" s="331">
        <v>17.899999999999999</v>
      </c>
      <c r="F1308" s="331"/>
      <c r="G1308" s="333">
        <f t="shared" si="24"/>
        <v>8224.8199999999943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3</v>
      </c>
      <c r="C1309" s="298">
        <v>46053</v>
      </c>
      <c r="D1309" s="298" t="s">
        <v>348</v>
      </c>
      <c r="E1309" s="331">
        <v>18.84</v>
      </c>
      <c r="F1309" s="331"/>
      <c r="G1309" s="333">
        <f t="shared" si="24"/>
        <v>8242.7199999999939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8</v>
      </c>
      <c r="C1310" s="298">
        <v>46053</v>
      </c>
      <c r="D1310" s="298" t="s">
        <v>319</v>
      </c>
      <c r="E1310" s="331">
        <v>25.54</v>
      </c>
      <c r="F1310" s="331"/>
      <c r="G1310" s="333">
        <f t="shared" si="24"/>
        <v>8261.559999999994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8</v>
      </c>
      <c r="C1311" s="298">
        <v>46053</v>
      </c>
      <c r="D1311" s="298" t="s">
        <v>308</v>
      </c>
      <c r="E1311" s="331">
        <v>52.59</v>
      </c>
      <c r="F1311" s="331"/>
      <c r="G1311" s="333">
        <f t="shared" si="24"/>
        <v>8287.0999999999949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335</v>
      </c>
      <c r="B1312" s="330" t="s">
        <v>335</v>
      </c>
      <c r="C1312" s="298">
        <v>46052</v>
      </c>
      <c r="D1312" s="299" t="s">
        <v>460</v>
      </c>
      <c r="E1312" s="331"/>
      <c r="F1312" s="331">
        <v>422</v>
      </c>
      <c r="G1312" s="333">
        <f t="shared" si="24"/>
        <v>8339.6899999999951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5</v>
      </c>
      <c r="C1313" s="298">
        <v>46052</v>
      </c>
      <c r="D1313" s="299" t="s">
        <v>864</v>
      </c>
      <c r="E1313" s="331">
        <v>200</v>
      </c>
      <c r="F1313" s="331"/>
      <c r="G1313" s="333">
        <f t="shared" si="24"/>
        <v>7917.6899999999951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2</v>
      </c>
      <c r="C1314" s="298">
        <v>46052</v>
      </c>
      <c r="D1314" s="299" t="s">
        <v>296</v>
      </c>
      <c r="E1314" s="331">
        <v>8.52</v>
      </c>
      <c r="F1314" s="331"/>
      <c r="G1314" s="333">
        <f t="shared" si="24"/>
        <v>8117.6899999999951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287</v>
      </c>
      <c r="B1315" s="330" t="s">
        <v>287</v>
      </c>
      <c r="C1315" s="298">
        <v>46052</v>
      </c>
      <c r="D1315" s="299" t="s">
        <v>461</v>
      </c>
      <c r="E1315" s="331">
        <v>831.92</v>
      </c>
      <c r="F1315" s="331">
        <v>831.92</v>
      </c>
      <c r="G1315" s="333">
        <f t="shared" si="24"/>
        <v>8126.2099999999955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5</v>
      </c>
      <c r="C1316" s="298">
        <v>46052</v>
      </c>
      <c r="D1316" s="299" t="s">
        <v>441</v>
      </c>
      <c r="E1316" s="331">
        <v>200</v>
      </c>
      <c r="F1316" s="331"/>
      <c r="G1316" s="333">
        <f t="shared" si="24"/>
        <v>8126.2099999999955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2</v>
      </c>
      <c r="C1317" s="298">
        <v>46052</v>
      </c>
      <c r="D1317" s="299" t="s">
        <v>324</v>
      </c>
      <c r="E1317" s="331">
        <v>11.04</v>
      </c>
      <c r="F1317" s="331"/>
      <c r="G1317" s="333">
        <f t="shared" si="24"/>
        <v>8326.2099999999955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291</v>
      </c>
      <c r="B1318" s="330">
        <v>38</v>
      </c>
      <c r="C1318" s="298">
        <v>46051</v>
      </c>
      <c r="D1318" s="299" t="s">
        <v>293</v>
      </c>
      <c r="E1318" s="331"/>
      <c r="F1318" s="331">
        <v>4365.6499999999996</v>
      </c>
      <c r="G1318" s="333">
        <f t="shared" si="24"/>
        <v>8337.2499999999964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2</v>
      </c>
      <c r="C1319" s="298">
        <v>46051</v>
      </c>
      <c r="D1319" s="299" t="s">
        <v>296</v>
      </c>
      <c r="E1319" s="331">
        <v>18.28</v>
      </c>
      <c r="F1319" s="331"/>
      <c r="G1319" s="333">
        <f t="shared" si="24"/>
        <v>3971.5999999999976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4</v>
      </c>
      <c r="C1320" s="298">
        <v>46051</v>
      </c>
      <c r="D1320" s="299" t="s">
        <v>295</v>
      </c>
      <c r="E1320" s="331">
        <v>57.06</v>
      </c>
      <c r="F1320" s="331"/>
      <c r="G1320" s="333">
        <f t="shared" si="24"/>
        <v>3989.8799999999978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287</v>
      </c>
      <c r="B1321" s="330" t="s">
        <v>287</v>
      </c>
      <c r="C1321" s="298">
        <v>46051</v>
      </c>
      <c r="D1321" s="299" t="s">
        <v>462</v>
      </c>
      <c r="E1321" s="331">
        <v>89.42</v>
      </c>
      <c r="F1321" s="331">
        <v>89.42</v>
      </c>
      <c r="G1321" s="333">
        <f t="shared" si="24"/>
        <v>4046.9399999999978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8</v>
      </c>
      <c r="C1322" s="298">
        <v>46051</v>
      </c>
      <c r="D1322" s="299" t="s">
        <v>463</v>
      </c>
      <c r="E1322" s="331">
        <v>59</v>
      </c>
      <c r="F1322" s="331"/>
      <c r="G1322" s="333">
        <f t="shared" si="24"/>
        <v>4046.9399999999978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289</v>
      </c>
      <c r="B1323" s="330">
        <v>2</v>
      </c>
      <c r="C1323" s="298">
        <v>46051</v>
      </c>
      <c r="D1323" s="299" t="s">
        <v>371</v>
      </c>
      <c r="E1323" s="331">
        <v>19.899999999999999</v>
      </c>
      <c r="F1323" s="331"/>
      <c r="G1323" s="333">
        <f t="shared" si="24"/>
        <v>4105.9399999999978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2</v>
      </c>
      <c r="C1324" s="298">
        <v>46050</v>
      </c>
      <c r="D1324" s="299" t="s">
        <v>353</v>
      </c>
      <c r="E1324" s="331">
        <v>14.99</v>
      </c>
      <c r="F1324" s="331"/>
      <c r="G1324" s="333">
        <f t="shared" si="24"/>
        <v>4125.8399999999974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6</v>
      </c>
      <c r="C1325" s="298">
        <v>46050</v>
      </c>
      <c r="D1325" s="299" t="s">
        <v>464</v>
      </c>
      <c r="E1325" s="331">
        <v>25</v>
      </c>
      <c r="F1325" s="331"/>
      <c r="G1325" s="333">
        <f t="shared" si="24"/>
        <v>4140.8299999999972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3</v>
      </c>
      <c r="C1326" s="298">
        <v>46050</v>
      </c>
      <c r="D1326" s="299" t="s">
        <v>865</v>
      </c>
      <c r="E1326" s="331">
        <v>6</v>
      </c>
      <c r="F1326" s="331"/>
      <c r="G1326" s="333">
        <f t="shared" si="24"/>
        <v>4165.8299999999972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2</v>
      </c>
      <c r="C1327" s="298">
        <v>46050</v>
      </c>
      <c r="D1327" s="299" t="s">
        <v>866</v>
      </c>
      <c r="E1327" s="331">
        <v>15</v>
      </c>
      <c r="F1327" s="331"/>
      <c r="G1327" s="333">
        <f t="shared" si="24"/>
        <v>4171.8299999999972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2</v>
      </c>
      <c r="C1328" s="298">
        <v>46050</v>
      </c>
      <c r="D1328" s="299" t="s">
        <v>296</v>
      </c>
      <c r="E1328" s="331">
        <v>12.71</v>
      </c>
      <c r="F1328" s="331"/>
      <c r="G1328" s="333">
        <f t="shared" si="24"/>
        <v>4186.8299999999972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287</v>
      </c>
      <c r="B1329" s="330" t="s">
        <v>287</v>
      </c>
      <c r="C1329" s="298">
        <v>46050</v>
      </c>
      <c r="D1329" s="299" t="s">
        <v>452</v>
      </c>
      <c r="E1329" s="331">
        <v>1475.9</v>
      </c>
      <c r="F1329" s="331">
        <v>1475.9</v>
      </c>
      <c r="G1329" s="333">
        <f t="shared" si="24"/>
        <v>4199.5399999999972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8</v>
      </c>
      <c r="C1330" s="298">
        <v>46050</v>
      </c>
      <c r="D1330" s="299" t="s">
        <v>319</v>
      </c>
      <c r="E1330" s="331">
        <v>28.52</v>
      </c>
      <c r="F1330" s="331"/>
      <c r="G1330" s="333">
        <f t="shared" si="24"/>
        <v>4199.5399999999972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2</v>
      </c>
      <c r="C1331" s="298">
        <v>46050</v>
      </c>
      <c r="D1331" s="299" t="s">
        <v>465</v>
      </c>
      <c r="E1331" s="331">
        <v>66.94</v>
      </c>
      <c r="F1331" s="331"/>
      <c r="G1331" s="333">
        <f t="shared" si="24"/>
        <v>4228.0599999999977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8</v>
      </c>
      <c r="C1332" s="298">
        <v>46049</v>
      </c>
      <c r="D1332" s="299" t="s">
        <v>308</v>
      </c>
      <c r="E1332" s="331">
        <v>47.99</v>
      </c>
      <c r="F1332" s="331"/>
      <c r="G1332" s="333">
        <f t="shared" si="24"/>
        <v>4294.9999999999973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287</v>
      </c>
      <c r="B1333" s="330" t="s">
        <v>287</v>
      </c>
      <c r="C1333" s="298">
        <v>46048</v>
      </c>
      <c r="D1333" s="299" t="s">
        <v>466</v>
      </c>
      <c r="E1333" s="331"/>
      <c r="F1333" s="331">
        <v>425</v>
      </c>
      <c r="G1333" s="333">
        <f t="shared" si="24"/>
        <v>4342.9899999999971</v>
      </c>
      <c r="H1333" s="334" t="s">
        <v>298</v>
      </c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287</v>
      </c>
      <c r="B1334" s="330" t="s">
        <v>287</v>
      </c>
      <c r="C1334" s="298">
        <v>46048</v>
      </c>
      <c r="D1334" s="299" t="s">
        <v>466</v>
      </c>
      <c r="E1334" s="331">
        <v>425</v>
      </c>
      <c r="F1334" s="331"/>
      <c r="G1334" s="333">
        <f t="shared" si="24"/>
        <v>3917.9899999999971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2</v>
      </c>
      <c r="C1335" s="298">
        <v>46048</v>
      </c>
      <c r="D1335" s="299" t="s">
        <v>467</v>
      </c>
      <c r="E1335" s="331">
        <v>20.12</v>
      </c>
      <c r="F1335" s="331"/>
      <c r="G1335" s="333">
        <f t="shared" si="24"/>
        <v>4342.9899999999971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294</v>
      </c>
      <c r="B1336" s="330">
        <v>17</v>
      </c>
      <c r="C1336" s="298">
        <v>46048</v>
      </c>
      <c r="D1336" s="299" t="s">
        <v>468</v>
      </c>
      <c r="E1336" s="331">
        <v>42.68</v>
      </c>
      <c r="F1336" s="331"/>
      <c r="G1336" s="333">
        <f t="shared" si="24"/>
        <v>4363.1099999999969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6</v>
      </c>
      <c r="C1337" s="298">
        <v>46048</v>
      </c>
      <c r="D1337" s="299" t="s">
        <v>397</v>
      </c>
      <c r="E1337" s="331">
        <v>47.9</v>
      </c>
      <c r="F1337" s="331"/>
      <c r="G1337" s="333">
        <f t="shared" si="24"/>
        <v>4405.7899999999972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1</v>
      </c>
      <c r="C1338" s="298">
        <v>46047</v>
      </c>
      <c r="D1338" s="299" t="s">
        <v>457</v>
      </c>
      <c r="E1338" s="331">
        <v>105.79</v>
      </c>
      <c r="F1338" s="331"/>
      <c r="G1338" s="333">
        <f t="shared" si="24"/>
        <v>4453.6899999999969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294</v>
      </c>
      <c r="B1339" s="330">
        <v>12</v>
      </c>
      <c r="C1339" s="298">
        <v>46047</v>
      </c>
      <c r="D1339" s="299" t="s">
        <v>314</v>
      </c>
      <c r="E1339" s="331">
        <v>204.83</v>
      </c>
      <c r="F1339" s="331"/>
      <c r="G1339" s="333">
        <f t="shared" si="24"/>
        <v>4559.4799999999968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3</v>
      </c>
      <c r="C1340" s="298">
        <v>46047</v>
      </c>
      <c r="D1340" s="299" t="s">
        <v>348</v>
      </c>
      <c r="E1340" s="331">
        <v>8.51</v>
      </c>
      <c r="F1340" s="331"/>
      <c r="G1340" s="333">
        <f t="shared" si="24"/>
        <v>4764.3099999999968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4</v>
      </c>
      <c r="C1341" s="298">
        <v>46046</v>
      </c>
      <c r="D1341" s="299" t="s">
        <v>296</v>
      </c>
      <c r="E1341" s="331">
        <v>92.96</v>
      </c>
      <c r="F1341" s="331"/>
      <c r="G1341" s="333">
        <f t="shared" si="24"/>
        <v>4772.819999999997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4</v>
      </c>
      <c r="C1342" s="298">
        <v>46046</v>
      </c>
      <c r="D1342" s="299" t="s">
        <v>334</v>
      </c>
      <c r="E1342" s="331">
        <v>30.77</v>
      </c>
      <c r="F1342" s="331"/>
      <c r="G1342" s="333">
        <f t="shared" si="24"/>
        <v>4865.779999999997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2</v>
      </c>
      <c r="C1343" s="298">
        <v>46046</v>
      </c>
      <c r="D1343" s="299" t="s">
        <v>358</v>
      </c>
      <c r="E1343" s="331">
        <v>9.4700000000000006</v>
      </c>
      <c r="F1343" s="331"/>
      <c r="G1343" s="333">
        <f t="shared" si="24"/>
        <v>4896.5499999999975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6</v>
      </c>
      <c r="C1344" s="298">
        <v>46046</v>
      </c>
      <c r="D1344" s="299" t="s">
        <v>397</v>
      </c>
      <c r="E1344" s="331">
        <v>53.59</v>
      </c>
      <c r="F1344" s="331"/>
      <c r="G1344" s="333">
        <f t="shared" si="24"/>
        <v>4906.0199999999977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1</v>
      </c>
      <c r="C1345" s="298">
        <v>46046</v>
      </c>
      <c r="D1345" s="299" t="s">
        <v>311</v>
      </c>
      <c r="E1345" s="331">
        <v>61.64</v>
      </c>
      <c r="F1345" s="331"/>
      <c r="G1345" s="333">
        <f t="shared" si="24"/>
        <v>4959.6099999999979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1</v>
      </c>
      <c r="C1346" s="298">
        <v>46045</v>
      </c>
      <c r="D1346" s="299" t="s">
        <v>304</v>
      </c>
      <c r="E1346" s="331">
        <v>23.17</v>
      </c>
      <c r="F1346" s="331"/>
      <c r="G1346" s="333">
        <f t="shared" si="24"/>
        <v>5021.2499999999982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4</v>
      </c>
      <c r="C1347" s="298">
        <v>46045</v>
      </c>
      <c r="D1347" s="299" t="s">
        <v>296</v>
      </c>
      <c r="E1347" s="331">
        <v>62.77</v>
      </c>
      <c r="F1347" s="331"/>
      <c r="G1347" s="333">
        <f t="shared" si="24"/>
        <v>5044.4199999999983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6</v>
      </c>
      <c r="C1348" s="298">
        <v>46045</v>
      </c>
      <c r="D1348" s="299" t="s">
        <v>469</v>
      </c>
      <c r="E1348" s="331">
        <v>105.51</v>
      </c>
      <c r="F1348" s="331"/>
      <c r="G1348" s="333">
        <f t="shared" si="24"/>
        <v>5107.1899999999987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3</v>
      </c>
      <c r="C1349" s="298">
        <v>46045</v>
      </c>
      <c r="D1349" s="299" t="s">
        <v>334</v>
      </c>
      <c r="E1349" s="331">
        <v>9.9499999999999993</v>
      </c>
      <c r="F1349" s="331"/>
      <c r="G1349" s="333">
        <f t="shared" si="24"/>
        <v>5212.6999999999989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2</v>
      </c>
      <c r="C1350" s="298">
        <v>46045</v>
      </c>
      <c r="D1350" s="299" t="s">
        <v>358</v>
      </c>
      <c r="E1350" s="331">
        <v>10.17</v>
      </c>
      <c r="F1350" s="331"/>
      <c r="G1350" s="333">
        <f t="shared" si="24"/>
        <v>5222.6499999999987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2</v>
      </c>
      <c r="C1351" s="298">
        <v>46045</v>
      </c>
      <c r="D1351" s="299" t="s">
        <v>301</v>
      </c>
      <c r="E1351" s="331">
        <v>32.200000000000003</v>
      </c>
      <c r="F1351" s="331"/>
      <c r="G1351" s="333">
        <f t="shared" si="24"/>
        <v>5232.8199999999988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294</v>
      </c>
      <c r="B1352" s="330">
        <v>22</v>
      </c>
      <c r="C1352" s="298">
        <v>46045</v>
      </c>
      <c r="D1352" s="299" t="s">
        <v>862</v>
      </c>
      <c r="E1352" s="331">
        <v>5.31</v>
      </c>
      <c r="F1352" s="331"/>
      <c r="G1352" s="333">
        <f t="shared" si="24"/>
        <v>5265.0199999999986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8</v>
      </c>
      <c r="C1353" s="298">
        <v>46044</v>
      </c>
      <c r="D1353" s="299" t="s">
        <v>435</v>
      </c>
      <c r="E1353" s="331">
        <v>73.95</v>
      </c>
      <c r="F1353" s="331"/>
      <c r="G1353" s="333">
        <f t="shared" si="24"/>
        <v>5270.329999999999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2</v>
      </c>
      <c r="C1354" s="298">
        <v>46044</v>
      </c>
      <c r="D1354" s="299" t="s">
        <v>470</v>
      </c>
      <c r="E1354" s="331">
        <v>28.68</v>
      </c>
      <c r="F1354" s="331"/>
      <c r="G1354" s="333">
        <f t="shared" si="24"/>
        <v>5344.2799999999988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8</v>
      </c>
      <c r="C1355" s="298">
        <v>46044</v>
      </c>
      <c r="D1355" s="299" t="s">
        <v>357</v>
      </c>
      <c r="E1355" s="331">
        <v>57.38</v>
      </c>
      <c r="F1355" s="331"/>
      <c r="G1355" s="333">
        <f t="shared" si="24"/>
        <v>5372.9599999999991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2</v>
      </c>
      <c r="C1356" s="298">
        <v>46044</v>
      </c>
      <c r="D1356" s="299" t="s">
        <v>358</v>
      </c>
      <c r="E1356" s="331">
        <v>9.4700000000000006</v>
      </c>
      <c r="F1356" s="331"/>
      <c r="G1356" s="333">
        <f t="shared" si="24"/>
        <v>5430.3399999999992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2</v>
      </c>
      <c r="C1357" s="298">
        <v>46044</v>
      </c>
      <c r="D1357" s="299" t="s">
        <v>358</v>
      </c>
      <c r="E1357" s="331">
        <v>7.18</v>
      </c>
      <c r="F1357" s="331"/>
      <c r="G1357" s="333">
        <f t="shared" si="24"/>
        <v>5439.8099999999995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287</v>
      </c>
      <c r="B1358" s="330" t="s">
        <v>287</v>
      </c>
      <c r="C1358" s="298">
        <v>46044</v>
      </c>
      <c r="D1358" s="299" t="s">
        <v>315</v>
      </c>
      <c r="E1358" s="331">
        <v>126.24</v>
      </c>
      <c r="F1358" s="331">
        <v>126.24</v>
      </c>
      <c r="G1358" s="333">
        <f t="shared" si="24"/>
        <v>5446.99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289</v>
      </c>
      <c r="B1359" s="330">
        <v>8</v>
      </c>
      <c r="C1359" s="298">
        <v>46043</v>
      </c>
      <c r="D1359" s="299" t="s">
        <v>471</v>
      </c>
      <c r="E1359" s="331">
        <v>17</v>
      </c>
      <c r="F1359" s="331"/>
      <c r="G1359" s="333">
        <f t="shared" si="24"/>
        <v>5446.99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1</v>
      </c>
      <c r="C1360" s="298">
        <v>46043</v>
      </c>
      <c r="D1360" s="299" t="s">
        <v>329</v>
      </c>
      <c r="E1360" s="331">
        <v>24.75</v>
      </c>
      <c r="F1360" s="331"/>
      <c r="G1360" s="333">
        <f t="shared" si="24"/>
        <v>5463.99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291</v>
      </c>
      <c r="B1361" s="330">
        <v>39</v>
      </c>
      <c r="C1361" s="298">
        <v>46043</v>
      </c>
      <c r="D1361" s="299" t="s">
        <v>292</v>
      </c>
      <c r="E1361" s="331"/>
      <c r="F1361" s="331">
        <v>3378.82</v>
      </c>
      <c r="G1361" s="333">
        <f t="shared" si="24"/>
        <v>5488.74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294</v>
      </c>
      <c r="B1362" s="330">
        <v>23</v>
      </c>
      <c r="C1362" s="298">
        <v>46043</v>
      </c>
      <c r="D1362" s="299" t="s">
        <v>67</v>
      </c>
      <c r="E1362" s="331">
        <v>650.88</v>
      </c>
      <c r="F1362" s="331"/>
      <c r="G1362" s="333">
        <f t="shared" si="24"/>
        <v>2109.9199999999992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287</v>
      </c>
      <c r="B1363" s="330" t="s">
        <v>287</v>
      </c>
      <c r="C1363" s="298">
        <v>46043</v>
      </c>
      <c r="D1363" s="299" t="s">
        <v>472</v>
      </c>
      <c r="E1363" s="331">
        <v>100</v>
      </c>
      <c r="F1363" s="331">
        <v>100</v>
      </c>
      <c r="G1363" s="333">
        <f t="shared" si="24"/>
        <v>2760.7999999999993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2</v>
      </c>
      <c r="C1364" s="298">
        <v>46043</v>
      </c>
      <c r="D1364" s="299" t="s">
        <v>301</v>
      </c>
      <c r="E1364" s="331">
        <v>20</v>
      </c>
      <c r="F1364" s="331"/>
      <c r="G1364" s="333">
        <f t="shared" si="24"/>
        <v>2760.7999999999993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8</v>
      </c>
      <c r="C1365" s="298">
        <v>46043</v>
      </c>
      <c r="D1365" s="299" t="s">
        <v>295</v>
      </c>
      <c r="E1365" s="331">
        <v>6.38</v>
      </c>
      <c r="F1365" s="331"/>
      <c r="G1365" s="333">
        <f t="shared" si="24"/>
        <v>2780.7999999999993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289</v>
      </c>
      <c r="B1366" s="330">
        <v>2</v>
      </c>
      <c r="C1366" s="298">
        <v>46043</v>
      </c>
      <c r="D1366" s="299" t="s">
        <v>295</v>
      </c>
      <c r="E1366" s="331">
        <v>17.29</v>
      </c>
      <c r="F1366" s="331"/>
      <c r="G1366" s="333">
        <f t="shared" si="24"/>
        <v>2787.1799999999994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2</v>
      </c>
      <c r="C1367" s="298">
        <v>46043</v>
      </c>
      <c r="D1367" s="299" t="s">
        <v>358</v>
      </c>
      <c r="E1367" s="331">
        <v>14.86</v>
      </c>
      <c r="F1367" s="331"/>
      <c r="G1367" s="333">
        <f t="shared" si="24"/>
        <v>2804.4699999999993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2</v>
      </c>
      <c r="C1368" s="298">
        <v>46042</v>
      </c>
      <c r="D1368" s="299" t="s">
        <v>371</v>
      </c>
      <c r="E1368" s="331">
        <v>13.4</v>
      </c>
      <c r="F1368" s="331"/>
      <c r="G1368" s="333">
        <f t="shared" si="24"/>
        <v>2819.3299999999995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2</v>
      </c>
      <c r="C1369" s="298">
        <v>46042</v>
      </c>
      <c r="D1369" s="299" t="s">
        <v>371</v>
      </c>
      <c r="E1369" s="331">
        <v>5.97</v>
      </c>
      <c r="F1369" s="331"/>
      <c r="G1369" s="333">
        <f t="shared" si="24"/>
        <v>2832.7299999999996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294</v>
      </c>
      <c r="B1370" s="330">
        <v>22</v>
      </c>
      <c r="C1370" s="298">
        <v>46042</v>
      </c>
      <c r="D1370" s="299" t="s">
        <v>323</v>
      </c>
      <c r="E1370" s="331">
        <v>18.09</v>
      </c>
      <c r="F1370" s="331"/>
      <c r="G1370" s="333">
        <f t="shared" si="24"/>
        <v>2838.6999999999994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294</v>
      </c>
      <c r="B1371" s="330">
        <v>17</v>
      </c>
      <c r="C1371" s="298">
        <v>46042</v>
      </c>
      <c r="D1371" s="299" t="s">
        <v>188</v>
      </c>
      <c r="E1371" s="331">
        <v>42.65</v>
      </c>
      <c r="F1371" s="331"/>
      <c r="G1371" s="333">
        <f t="shared" si="24"/>
        <v>2856.7899999999995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335</v>
      </c>
      <c r="B1372" s="330" t="s">
        <v>335</v>
      </c>
      <c r="C1372" s="298">
        <v>46042</v>
      </c>
      <c r="D1372" s="299" t="s">
        <v>336</v>
      </c>
      <c r="E1372" s="331">
        <v>130.51</v>
      </c>
      <c r="F1372" s="331"/>
      <c r="G1372" s="333">
        <f t="shared" si="24"/>
        <v>2899.4399999999996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294</v>
      </c>
      <c r="B1373" s="330">
        <v>15</v>
      </c>
      <c r="C1373" s="298">
        <v>46042</v>
      </c>
      <c r="D1373" s="299" t="s">
        <v>185</v>
      </c>
      <c r="E1373" s="331">
        <v>132.4</v>
      </c>
      <c r="F1373" s="331"/>
      <c r="G1373" s="333">
        <f t="shared" si="24"/>
        <v>3029.9499999999994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294</v>
      </c>
      <c r="B1374" s="330">
        <v>23</v>
      </c>
      <c r="C1374" s="298">
        <v>46042</v>
      </c>
      <c r="D1374" s="299" t="s">
        <v>63</v>
      </c>
      <c r="E1374" s="331">
        <v>529.46</v>
      </c>
      <c r="F1374" s="331"/>
      <c r="G1374" s="333">
        <f t="shared" si="24"/>
        <v>3162.3499999999995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289</v>
      </c>
      <c r="B1375" s="330">
        <v>6</v>
      </c>
      <c r="C1375" s="298">
        <v>46042</v>
      </c>
      <c r="D1375" s="299" t="s">
        <v>300</v>
      </c>
      <c r="E1375" s="331">
        <v>51.63</v>
      </c>
      <c r="F1375" s="331"/>
      <c r="G1375" s="333">
        <f t="shared" si="24"/>
        <v>3691.8099999999995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2</v>
      </c>
      <c r="C1376" s="298">
        <v>46042</v>
      </c>
      <c r="D1376" s="299" t="s">
        <v>296</v>
      </c>
      <c r="E1376" s="331">
        <v>11.17</v>
      </c>
      <c r="F1376" s="331"/>
      <c r="G1376" s="333">
        <f t="shared" si="24"/>
        <v>3743.4399999999996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289</v>
      </c>
      <c r="B1377" s="330">
        <v>4</v>
      </c>
      <c r="C1377" s="298">
        <v>46042</v>
      </c>
      <c r="D1377" s="299" t="s">
        <v>296</v>
      </c>
      <c r="E1377" s="331">
        <v>57.37</v>
      </c>
      <c r="F1377" s="331"/>
      <c r="G1377" s="333">
        <f t="shared" si="24"/>
        <v>3754.6099999999997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294</v>
      </c>
      <c r="B1378" s="330">
        <v>22</v>
      </c>
      <c r="C1378" s="298">
        <v>46042</v>
      </c>
      <c r="D1378" s="299" t="s">
        <v>328</v>
      </c>
      <c r="E1378" s="331">
        <v>7.46</v>
      </c>
      <c r="F1378" s="331"/>
      <c r="G1378" s="333">
        <f t="shared" si="24"/>
        <v>3811.9799999999996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4</v>
      </c>
      <c r="C1379" s="298">
        <v>46042</v>
      </c>
      <c r="D1379" s="299" t="s">
        <v>310</v>
      </c>
      <c r="E1379" s="331">
        <v>28.91</v>
      </c>
      <c r="F1379" s="331"/>
      <c r="G1379" s="333">
        <f t="shared" si="24"/>
        <v>3819.4399999999996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289</v>
      </c>
      <c r="B1380" s="330">
        <v>6</v>
      </c>
      <c r="C1380" s="298">
        <v>46040</v>
      </c>
      <c r="D1380" s="299" t="s">
        <v>300</v>
      </c>
      <c r="E1380" s="331">
        <v>31.35</v>
      </c>
      <c r="F1380" s="331"/>
      <c r="G1380" s="333">
        <f t="shared" si="24"/>
        <v>3848.3499999999995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289</v>
      </c>
      <c r="B1381" s="330">
        <v>8</v>
      </c>
      <c r="C1381" s="298">
        <v>46040</v>
      </c>
      <c r="D1381" s="299" t="s">
        <v>473</v>
      </c>
      <c r="E1381" s="331">
        <v>124.75</v>
      </c>
      <c r="F1381" s="331"/>
      <c r="G1381" s="333">
        <f t="shared" si="24"/>
        <v>3879.6999999999994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3</v>
      </c>
      <c r="C1382" s="298">
        <v>46040</v>
      </c>
      <c r="D1382" s="299" t="s">
        <v>320</v>
      </c>
      <c r="E1382" s="331">
        <v>11.3</v>
      </c>
      <c r="F1382" s="331"/>
      <c r="G1382" s="333">
        <f t="shared" si="24"/>
        <v>4004.4499999999994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294</v>
      </c>
      <c r="B1383" s="330">
        <v>22</v>
      </c>
      <c r="C1383" s="298">
        <v>46040</v>
      </c>
      <c r="D1383" s="299" t="s">
        <v>401</v>
      </c>
      <c r="E1383" s="331">
        <v>13.84</v>
      </c>
      <c r="F1383" s="331"/>
      <c r="G1383" s="333">
        <f t="shared" si="24"/>
        <v>4015.7499999999995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1</v>
      </c>
      <c r="C1384" s="298">
        <v>46040</v>
      </c>
      <c r="D1384" s="299" t="s">
        <v>306</v>
      </c>
      <c r="E1384" s="331">
        <v>92.06</v>
      </c>
      <c r="F1384" s="331"/>
      <c r="G1384" s="333">
        <f t="shared" si="24"/>
        <v>4029.5899999999997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7</v>
      </c>
      <c r="C1385" s="298">
        <v>46040</v>
      </c>
      <c r="D1385" s="299" t="s">
        <v>338</v>
      </c>
      <c r="E1385" s="331">
        <v>78.47</v>
      </c>
      <c r="F1385" s="331"/>
      <c r="G1385" s="333">
        <f t="shared" si="24"/>
        <v>4121.6499999999996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1</v>
      </c>
      <c r="C1386" s="298">
        <v>46040</v>
      </c>
      <c r="D1386" s="299" t="s">
        <v>393</v>
      </c>
      <c r="E1386" s="331">
        <v>28.22</v>
      </c>
      <c r="F1386" s="331"/>
      <c r="G1386" s="333">
        <f t="shared" si="24"/>
        <v>4200.12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289</v>
      </c>
      <c r="B1387" s="330">
        <v>2</v>
      </c>
      <c r="C1387" s="298">
        <v>46040</v>
      </c>
      <c r="D1387" s="299" t="s">
        <v>392</v>
      </c>
      <c r="E1387" s="331">
        <v>32.729999999999997</v>
      </c>
      <c r="F1387" s="331"/>
      <c r="G1387" s="333">
        <f t="shared" si="24"/>
        <v>4228.34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294</v>
      </c>
      <c r="B1388" s="330">
        <v>42</v>
      </c>
      <c r="C1388" s="298">
        <v>46039</v>
      </c>
      <c r="D1388" s="299" t="s">
        <v>333</v>
      </c>
      <c r="E1388" s="331">
        <v>29.8</v>
      </c>
      <c r="F1388" s="331"/>
      <c r="G1388" s="333">
        <f t="shared" si="24"/>
        <v>4261.07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294</v>
      </c>
      <c r="B1389" s="330">
        <v>43</v>
      </c>
      <c r="C1389" s="298">
        <v>46039</v>
      </c>
      <c r="D1389" s="299" t="s">
        <v>333</v>
      </c>
      <c r="E1389" s="331">
        <v>22.35</v>
      </c>
      <c r="F1389" s="331"/>
      <c r="G1389" s="333">
        <f t="shared" si="24"/>
        <v>4290.87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8</v>
      </c>
      <c r="C1390" s="298">
        <v>46039</v>
      </c>
      <c r="D1390" s="299" t="s">
        <v>319</v>
      </c>
      <c r="E1390" s="331">
        <v>36.92</v>
      </c>
      <c r="F1390" s="331"/>
      <c r="G1390" s="333">
        <f t="shared" si="24"/>
        <v>4313.22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1</v>
      </c>
      <c r="C1391" s="298">
        <v>46039</v>
      </c>
      <c r="D1391" s="299" t="s">
        <v>311</v>
      </c>
      <c r="E1391" s="331">
        <v>117.89</v>
      </c>
      <c r="F1391" s="331"/>
      <c r="G1391" s="333">
        <f t="shared" si="24"/>
        <v>4350.1400000000003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1</v>
      </c>
      <c r="C1392" s="298">
        <v>46039</v>
      </c>
      <c r="D1392" s="299" t="s">
        <v>329</v>
      </c>
      <c r="E1392" s="331">
        <v>196.36</v>
      </c>
      <c r="F1392" s="331"/>
      <c r="G1392" s="333">
        <f t="shared" si="24"/>
        <v>4468.0300000000007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294</v>
      </c>
      <c r="B1393" s="330">
        <v>21</v>
      </c>
      <c r="C1393" s="298">
        <v>46039</v>
      </c>
      <c r="D1393" s="299" t="s">
        <v>194</v>
      </c>
      <c r="E1393" s="331">
        <v>70.2</v>
      </c>
      <c r="F1393" s="331"/>
      <c r="G1393" s="333">
        <f t="shared" si="24"/>
        <v>4664.3900000000003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2</v>
      </c>
      <c r="C1394" s="298">
        <v>46038</v>
      </c>
      <c r="D1394" s="299" t="s">
        <v>324</v>
      </c>
      <c r="E1394" s="331">
        <v>13.14</v>
      </c>
      <c r="F1394" s="331"/>
      <c r="G1394" s="333">
        <f t="shared" si="24"/>
        <v>4734.59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289</v>
      </c>
      <c r="B1395" s="330">
        <v>2</v>
      </c>
      <c r="C1395" s="298">
        <v>46038</v>
      </c>
      <c r="D1395" s="299" t="s">
        <v>296</v>
      </c>
      <c r="E1395" s="331">
        <v>18.489999999999998</v>
      </c>
      <c r="F1395" s="331"/>
      <c r="G1395" s="333">
        <f t="shared" si="24"/>
        <v>4747.7300000000005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291</v>
      </c>
      <c r="B1396" s="330">
        <v>41</v>
      </c>
      <c r="C1396" s="298">
        <v>46038</v>
      </c>
      <c r="D1396" s="299" t="s">
        <v>474</v>
      </c>
      <c r="E1396" s="331"/>
      <c r="F1396" s="331">
        <v>800</v>
      </c>
      <c r="G1396" s="333">
        <f t="shared" si="24"/>
        <v>4766.22</v>
      </c>
      <c r="H1396" s="334" t="s">
        <v>298</v>
      </c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294</v>
      </c>
      <c r="B1397" s="330">
        <v>18</v>
      </c>
      <c r="C1397" s="298">
        <v>46038</v>
      </c>
      <c r="D1397" s="299" t="s">
        <v>361</v>
      </c>
      <c r="E1397" s="331">
        <v>400</v>
      </c>
      <c r="F1397" s="331"/>
      <c r="G1397" s="333">
        <f t="shared" si="24"/>
        <v>3966.2200000000003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294</v>
      </c>
      <c r="B1398" s="330">
        <v>19</v>
      </c>
      <c r="C1398" s="298">
        <v>46038</v>
      </c>
      <c r="D1398" s="299" t="s">
        <v>191</v>
      </c>
      <c r="E1398" s="331">
        <v>200</v>
      </c>
      <c r="F1398" s="331"/>
      <c r="G1398" s="333">
        <f t="shared" si="24"/>
        <v>4366.22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294</v>
      </c>
      <c r="B1399" s="330">
        <v>11</v>
      </c>
      <c r="C1399" s="298">
        <v>46038</v>
      </c>
      <c r="D1399" s="299" t="s">
        <v>178</v>
      </c>
      <c r="E1399" s="331">
        <v>267.95999999999998</v>
      </c>
      <c r="F1399" s="331"/>
      <c r="G1399" s="333">
        <f t="shared" si="24"/>
        <v>4566.22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8</v>
      </c>
      <c r="C1400" s="298">
        <v>46037</v>
      </c>
      <c r="D1400" s="299" t="s">
        <v>357</v>
      </c>
      <c r="E1400" s="331">
        <v>59.95</v>
      </c>
      <c r="F1400" s="331"/>
      <c r="G1400" s="333">
        <f t="shared" si="24"/>
        <v>4834.18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289</v>
      </c>
      <c r="B1401" s="330">
        <v>2</v>
      </c>
      <c r="C1401" s="298">
        <v>46037</v>
      </c>
      <c r="D1401" s="299" t="s">
        <v>357</v>
      </c>
      <c r="E1401" s="331">
        <v>59.96</v>
      </c>
      <c r="F1401" s="331"/>
      <c r="G1401" s="333">
        <f t="shared" si="24"/>
        <v>4894.13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289</v>
      </c>
      <c r="B1402" s="330">
        <v>8</v>
      </c>
      <c r="C1402" s="298">
        <v>46037</v>
      </c>
      <c r="D1402" s="299" t="s">
        <v>319</v>
      </c>
      <c r="E1402" s="331">
        <v>12.43</v>
      </c>
      <c r="F1402" s="331"/>
      <c r="G1402" s="333">
        <f t="shared" si="24"/>
        <v>4954.09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2</v>
      </c>
      <c r="C1403" s="298">
        <v>46037</v>
      </c>
      <c r="D1403" s="299" t="s">
        <v>296</v>
      </c>
      <c r="E1403" s="331">
        <v>11.07</v>
      </c>
      <c r="F1403" s="331"/>
      <c r="G1403" s="333">
        <f t="shared" si="24"/>
        <v>4966.5200000000004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289</v>
      </c>
      <c r="B1404" s="330">
        <v>4</v>
      </c>
      <c r="C1404" s="298">
        <v>46037</v>
      </c>
      <c r="D1404" s="299" t="s">
        <v>296</v>
      </c>
      <c r="E1404" s="331">
        <v>52.3</v>
      </c>
      <c r="F1404" s="331"/>
      <c r="G1404" s="333">
        <f t="shared" si="24"/>
        <v>4977.59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289</v>
      </c>
      <c r="B1405" s="330">
        <v>6</v>
      </c>
      <c r="C1405" s="298">
        <v>46037</v>
      </c>
      <c r="D1405" s="299" t="s">
        <v>436</v>
      </c>
      <c r="E1405" s="331">
        <v>50</v>
      </c>
      <c r="F1405" s="331"/>
      <c r="G1405" s="333">
        <f t="shared" si="24"/>
        <v>5029.8900000000003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291</v>
      </c>
      <c r="B1406" s="330">
        <v>38</v>
      </c>
      <c r="C1406" s="298">
        <v>46037</v>
      </c>
      <c r="D1406" s="299" t="s">
        <v>293</v>
      </c>
      <c r="E1406" s="331"/>
      <c r="F1406" s="331">
        <v>4365.67</v>
      </c>
      <c r="G1406" s="333">
        <f t="shared" si="24"/>
        <v>5079.8900000000003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289</v>
      </c>
      <c r="B1407" s="330">
        <v>4</v>
      </c>
      <c r="C1407" s="298">
        <v>46036</v>
      </c>
      <c r="D1407" s="299" t="s">
        <v>295</v>
      </c>
      <c r="E1407" s="331">
        <v>30.91</v>
      </c>
      <c r="F1407" s="331"/>
      <c r="G1407" s="333">
        <f t="shared" si="24"/>
        <v>714.22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289</v>
      </c>
      <c r="B1408" s="330">
        <v>3</v>
      </c>
      <c r="C1408" s="298">
        <v>46036</v>
      </c>
      <c r="D1408" s="299" t="s">
        <v>348</v>
      </c>
      <c r="E1408" s="331">
        <v>8.67</v>
      </c>
      <c r="F1408" s="331"/>
      <c r="G1408" s="333">
        <f t="shared" si="24"/>
        <v>745.13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289</v>
      </c>
      <c r="B1409" s="330">
        <v>3</v>
      </c>
      <c r="C1409" s="298">
        <v>46035</v>
      </c>
      <c r="D1409" s="299" t="s">
        <v>351</v>
      </c>
      <c r="E1409" s="331">
        <v>25.01</v>
      </c>
      <c r="F1409" s="331"/>
      <c r="G1409" s="333">
        <f t="shared" si="24"/>
        <v>753.8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289</v>
      </c>
      <c r="B1410" s="330">
        <v>6</v>
      </c>
      <c r="C1410" s="298">
        <v>46035</v>
      </c>
      <c r="D1410" s="299" t="s">
        <v>412</v>
      </c>
      <c r="E1410" s="331">
        <v>-5.9</v>
      </c>
      <c r="F1410" s="331"/>
      <c r="G1410" s="333">
        <f t="shared" si="24"/>
        <v>778.81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289</v>
      </c>
      <c r="B1411" s="330">
        <v>6</v>
      </c>
      <c r="C1411" s="298">
        <v>46035</v>
      </c>
      <c r="D1411" s="299" t="s">
        <v>446</v>
      </c>
      <c r="E1411" s="331">
        <v>-0.03</v>
      </c>
      <c r="F1411" s="331"/>
      <c r="G1411" s="333">
        <f t="shared" si="24"/>
        <v>772.91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294</v>
      </c>
      <c r="B1412" s="330">
        <v>43</v>
      </c>
      <c r="C1412" s="298">
        <v>46035</v>
      </c>
      <c r="D1412" s="299" t="s">
        <v>201</v>
      </c>
      <c r="E1412" s="331">
        <v>44.18</v>
      </c>
      <c r="F1412" s="331"/>
      <c r="G1412" s="333">
        <f t="shared" si="24"/>
        <v>772.88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294</v>
      </c>
      <c r="B1413" s="330">
        <v>42</v>
      </c>
      <c r="C1413" s="298">
        <v>46035</v>
      </c>
      <c r="D1413" s="299" t="s">
        <v>200</v>
      </c>
      <c r="E1413" s="331">
        <v>51.19</v>
      </c>
      <c r="F1413" s="331"/>
      <c r="G1413" s="333">
        <f t="shared" si="24"/>
        <v>817.06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289</v>
      </c>
      <c r="B1414" s="330">
        <v>4</v>
      </c>
      <c r="C1414" s="298">
        <v>46035</v>
      </c>
      <c r="D1414" s="299" t="s">
        <v>295</v>
      </c>
      <c r="E1414" s="331">
        <v>28.15</v>
      </c>
      <c r="F1414" s="331"/>
      <c r="G1414" s="333">
        <f t="shared" si="24"/>
        <v>868.25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289</v>
      </c>
      <c r="B1415" s="330">
        <v>3</v>
      </c>
      <c r="C1415" s="298">
        <v>46035</v>
      </c>
      <c r="D1415" s="299" t="s">
        <v>296</v>
      </c>
      <c r="E1415" s="331">
        <v>20.85</v>
      </c>
      <c r="F1415" s="331"/>
      <c r="G1415" s="333">
        <f t="shared" si="24"/>
        <v>896.4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289</v>
      </c>
      <c r="B1416" s="330">
        <v>1</v>
      </c>
      <c r="C1416" s="298">
        <v>46034</v>
      </c>
      <c r="D1416" s="299" t="s">
        <v>306</v>
      </c>
      <c r="E1416" s="331">
        <v>145.81</v>
      </c>
      <c r="F1416" s="331"/>
      <c r="G1416" s="333">
        <f t="shared" si="24"/>
        <v>917.25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289</v>
      </c>
      <c r="B1417" s="330">
        <v>2</v>
      </c>
      <c r="C1417" s="298">
        <v>46034</v>
      </c>
      <c r="D1417" s="299" t="s">
        <v>424</v>
      </c>
      <c r="E1417" s="331">
        <v>25.22</v>
      </c>
      <c r="F1417" s="331"/>
      <c r="G1417" s="333">
        <f t="shared" si="24"/>
        <v>1063.06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289</v>
      </c>
      <c r="B1418" s="330">
        <v>2</v>
      </c>
      <c r="C1418" s="298">
        <v>46033</v>
      </c>
      <c r="D1418" s="299" t="s">
        <v>326</v>
      </c>
      <c r="E1418" s="331">
        <v>49.38</v>
      </c>
      <c r="F1418" s="331"/>
      <c r="G1418" s="333">
        <f t="shared" si="24"/>
        <v>1088.28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294</v>
      </c>
      <c r="B1419" s="330">
        <v>22</v>
      </c>
      <c r="C1419" s="298">
        <v>46033</v>
      </c>
      <c r="D1419" s="299" t="s">
        <v>352</v>
      </c>
      <c r="E1419" s="331">
        <v>19.16</v>
      </c>
      <c r="F1419" s="331"/>
      <c r="G1419" s="333">
        <f t="shared" si="24"/>
        <v>1137.6600000000001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289</v>
      </c>
      <c r="B1420" s="330">
        <v>6</v>
      </c>
      <c r="C1420" s="298">
        <v>46033</v>
      </c>
      <c r="D1420" s="299" t="s">
        <v>312</v>
      </c>
      <c r="E1420" s="331">
        <v>39.86</v>
      </c>
      <c r="F1420" s="331"/>
      <c r="G1420" s="333">
        <f t="shared" si="24"/>
        <v>1156.8200000000002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7</v>
      </c>
      <c r="C1421" s="298">
        <v>46033</v>
      </c>
      <c r="D1421" s="299" t="s">
        <v>444</v>
      </c>
      <c r="E1421" s="331">
        <v>165.05</v>
      </c>
      <c r="F1421" s="331"/>
      <c r="G1421" s="333">
        <f t="shared" si="24"/>
        <v>1196.68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294</v>
      </c>
      <c r="B1422" s="330">
        <v>24</v>
      </c>
      <c r="C1422" s="298">
        <v>46032</v>
      </c>
      <c r="D1422" s="299" t="s">
        <v>860</v>
      </c>
      <c r="E1422" s="331">
        <v>83.42</v>
      </c>
      <c r="F1422" s="331"/>
      <c r="G1422" s="333">
        <f t="shared" si="24"/>
        <v>1361.73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289</v>
      </c>
      <c r="B1423" s="330">
        <v>4</v>
      </c>
      <c r="C1423" s="298">
        <v>46032</v>
      </c>
      <c r="D1423" s="299" t="s">
        <v>296</v>
      </c>
      <c r="E1423" s="331">
        <v>30.4</v>
      </c>
      <c r="F1423" s="331"/>
      <c r="G1423" s="333">
        <f t="shared" si="24"/>
        <v>1445.15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289</v>
      </c>
      <c r="B1424" s="330">
        <v>2</v>
      </c>
      <c r="C1424" s="298">
        <v>46032</v>
      </c>
      <c r="D1424" s="299" t="s">
        <v>296</v>
      </c>
      <c r="E1424" s="331">
        <v>13.83</v>
      </c>
      <c r="F1424" s="331"/>
      <c r="G1424" s="333">
        <f t="shared" si="24"/>
        <v>1475.5500000000002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2</v>
      </c>
      <c r="C1425" s="298">
        <v>46032</v>
      </c>
      <c r="D1425" s="299" t="s">
        <v>473</v>
      </c>
      <c r="E1425" s="331">
        <v>100</v>
      </c>
      <c r="F1425" s="331"/>
      <c r="G1425" s="333">
        <f t="shared" si="24"/>
        <v>1489.38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1</v>
      </c>
      <c r="C1426" s="298">
        <v>46032</v>
      </c>
      <c r="D1426" s="299" t="s">
        <v>304</v>
      </c>
      <c r="E1426" s="331">
        <v>55.68</v>
      </c>
      <c r="F1426" s="331"/>
      <c r="G1426" s="333">
        <f t="shared" si="24"/>
        <v>1589.38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289</v>
      </c>
      <c r="B1427" s="330">
        <v>2</v>
      </c>
      <c r="C1427" s="298">
        <v>46031</v>
      </c>
      <c r="D1427" s="299" t="s">
        <v>358</v>
      </c>
      <c r="E1427" s="331">
        <v>9.4700000000000006</v>
      </c>
      <c r="F1427" s="331"/>
      <c r="G1427" s="333">
        <f t="shared" si="24"/>
        <v>1645.0600000000002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289</v>
      </c>
      <c r="B1428" s="330">
        <v>5</v>
      </c>
      <c r="C1428" s="298">
        <v>46031</v>
      </c>
      <c r="D1428" s="299" t="s">
        <v>475</v>
      </c>
      <c r="E1428" s="331">
        <v>50</v>
      </c>
      <c r="F1428" s="331"/>
      <c r="G1428" s="333">
        <f t="shared" si="24"/>
        <v>1654.5300000000002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289</v>
      </c>
      <c r="B1429" s="330">
        <v>8</v>
      </c>
      <c r="C1429" s="298">
        <v>46030</v>
      </c>
      <c r="D1429" s="299" t="s">
        <v>476</v>
      </c>
      <c r="E1429" s="331">
        <v>32.619999999999997</v>
      </c>
      <c r="F1429" s="331"/>
      <c r="G1429" s="333">
        <f t="shared" si="24"/>
        <v>1704.5300000000002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291</v>
      </c>
      <c r="B1430" s="330">
        <v>39</v>
      </c>
      <c r="C1430" s="298">
        <v>46030</v>
      </c>
      <c r="D1430" s="299" t="s">
        <v>292</v>
      </c>
      <c r="E1430" s="331"/>
      <c r="F1430" s="331">
        <v>2729.22</v>
      </c>
      <c r="G1430" s="333">
        <f t="shared" si="24"/>
        <v>1737.15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289</v>
      </c>
      <c r="B1431" s="330">
        <v>2</v>
      </c>
      <c r="C1431" s="298">
        <v>46030</v>
      </c>
      <c r="D1431" s="299" t="s">
        <v>296</v>
      </c>
      <c r="E1431" s="331">
        <v>6.37</v>
      </c>
      <c r="F1431" s="331"/>
      <c r="G1431" s="333">
        <f t="shared" si="24"/>
        <v>-992.06999999999971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289</v>
      </c>
      <c r="B1432" s="330">
        <v>4</v>
      </c>
      <c r="C1432" s="298">
        <v>46030</v>
      </c>
      <c r="D1432" s="299" t="s">
        <v>296</v>
      </c>
      <c r="E1432" s="331">
        <v>32.119999999999997</v>
      </c>
      <c r="F1432" s="331"/>
      <c r="G1432" s="333">
        <f t="shared" si="24"/>
        <v>-985.6999999999997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289</v>
      </c>
      <c r="B1433" s="330">
        <v>2</v>
      </c>
      <c r="C1433" s="298">
        <v>46030</v>
      </c>
      <c r="D1433" s="299" t="s">
        <v>358</v>
      </c>
      <c r="E1433" s="331">
        <v>9.4700000000000006</v>
      </c>
      <c r="F1433" s="331"/>
      <c r="G1433" s="333">
        <f t="shared" si="24"/>
        <v>-953.5799999999997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2</v>
      </c>
      <c r="C1434" s="298">
        <v>46030</v>
      </c>
      <c r="D1434" s="299" t="s">
        <v>386</v>
      </c>
      <c r="E1434" s="331">
        <v>21.18</v>
      </c>
      <c r="F1434" s="331"/>
      <c r="G1434" s="333">
        <f t="shared" si="24"/>
        <v>-944.10999999999967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335</v>
      </c>
      <c r="B1435" s="330" t="s">
        <v>335</v>
      </c>
      <c r="C1435" s="298">
        <v>46029</v>
      </c>
      <c r="D1435" s="299" t="s">
        <v>447</v>
      </c>
      <c r="E1435" s="331">
        <v>52.66</v>
      </c>
      <c r="F1435" s="331"/>
      <c r="G1435" s="333">
        <f t="shared" si="24"/>
        <v>-922.92999999999972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294</v>
      </c>
      <c r="B1436" s="330">
        <v>13</v>
      </c>
      <c r="C1436" s="298">
        <v>46029</v>
      </c>
      <c r="D1436" s="299" t="s">
        <v>182</v>
      </c>
      <c r="E1436" s="331">
        <v>167.42</v>
      </c>
      <c r="F1436" s="331"/>
      <c r="G1436" s="333">
        <f t="shared" si="24"/>
        <v>-870.26999999999975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4</v>
      </c>
      <c r="C1437" s="298">
        <v>46029</v>
      </c>
      <c r="D1437" s="299" t="s">
        <v>296</v>
      </c>
      <c r="E1437" s="331">
        <v>30.81</v>
      </c>
      <c r="F1437" s="331"/>
      <c r="G1437" s="333">
        <f t="shared" si="24"/>
        <v>-702.8499999999998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289</v>
      </c>
      <c r="B1438" s="330">
        <v>2</v>
      </c>
      <c r="C1438" s="298">
        <v>46029</v>
      </c>
      <c r="D1438" s="299" t="s">
        <v>358</v>
      </c>
      <c r="E1438" s="331">
        <v>9.4700000000000006</v>
      </c>
      <c r="F1438" s="331"/>
      <c r="G1438" s="333">
        <f t="shared" si="24"/>
        <v>-672.03999999999985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294</v>
      </c>
      <c r="B1439" s="330">
        <v>22</v>
      </c>
      <c r="C1439" s="298">
        <v>46029</v>
      </c>
      <c r="D1439" s="299" t="s">
        <v>477</v>
      </c>
      <c r="E1439" s="331">
        <v>148.04</v>
      </c>
      <c r="F1439" s="331"/>
      <c r="G1439" s="333">
        <f t="shared" si="24"/>
        <v>-662.56999999999982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294</v>
      </c>
      <c r="B1440" s="330">
        <v>14</v>
      </c>
      <c r="C1440" s="298">
        <v>46028</v>
      </c>
      <c r="D1440" s="299" t="s">
        <v>366</v>
      </c>
      <c r="E1440" s="331">
        <v>66.67</v>
      </c>
      <c r="F1440" s="331"/>
      <c r="G1440" s="333">
        <f t="shared" si="24"/>
        <v>-514.52999999999986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289</v>
      </c>
      <c r="B1441" s="330">
        <v>3</v>
      </c>
      <c r="C1441" s="298">
        <v>46028</v>
      </c>
      <c r="D1441" s="299" t="s">
        <v>296</v>
      </c>
      <c r="E1441" s="331">
        <v>5.7</v>
      </c>
      <c r="F1441" s="331"/>
      <c r="G1441" s="333">
        <f t="shared" si="24"/>
        <v>-447.8599999999999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294</v>
      </c>
      <c r="B1442" s="330">
        <v>21</v>
      </c>
      <c r="C1442" s="298">
        <v>46028</v>
      </c>
      <c r="D1442" s="299" t="s">
        <v>194</v>
      </c>
      <c r="E1442" s="331">
        <v>30.59</v>
      </c>
      <c r="F1442" s="331"/>
      <c r="G1442" s="333">
        <f t="shared" si="24"/>
        <v>-442.15999999999991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294</v>
      </c>
      <c r="B1443" s="330">
        <v>17</v>
      </c>
      <c r="C1443" s="298">
        <v>46027</v>
      </c>
      <c r="D1443" s="299" t="s">
        <v>370</v>
      </c>
      <c r="E1443" s="331">
        <v>133.91999999999999</v>
      </c>
      <c r="F1443" s="331"/>
      <c r="G1443" s="333">
        <f t="shared" si="24"/>
        <v>-411.56999999999994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294</v>
      </c>
      <c r="B1444" s="330">
        <v>17</v>
      </c>
      <c r="C1444" s="298">
        <v>46027</v>
      </c>
      <c r="D1444" s="299" t="s">
        <v>370</v>
      </c>
      <c r="E1444" s="331">
        <v>62</v>
      </c>
      <c r="F1444" s="331"/>
      <c r="G1444" s="333">
        <f t="shared" si="24"/>
        <v>-277.64999999999992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6</v>
      </c>
      <c r="C1445" s="298">
        <v>46027</v>
      </c>
      <c r="D1445" s="299" t="s">
        <v>300</v>
      </c>
      <c r="E1445" s="331">
        <v>10.64</v>
      </c>
      <c r="F1445" s="331"/>
      <c r="G1445" s="333">
        <f t="shared" si="24"/>
        <v>-215.64999999999992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289</v>
      </c>
      <c r="B1446" s="330">
        <v>8</v>
      </c>
      <c r="C1446" s="298">
        <v>46027</v>
      </c>
      <c r="D1446" s="299" t="s">
        <v>319</v>
      </c>
      <c r="E1446" s="331">
        <v>17.440000000000001</v>
      </c>
      <c r="F1446" s="331"/>
      <c r="G1446" s="333">
        <f t="shared" si="24"/>
        <v>-205.00999999999991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289</v>
      </c>
      <c r="B1447" s="330">
        <v>1</v>
      </c>
      <c r="C1447" s="298">
        <v>46027</v>
      </c>
      <c r="D1447" s="299" t="s">
        <v>306</v>
      </c>
      <c r="E1447" s="331">
        <v>216.19</v>
      </c>
      <c r="F1447" s="331"/>
      <c r="G1447" s="333">
        <f t="shared" si="24"/>
        <v>-187.56999999999991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289</v>
      </c>
      <c r="B1448" s="330">
        <v>2</v>
      </c>
      <c r="C1448" s="298">
        <v>46027</v>
      </c>
      <c r="D1448" s="299" t="s">
        <v>478</v>
      </c>
      <c r="E1448" s="331">
        <v>70</v>
      </c>
      <c r="F1448" s="331"/>
      <c r="G1448" s="333">
        <f t="shared" si="24"/>
        <v>28.62000000000009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289</v>
      </c>
      <c r="B1449" s="330">
        <v>2</v>
      </c>
      <c r="C1449" s="298">
        <v>46027</v>
      </c>
      <c r="D1449" s="299" t="s">
        <v>358</v>
      </c>
      <c r="E1449" s="331">
        <v>14.05</v>
      </c>
      <c r="F1449" s="331"/>
      <c r="G1449" s="333">
        <f t="shared" si="24"/>
        <v>98.62000000000009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294</v>
      </c>
      <c r="B1450" s="330">
        <v>14</v>
      </c>
      <c r="C1450" s="298">
        <v>46027</v>
      </c>
      <c r="D1450" s="299" t="s">
        <v>367</v>
      </c>
      <c r="E1450" s="331">
        <v>68.739999999999995</v>
      </c>
      <c r="F1450" s="331"/>
      <c r="G1450" s="333">
        <f t="shared" si="24"/>
        <v>112.67000000000009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6</v>
      </c>
      <c r="C1451" s="298">
        <v>46027</v>
      </c>
      <c r="D1451" s="299" t="s">
        <v>479</v>
      </c>
      <c r="E1451" s="331">
        <v>120</v>
      </c>
      <c r="F1451" s="331"/>
      <c r="G1451" s="333">
        <f t="shared" si="24"/>
        <v>181.41000000000008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294</v>
      </c>
      <c r="B1452" s="330">
        <v>9</v>
      </c>
      <c r="C1452" s="298">
        <v>46027</v>
      </c>
      <c r="D1452" s="299" t="s">
        <v>58</v>
      </c>
      <c r="E1452" s="331">
        <v>1281.53</v>
      </c>
      <c r="F1452" s="331"/>
      <c r="G1452" s="333">
        <f t="shared" si="24"/>
        <v>301.41000000000008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7</v>
      </c>
      <c r="C1453" s="298">
        <v>46026</v>
      </c>
      <c r="D1453" s="299" t="s">
        <v>338</v>
      </c>
      <c r="E1453" s="331">
        <v>18.260000000000002</v>
      </c>
      <c r="F1453" s="331"/>
      <c r="G1453" s="333">
        <f t="shared" si="24"/>
        <v>1582.94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287</v>
      </c>
      <c r="B1454" s="330" t="s">
        <v>287</v>
      </c>
      <c r="C1454" s="298">
        <v>46026</v>
      </c>
      <c r="D1454" s="299" t="s">
        <v>300</v>
      </c>
      <c r="E1454" s="331">
        <v>114.91</v>
      </c>
      <c r="F1454" s="331">
        <v>114.91</v>
      </c>
      <c r="G1454" s="333">
        <f t="shared" si="24"/>
        <v>1601.2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5</v>
      </c>
      <c r="C1455" s="298">
        <v>46026</v>
      </c>
      <c r="D1455" s="299" t="s">
        <v>480</v>
      </c>
      <c r="E1455" s="331">
        <v>42.43</v>
      </c>
      <c r="F1455" s="331"/>
      <c r="G1455" s="333">
        <f t="shared" si="24"/>
        <v>1601.2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289</v>
      </c>
      <c r="B1456" s="330">
        <v>7</v>
      </c>
      <c r="C1456" s="298">
        <v>46026</v>
      </c>
      <c r="D1456" s="299" t="s">
        <v>300</v>
      </c>
      <c r="E1456" s="331">
        <v>42.59</v>
      </c>
      <c r="F1456" s="331"/>
      <c r="G1456" s="333">
        <f t="shared" si="24"/>
        <v>1643.63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289</v>
      </c>
      <c r="B1457" s="330">
        <v>3</v>
      </c>
      <c r="C1457" s="298">
        <v>46025</v>
      </c>
      <c r="D1457" s="299" t="s">
        <v>348</v>
      </c>
      <c r="E1457" s="331">
        <v>14.57</v>
      </c>
      <c r="F1457" s="331"/>
      <c r="G1457" s="333">
        <f t="shared" si="24"/>
        <v>1686.22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289</v>
      </c>
      <c r="B1458" s="330">
        <v>2</v>
      </c>
      <c r="C1458" s="298">
        <v>46025</v>
      </c>
      <c r="D1458" s="299" t="s">
        <v>481</v>
      </c>
      <c r="E1458" s="331">
        <v>41.05</v>
      </c>
      <c r="F1458" s="331"/>
      <c r="G1458" s="333">
        <f t="shared" si="24"/>
        <v>1700.79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289</v>
      </c>
      <c r="B1459" s="330">
        <v>4</v>
      </c>
      <c r="C1459" s="298">
        <v>46025</v>
      </c>
      <c r="D1459" s="299" t="s">
        <v>310</v>
      </c>
      <c r="E1459" s="331">
        <v>26.88</v>
      </c>
      <c r="F1459" s="331"/>
      <c r="G1459" s="333">
        <f t="shared" si="24"/>
        <v>1741.84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289</v>
      </c>
      <c r="B1460" s="330">
        <v>2</v>
      </c>
      <c r="C1460" s="298">
        <v>46025</v>
      </c>
      <c r="D1460" s="299" t="s">
        <v>308</v>
      </c>
      <c r="E1460" s="331">
        <v>130.08000000000001</v>
      </c>
      <c r="F1460" s="331"/>
      <c r="G1460" s="333">
        <f t="shared" si="24"/>
        <v>1768.72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7</v>
      </c>
      <c r="C1461" s="298">
        <v>46025</v>
      </c>
      <c r="D1461" s="299" t="s">
        <v>482</v>
      </c>
      <c r="E1461" s="331">
        <v>222.49</v>
      </c>
      <c r="F1461" s="331"/>
      <c r="G1461" s="333">
        <f t="shared" si="24"/>
        <v>1898.8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289</v>
      </c>
      <c r="B1462" s="330">
        <v>7</v>
      </c>
      <c r="C1462" s="298">
        <v>46025</v>
      </c>
      <c r="D1462" s="299" t="s">
        <v>482</v>
      </c>
      <c r="E1462" s="331">
        <v>99.18</v>
      </c>
      <c r="F1462" s="331"/>
      <c r="G1462" s="333">
        <f t="shared" si="24"/>
        <v>2121.29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289</v>
      </c>
      <c r="B1463" s="330">
        <v>5</v>
      </c>
      <c r="C1463" s="298">
        <v>46024</v>
      </c>
      <c r="D1463" s="299" t="s">
        <v>483</v>
      </c>
      <c r="E1463" s="331">
        <v>35</v>
      </c>
      <c r="F1463" s="331"/>
      <c r="G1463" s="333">
        <f t="shared" si="24"/>
        <v>2220.4699999999998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289</v>
      </c>
      <c r="B1464" s="330">
        <v>3</v>
      </c>
      <c r="C1464" s="298">
        <v>46024</v>
      </c>
      <c r="D1464" s="299" t="s">
        <v>296</v>
      </c>
      <c r="E1464" s="331">
        <v>15.11</v>
      </c>
      <c r="F1464" s="331"/>
      <c r="G1464" s="333">
        <f t="shared" si="24"/>
        <v>2255.4699999999998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289</v>
      </c>
      <c r="B1465" s="330">
        <v>5</v>
      </c>
      <c r="C1465" s="298">
        <v>46024</v>
      </c>
      <c r="D1465" s="299" t="s">
        <v>484</v>
      </c>
      <c r="E1465" s="331">
        <v>29.67</v>
      </c>
      <c r="F1465" s="331"/>
      <c r="G1465" s="333">
        <f t="shared" si="24"/>
        <v>2270.58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287</v>
      </c>
      <c r="B1466" s="330" t="s">
        <v>287</v>
      </c>
      <c r="C1466" s="298">
        <v>46024</v>
      </c>
      <c r="D1466" s="299" t="s">
        <v>397</v>
      </c>
      <c r="E1466" s="331">
        <v>70.56</v>
      </c>
      <c r="F1466" s="331">
        <v>70.56</v>
      </c>
      <c r="G1466" s="333">
        <f t="shared" si="24"/>
        <v>2300.25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287</v>
      </c>
      <c r="B1467" s="330" t="s">
        <v>287</v>
      </c>
      <c r="C1467" s="298">
        <v>46024</v>
      </c>
      <c r="D1467" s="299" t="s">
        <v>485</v>
      </c>
      <c r="E1467" s="331">
        <v>113.94</v>
      </c>
      <c r="F1467" s="331">
        <v>113.94</v>
      </c>
      <c r="G1467" s="333">
        <f t="shared" si="24"/>
        <v>2300.25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289</v>
      </c>
      <c r="B1468" s="330">
        <v>2</v>
      </c>
      <c r="C1468" s="298">
        <v>46024</v>
      </c>
      <c r="D1468" s="299" t="s">
        <v>371</v>
      </c>
      <c r="E1468" s="331">
        <v>11.9</v>
      </c>
      <c r="F1468" s="331"/>
      <c r="G1468" s="333">
        <f t="shared" si="24"/>
        <v>2300.25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289</v>
      </c>
      <c r="B1469" s="330">
        <v>2</v>
      </c>
      <c r="C1469" s="298">
        <v>46024</v>
      </c>
      <c r="D1469" s="299" t="s">
        <v>408</v>
      </c>
      <c r="E1469" s="331">
        <v>23.9</v>
      </c>
      <c r="F1469" s="331"/>
      <c r="G1469" s="333">
        <f t="shared" si="24"/>
        <v>2312.15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289</v>
      </c>
      <c r="B1470" s="330">
        <v>5</v>
      </c>
      <c r="C1470" s="298">
        <v>46024</v>
      </c>
      <c r="D1470" s="299" t="s">
        <v>486</v>
      </c>
      <c r="E1470" s="331">
        <v>160</v>
      </c>
      <c r="F1470" s="331"/>
      <c r="G1470" s="333">
        <f t="shared" si="24"/>
        <v>2336.0500000000002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284</v>
      </c>
      <c r="B1471" s="330">
        <v>36</v>
      </c>
      <c r="C1471" s="298">
        <v>46024</v>
      </c>
      <c r="D1471" s="299" t="s">
        <v>374</v>
      </c>
      <c r="E1471" s="331">
        <v>50</v>
      </c>
      <c r="F1471" s="331"/>
      <c r="G1471" s="333">
        <f t="shared" si="24"/>
        <v>2496.0500000000002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6</v>
      </c>
      <c r="C1472" s="298">
        <v>46023</v>
      </c>
      <c r="D1472" s="299" t="s">
        <v>312</v>
      </c>
      <c r="E1472" s="331">
        <v>8</v>
      </c>
      <c r="F1472" s="331"/>
      <c r="G1472" s="333">
        <f t="shared" si="24"/>
        <v>2546.0500000000002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289</v>
      </c>
      <c r="B1473" s="330">
        <v>2</v>
      </c>
      <c r="C1473" s="298">
        <v>46023</v>
      </c>
      <c r="D1473" s="299" t="s">
        <v>371</v>
      </c>
      <c r="E1473" s="331">
        <v>13.06</v>
      </c>
      <c r="F1473" s="331"/>
      <c r="G1473" s="333">
        <f t="shared" si="24"/>
        <v>2554.0500000000002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294</v>
      </c>
      <c r="B1474" s="330">
        <v>22</v>
      </c>
      <c r="C1474" s="298">
        <v>46023</v>
      </c>
      <c r="D1474" s="299" t="s">
        <v>375</v>
      </c>
      <c r="E1474" s="331">
        <v>6.37</v>
      </c>
      <c r="F1474" s="331"/>
      <c r="G1474" s="333">
        <f t="shared" si="24"/>
        <v>2567.11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289</v>
      </c>
      <c r="B1475" s="330">
        <v>2</v>
      </c>
      <c r="C1475" s="298">
        <v>46023</v>
      </c>
      <c r="D1475" s="299" t="s">
        <v>358</v>
      </c>
      <c r="E1475" s="331">
        <v>10.27</v>
      </c>
      <c r="F1475" s="331"/>
      <c r="G1475" s="333">
        <f t="shared" si="24"/>
        <v>2573.48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289</v>
      </c>
      <c r="B1476" s="330">
        <v>6</v>
      </c>
      <c r="C1476" s="298">
        <v>46023</v>
      </c>
      <c r="D1476" s="299" t="s">
        <v>487</v>
      </c>
      <c r="E1476" s="331">
        <v>176.57</v>
      </c>
      <c r="F1476" s="331"/>
      <c r="G1476" s="333">
        <f t="shared" si="24"/>
        <v>2583.75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287</v>
      </c>
      <c r="B1477" s="330" t="s">
        <v>287</v>
      </c>
      <c r="C1477" s="298">
        <v>46023</v>
      </c>
      <c r="D1477" s="299" t="s">
        <v>300</v>
      </c>
      <c r="E1477" s="331">
        <v>383.39</v>
      </c>
      <c r="F1477" s="331">
        <v>383.39</v>
      </c>
      <c r="G1477" s="333">
        <f t="shared" si="24"/>
        <v>2760.32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287</v>
      </c>
      <c r="B1478" s="330" t="s">
        <v>287</v>
      </c>
      <c r="C1478" s="298">
        <v>46023</v>
      </c>
      <c r="D1478" s="299" t="s">
        <v>300</v>
      </c>
      <c r="E1478" s="331">
        <v>53.24</v>
      </c>
      <c r="F1478" s="331">
        <v>53.24</v>
      </c>
      <c r="G1478" s="333">
        <f t="shared" si="24"/>
        <v>2760.32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335</v>
      </c>
      <c r="B1479" s="330" t="s">
        <v>335</v>
      </c>
      <c r="C1479" s="298">
        <v>46023</v>
      </c>
      <c r="D1479" s="337" t="s">
        <v>460</v>
      </c>
      <c r="E1479" s="331">
        <v>239.68</v>
      </c>
      <c r="F1479" s="331"/>
      <c r="G1479" s="333">
        <f t="shared" si="24"/>
        <v>2760.32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488</v>
      </c>
      <c r="B1480" s="330" t="s">
        <v>488</v>
      </c>
      <c r="C1480" s="298">
        <v>45658</v>
      </c>
      <c r="D1480" s="298" t="s">
        <v>489</v>
      </c>
      <c r="E1480" s="332"/>
      <c r="F1480" s="332"/>
      <c r="G1480" s="333">
        <v>3000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5.75" customHeight="1" x14ac:dyDescent="0.3"/>
    <row r="1482" spans="1:20" ht="15.75" customHeight="1" x14ac:dyDescent="0.3"/>
    <row r="1483" spans="1:20" ht="15.75" customHeight="1" x14ac:dyDescent="0.3"/>
    <row r="1484" spans="1:20" ht="15.75" customHeight="1" x14ac:dyDescent="0.3"/>
    <row r="1485" spans="1:20" ht="15.75" customHeight="1" x14ac:dyDescent="0.3"/>
    <row r="1486" spans="1:20" ht="15.75" customHeight="1" x14ac:dyDescent="0.3"/>
    <row r="1487" spans="1:20" ht="15.75" customHeight="1" x14ac:dyDescent="0.3"/>
    <row r="1488" spans="1:20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spans="9:9" ht="15.75" customHeight="1" x14ac:dyDescent="0.3"/>
    <row r="3202" spans="9:9" ht="15.75" customHeight="1" x14ac:dyDescent="0.3"/>
    <row r="3203" spans="9:9" ht="15.75" customHeight="1" x14ac:dyDescent="0.3"/>
    <row r="3204" spans="9:9" ht="15.75" customHeight="1" x14ac:dyDescent="0.3"/>
    <row r="3205" spans="9:9" ht="15.75" customHeight="1" x14ac:dyDescent="0.3"/>
    <row r="3206" spans="9:9" ht="15.75" customHeight="1" x14ac:dyDescent="0.3"/>
    <row r="3207" spans="9:9" ht="15.75" customHeight="1" x14ac:dyDescent="0.3"/>
    <row r="3208" spans="9:9" ht="15.75" customHeight="1" x14ac:dyDescent="0.3"/>
    <row r="3209" spans="9:9" ht="15.75" customHeight="1" x14ac:dyDescent="0.3"/>
    <row r="3210" spans="9:9" ht="12" customHeight="1" x14ac:dyDescent="0.3">
      <c r="I3210" s="335" t="s">
        <v>225</v>
      </c>
    </row>
    <row r="3211" spans="9:9" ht="12" customHeight="1" x14ac:dyDescent="0.3">
      <c r="I3211" s="335"/>
    </row>
    <row r="3212" spans="9:9" ht="12" customHeight="1" x14ac:dyDescent="0.3">
      <c r="I3212" s="335"/>
    </row>
    <row r="3213" spans="9:9" ht="12" customHeight="1" x14ac:dyDescent="0.3">
      <c r="I3213" s="335"/>
    </row>
    <row r="3214" spans="9:9" ht="12" customHeight="1" x14ac:dyDescent="0.3">
      <c r="I3214" s="335"/>
    </row>
    <row r="3215" spans="9:9" ht="12" customHeight="1" x14ac:dyDescent="0.3">
      <c r="I3215" s="335"/>
    </row>
    <row r="3216" spans="9:9" ht="12" customHeight="1" x14ac:dyDescent="0.3">
      <c r="I3216" s="335"/>
    </row>
    <row r="3217" spans="9:9" ht="12" customHeight="1" x14ac:dyDescent="0.3">
      <c r="I3217" s="335"/>
    </row>
    <row r="3218" spans="9:9" ht="12" customHeight="1" x14ac:dyDescent="0.3">
      <c r="I3218" s="335"/>
    </row>
    <row r="3219" spans="9:9" ht="12" customHeight="1" x14ac:dyDescent="0.3">
      <c r="I3219" s="335" t="s">
        <v>226</v>
      </c>
    </row>
    <row r="3220" spans="9:9" ht="15.75" customHeight="1" x14ac:dyDescent="0.3"/>
    <row r="3221" spans="9:9" ht="15.75" customHeight="1" x14ac:dyDescent="0.3"/>
    <row r="3222" spans="9:9" ht="12" customHeight="1" x14ac:dyDescent="0.3">
      <c r="I3222" s="335" t="s">
        <v>226</v>
      </c>
    </row>
    <row r="3223" spans="9:9" ht="12" customHeight="1" x14ac:dyDescent="0.3">
      <c r="I3223" s="335"/>
    </row>
    <row r="3224" spans="9:9" ht="12" customHeight="1" x14ac:dyDescent="0.3">
      <c r="I3224" s="335"/>
    </row>
    <row r="3225" spans="9:9" ht="12" customHeight="1" x14ac:dyDescent="0.3">
      <c r="I3225" s="335"/>
    </row>
    <row r="3226" spans="9:9" ht="12" customHeight="1" x14ac:dyDescent="0.3">
      <c r="I3226" s="335"/>
    </row>
    <row r="3227" spans="9:9" ht="12" customHeight="1" x14ac:dyDescent="0.3">
      <c r="I3227" s="335"/>
    </row>
    <row r="3228" spans="9:9" ht="12" customHeight="1" x14ac:dyDescent="0.3">
      <c r="I3228" s="335" t="s">
        <v>226</v>
      </c>
    </row>
    <row r="3229" spans="9:9" ht="12" customHeight="1" x14ac:dyDescent="0.3">
      <c r="I3229" s="335" t="s">
        <v>226</v>
      </c>
    </row>
    <row r="3230" spans="9:9" ht="12" customHeight="1" x14ac:dyDescent="0.3">
      <c r="I3230" s="335"/>
    </row>
    <row r="3231" spans="9:9" ht="12" customHeight="1" x14ac:dyDescent="0.3">
      <c r="I3231" s="335"/>
    </row>
    <row r="3232" spans="9:9" ht="12" customHeight="1" x14ac:dyDescent="0.3">
      <c r="I3232" s="335"/>
    </row>
    <row r="3233" spans="9:9" ht="12" customHeight="1" x14ac:dyDescent="0.3">
      <c r="I3233" s="335" t="s">
        <v>226</v>
      </c>
    </row>
    <row r="3234" spans="9:9" ht="12" customHeight="1" x14ac:dyDescent="0.3">
      <c r="I3234" s="335" t="s">
        <v>225</v>
      </c>
    </row>
    <row r="3235" spans="9:9" ht="12" customHeight="1" x14ac:dyDescent="0.3">
      <c r="I3235" s="335" t="s">
        <v>225</v>
      </c>
    </row>
    <row r="3236" spans="9:9" ht="15.75" customHeight="1" x14ac:dyDescent="0.3"/>
    <row r="3237" spans="9:9" ht="15.75" customHeight="1" x14ac:dyDescent="0.3"/>
    <row r="3238" spans="9:9" ht="12" customHeight="1" x14ac:dyDescent="0.3">
      <c r="I3238" s="335" t="s">
        <v>225</v>
      </c>
    </row>
    <row r="3239" spans="9:9" ht="12" customHeight="1" x14ac:dyDescent="0.3">
      <c r="I3239" s="335"/>
    </row>
    <row r="3240" spans="9:9" ht="12" customHeight="1" x14ac:dyDescent="0.3">
      <c r="I3240" s="335" t="s">
        <v>226</v>
      </c>
    </row>
    <row r="3241" spans="9:9" ht="12" customHeight="1" x14ac:dyDescent="0.3">
      <c r="I3241" s="335"/>
    </row>
    <row r="3242" spans="9:9" ht="12" customHeight="1" x14ac:dyDescent="0.3">
      <c r="I3242" s="335"/>
    </row>
    <row r="3243" spans="9:9" ht="12" customHeight="1" x14ac:dyDescent="0.3">
      <c r="I3243" s="335" t="s">
        <v>226</v>
      </c>
    </row>
    <row r="3244" spans="9:9" ht="12" customHeight="1" x14ac:dyDescent="0.3">
      <c r="I3244" s="335"/>
    </row>
    <row r="3245" spans="9:9" ht="12" customHeight="1" x14ac:dyDescent="0.3">
      <c r="I3245" s="335" t="s">
        <v>226</v>
      </c>
    </row>
    <row r="3246" spans="9:9" ht="15.75" customHeight="1" x14ac:dyDescent="0.3"/>
    <row r="3247" spans="9:9" ht="15.75" customHeight="1" x14ac:dyDescent="0.3"/>
    <row r="3248" spans="9:9" ht="15.75" customHeight="1" x14ac:dyDescent="0.3"/>
    <row r="3249" spans="9:9" ht="15.75" customHeight="1" x14ac:dyDescent="0.3"/>
    <row r="3250" spans="9:9" ht="15.75" customHeight="1" x14ac:dyDescent="0.3"/>
    <row r="3251" spans="9:9" ht="15.75" customHeight="1" x14ac:dyDescent="0.3"/>
    <row r="3252" spans="9:9" ht="15.75" customHeight="1" x14ac:dyDescent="0.3"/>
    <row r="3253" spans="9:9" ht="15.75" customHeight="1" x14ac:dyDescent="0.3"/>
    <row r="3254" spans="9:9" ht="12" customHeight="1" x14ac:dyDescent="0.3">
      <c r="I3254" s="335" t="s">
        <v>226</v>
      </c>
    </row>
    <row r="3255" spans="9:9" ht="12" customHeight="1" x14ac:dyDescent="0.3">
      <c r="I3255" s="335"/>
    </row>
    <row r="3256" spans="9:9" ht="12" customHeight="1" x14ac:dyDescent="0.3">
      <c r="I3256" s="335" t="s">
        <v>225</v>
      </c>
    </row>
    <row r="3257" spans="9:9" ht="12" customHeight="1" x14ac:dyDescent="0.3">
      <c r="I3257" s="335"/>
    </row>
    <row r="3258" spans="9:9" ht="12" customHeight="1" x14ac:dyDescent="0.3">
      <c r="I3258" s="335" t="s">
        <v>226</v>
      </c>
    </row>
    <row r="3259" spans="9:9" ht="12" customHeight="1" x14ac:dyDescent="0.3">
      <c r="I3259" s="335" t="s">
        <v>225</v>
      </c>
    </row>
    <row r="3260" spans="9:9" ht="15.75" customHeight="1" x14ac:dyDescent="0.3"/>
    <row r="3261" spans="9:9" ht="15.75" customHeight="1" x14ac:dyDescent="0.3"/>
    <row r="3262" spans="9:9" ht="15.75" customHeight="1" x14ac:dyDescent="0.3"/>
    <row r="3263" spans="9:9" ht="15.75" customHeight="1" x14ac:dyDescent="0.3"/>
    <row r="3264" spans="9:9" ht="15.75" customHeight="1" x14ac:dyDescent="0.3"/>
    <row r="3265" spans="9:9" ht="15.75" customHeight="1" x14ac:dyDescent="0.3"/>
    <row r="3266" spans="9:9" ht="15.75" customHeight="1" x14ac:dyDescent="0.3"/>
    <row r="3267" spans="9:9" ht="15.75" customHeight="1" x14ac:dyDescent="0.3"/>
    <row r="3268" spans="9:9" ht="15.75" customHeight="1" x14ac:dyDescent="0.3"/>
    <row r="3269" spans="9:9" ht="15.75" customHeight="1" x14ac:dyDescent="0.3"/>
    <row r="3270" spans="9:9" ht="15.75" customHeight="1" x14ac:dyDescent="0.3"/>
    <row r="3271" spans="9:9" ht="15.75" customHeight="1" x14ac:dyDescent="0.3"/>
    <row r="3272" spans="9:9" ht="15.75" customHeight="1" x14ac:dyDescent="0.3"/>
    <row r="3273" spans="9:9" ht="15.75" customHeight="1" x14ac:dyDescent="0.3"/>
    <row r="3274" spans="9:9" ht="15.75" customHeight="1" x14ac:dyDescent="0.3"/>
    <row r="3275" spans="9:9" ht="15.75" customHeight="1" x14ac:dyDescent="0.3"/>
    <row r="3276" spans="9:9" ht="15.75" customHeight="1" x14ac:dyDescent="0.3"/>
    <row r="3277" spans="9:9" ht="15.75" customHeight="1" x14ac:dyDescent="0.3"/>
    <row r="3278" spans="9:9" ht="12" customHeight="1" x14ac:dyDescent="0.3">
      <c r="I3278" s="335" t="s">
        <v>226</v>
      </c>
    </row>
  </sheetData>
  <autoFilter ref="A1:G1480" xr:uid="{00000000-0009-0000-0000-000006000000}"/>
  <mergeCells count="5">
    <mergeCell ref="A1:B1"/>
    <mergeCell ref="E1:F1"/>
    <mergeCell ref="Q1:R1"/>
    <mergeCell ref="E2:F2"/>
    <mergeCell ref="E3:F3"/>
  </mergeCells>
  <conditionalFormatting sqref="I1 I4:I3278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60"/>
  <sheetViews>
    <sheetView workbookViewId="0">
      <pane ySplit="1" topLeftCell="A2" activePane="bottomLeft" state="frozen"/>
      <selection pane="bottomLeft" activeCell="D13" sqref="D13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-172.4799999999986</v>
      </c>
      <c r="B2" s="339"/>
      <c r="C2" s="340"/>
      <c r="D2" s="342" t="s">
        <v>493</v>
      </c>
      <c r="E2" s="343">
        <f>E3-E118</f>
        <v>17063.949999999997</v>
      </c>
      <c r="F2" s="344" t="s">
        <v>493</v>
      </c>
      <c r="G2" s="345">
        <f>G3-G118</f>
        <v>1171.2400000000002</v>
      </c>
      <c r="H2" s="343" t="s">
        <v>493</v>
      </c>
      <c r="I2" s="343">
        <f>I3-I118</f>
        <v>833.35999999999967</v>
      </c>
      <c r="J2" s="344" t="s">
        <v>493</v>
      </c>
      <c r="K2" s="345">
        <f>K3-K118</f>
        <v>81</v>
      </c>
      <c r="L2" s="343" t="s">
        <v>493</v>
      </c>
      <c r="M2" s="343">
        <f>M3-M118</f>
        <v>-18.53</v>
      </c>
      <c r="N2" s="345" t="s">
        <v>493</v>
      </c>
      <c r="O2" s="345">
        <f>O3-O118</f>
        <v>-18.53</v>
      </c>
      <c r="P2" s="343" t="s">
        <v>493</v>
      </c>
      <c r="Q2" s="343">
        <f>Q3-Q118</f>
        <v>36.54000000000002</v>
      </c>
      <c r="R2" s="345" t="s">
        <v>493</v>
      </c>
      <c r="S2" s="345">
        <f>S3-S118</f>
        <v>-3728.84</v>
      </c>
      <c r="T2" s="346" t="s">
        <v>493</v>
      </c>
      <c r="U2" s="343">
        <f>U3-U118</f>
        <v>-15585.929999999997</v>
      </c>
      <c r="V2" s="345" t="s">
        <v>493</v>
      </c>
      <c r="W2" s="345">
        <f>W3-W118</f>
        <v>700</v>
      </c>
      <c r="X2" s="343" t="s">
        <v>493</v>
      </c>
      <c r="Y2" s="343">
        <f>Y3-Y118</f>
        <v>94.5</v>
      </c>
      <c r="Z2" s="345" t="s">
        <v>493</v>
      </c>
      <c r="AA2" s="345">
        <f>AA3-AA118</f>
        <v>-837.7800000000002</v>
      </c>
      <c r="AB2" s="343" t="s">
        <v>493</v>
      </c>
      <c r="AC2" s="343">
        <f>AC3-AC118</f>
        <v>36.54000000000002</v>
      </c>
    </row>
    <row r="3" spans="1:29" ht="14.25" customHeight="1" x14ac:dyDescent="0.3">
      <c r="A3" s="341">
        <f t="shared" si="0"/>
        <v>12068.010000000004</v>
      </c>
      <c r="B3" s="347"/>
      <c r="C3" s="340"/>
      <c r="D3" s="342" t="s">
        <v>494</v>
      </c>
      <c r="E3" s="343">
        <f>SUM(E6:E118)-SUM(D6:D118)</f>
        <v>18774.439999999999</v>
      </c>
      <c r="F3" s="345" t="s">
        <v>494</v>
      </c>
      <c r="G3" s="345">
        <f>SUM(G6:G118)-SUM(F6:F118)</f>
        <v>1671.2400000000002</v>
      </c>
      <c r="H3" s="343" t="s">
        <v>494</v>
      </c>
      <c r="I3" s="343">
        <f>SUM(I6:I118)-SUM(H6:H118)</f>
        <v>2833.3599999999997</v>
      </c>
      <c r="J3" s="345" t="s">
        <v>494</v>
      </c>
      <c r="K3" s="345">
        <f>SUM(K6:K118)-SUM(J6:J118)</f>
        <v>1081</v>
      </c>
      <c r="L3" s="343" t="s">
        <v>494</v>
      </c>
      <c r="M3" s="343">
        <f>SUM(M6:M118)-SUM(L6:L118)</f>
        <v>46.47</v>
      </c>
      <c r="N3" s="345" t="s">
        <v>494</v>
      </c>
      <c r="O3" s="345">
        <f>SUM(O6:O118)-SUM(N6:N118)</f>
        <v>46.47</v>
      </c>
      <c r="P3" s="343" t="s">
        <v>494</v>
      </c>
      <c r="Q3" s="343">
        <f>SUM(Q6:Q118)-SUM(P6:P118)</f>
        <v>136.54000000000002</v>
      </c>
      <c r="R3" s="345" t="s">
        <v>494</v>
      </c>
      <c r="S3" s="345">
        <f>SUM(S6:S118)-SUM(R6:R118)</f>
        <v>-1728.8400000000001</v>
      </c>
      <c r="T3" s="343" t="s">
        <v>494</v>
      </c>
      <c r="U3" s="343">
        <f>SUM(U6:U118)-SUM(T6:T118)</f>
        <v>-13085.929999999997</v>
      </c>
      <c r="V3" s="345" t="s">
        <v>494</v>
      </c>
      <c r="W3" s="345">
        <f>SUM(W6:W118)-SUM(V6:V118)</f>
        <v>1200</v>
      </c>
      <c r="X3" s="343" t="s">
        <v>494</v>
      </c>
      <c r="Y3" s="343">
        <f>SUM(Y6:Y118)-SUM(X6:X118)</f>
        <v>294.5</v>
      </c>
      <c r="Z3" s="345" t="s">
        <v>494</v>
      </c>
      <c r="AA3" s="345">
        <f>SUM(AA6:AA118)-SUM(Z6:Z118)</f>
        <v>662.2199999999998</v>
      </c>
      <c r="AB3" s="343" t="s">
        <v>494</v>
      </c>
      <c r="AC3" s="343">
        <f>SUM(AC6:AC118)-SUM(AB6:AB118)</f>
        <v>136.54000000000002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SUM(D6:D117)</f>
        <v>19111.290000000005</v>
      </c>
      <c r="E5" s="343">
        <f t="shared" si="1"/>
        <v>36175.240000000005</v>
      </c>
      <c r="F5" s="345">
        <f t="shared" si="1"/>
        <v>0</v>
      </c>
      <c r="G5" s="345">
        <f t="shared" si="1"/>
        <v>1171.2400000000002</v>
      </c>
      <c r="H5" s="343">
        <f t="shared" si="1"/>
        <v>1616.6400000000003</v>
      </c>
      <c r="I5" s="343">
        <f t="shared" si="1"/>
        <v>2450</v>
      </c>
      <c r="J5" s="345">
        <f t="shared" si="1"/>
        <v>2159</v>
      </c>
      <c r="K5" s="345">
        <f t="shared" si="1"/>
        <v>2240</v>
      </c>
      <c r="L5" s="343">
        <f t="shared" si="1"/>
        <v>193.53</v>
      </c>
      <c r="M5" s="343">
        <f t="shared" si="1"/>
        <v>175</v>
      </c>
      <c r="N5" s="345">
        <f t="shared" si="1"/>
        <v>193.53</v>
      </c>
      <c r="O5" s="345">
        <f t="shared" si="1"/>
        <v>175</v>
      </c>
      <c r="P5" s="343">
        <f t="shared" si="1"/>
        <v>278.45999999999998</v>
      </c>
      <c r="Q5" s="343">
        <f t="shared" si="1"/>
        <v>315</v>
      </c>
      <c r="R5" s="345">
        <f t="shared" si="1"/>
        <v>6528.84</v>
      </c>
      <c r="S5" s="345">
        <f t="shared" si="1"/>
        <v>2800</v>
      </c>
      <c r="T5" s="343">
        <f t="shared" si="1"/>
        <v>18210.929999999997</v>
      </c>
      <c r="U5" s="343">
        <f t="shared" si="1"/>
        <v>2625</v>
      </c>
      <c r="V5" s="345">
        <f t="shared" si="1"/>
        <v>0</v>
      </c>
      <c r="W5" s="345">
        <f t="shared" si="1"/>
        <v>700</v>
      </c>
      <c r="X5" s="343">
        <f t="shared" si="1"/>
        <v>500.5</v>
      </c>
      <c r="Y5" s="343">
        <f t="shared" si="1"/>
        <v>595</v>
      </c>
      <c r="Z5" s="345">
        <f t="shared" si="1"/>
        <v>2447.7800000000002</v>
      </c>
      <c r="AA5" s="345">
        <f t="shared" si="1"/>
        <v>1610</v>
      </c>
      <c r="AB5" s="343">
        <f t="shared" si="1"/>
        <v>278.45999999999998</v>
      </c>
      <c r="AC5" s="343">
        <f t="shared" si="1"/>
        <v>315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46261</v>
      </c>
      <c r="B7" s="347">
        <f t="shared" ref="B7:B46" si="2">SUM(E7,U7,K7,G7,I7,S7,O7,M7,Q7,W7,Y7,AA7,AC7)-SUM(D7,F7,T7,H7,R7,N7,J7,L7,P7,V7,X7,Z7,AB7)</f>
        <v>99.61</v>
      </c>
      <c r="C7" s="348" t="s">
        <v>509</v>
      </c>
      <c r="D7" s="342"/>
      <c r="E7" s="343"/>
      <c r="F7" s="345"/>
      <c r="G7" s="345">
        <v>99.61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46244</v>
      </c>
      <c r="B8" s="347">
        <f t="shared" si="2"/>
        <v>-960</v>
      </c>
      <c r="C8" s="348" t="s">
        <v>901</v>
      </c>
      <c r="D8" s="342"/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>
        <v>960</v>
      </c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46243</v>
      </c>
      <c r="B9" s="347">
        <f t="shared" si="2"/>
        <v>-116.04</v>
      </c>
      <c r="C9" s="348" t="s">
        <v>858</v>
      </c>
      <c r="D9" s="342">
        <v>116.04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46240</v>
      </c>
      <c r="B10" s="347">
        <f t="shared" si="2"/>
        <v>52.8</v>
      </c>
      <c r="C10" s="348" t="s">
        <v>509</v>
      </c>
      <c r="D10" s="342"/>
      <c r="E10" s="343"/>
      <c r="F10" s="345"/>
      <c r="G10" s="345">
        <v>52.8</v>
      </c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46238</v>
      </c>
      <c r="B11" s="347">
        <f t="shared" si="2"/>
        <v>-500</v>
      </c>
      <c r="C11" s="348" t="s">
        <v>896</v>
      </c>
      <c r="D11" s="342">
        <v>500</v>
      </c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46238</v>
      </c>
      <c r="B12" s="347">
        <f t="shared" si="2"/>
        <v>-500</v>
      </c>
      <c r="C12" s="348" t="s">
        <v>897</v>
      </c>
      <c r="D12" s="342">
        <v>500</v>
      </c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46238</v>
      </c>
      <c r="B13" s="347">
        <f t="shared" si="2"/>
        <v>-121.4</v>
      </c>
      <c r="C13" s="348" t="s">
        <v>533</v>
      </c>
      <c r="D13" s="342"/>
      <c r="E13" s="343"/>
      <c r="F13" s="345"/>
      <c r="G13" s="345"/>
      <c r="H13" s="343">
        <v>121.4</v>
      </c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46234</v>
      </c>
      <c r="B14" s="347">
        <f t="shared" si="2"/>
        <v>8746.27</v>
      </c>
      <c r="C14" s="348" t="s">
        <v>1004</v>
      </c>
      <c r="D14" s="342"/>
      <c r="E14" s="343">
        <v>8746.27</v>
      </c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46234</v>
      </c>
      <c r="B15" s="347">
        <f t="shared" si="2"/>
        <v>2000</v>
      </c>
      <c r="C15" s="348" t="s">
        <v>1005</v>
      </c>
      <c r="D15" s="342"/>
      <c r="E15" s="343"/>
      <c r="F15" s="345"/>
      <c r="G15" s="345"/>
      <c r="H15" s="343"/>
      <c r="I15" s="343">
        <v>350</v>
      </c>
      <c r="J15" s="345"/>
      <c r="K15" s="345">
        <v>320</v>
      </c>
      <c r="L15" s="343"/>
      <c r="M15" s="343">
        <v>25</v>
      </c>
      <c r="N15" s="345"/>
      <c r="O15" s="345">
        <v>25</v>
      </c>
      <c r="P15" s="343"/>
      <c r="Q15" s="343">
        <v>45</v>
      </c>
      <c r="R15" s="345"/>
      <c r="S15" s="345">
        <v>400</v>
      </c>
      <c r="T15" s="343"/>
      <c r="U15" s="343">
        <v>375</v>
      </c>
      <c r="V15" s="345"/>
      <c r="W15" s="345">
        <v>100</v>
      </c>
      <c r="X15" s="343"/>
      <c r="Y15" s="343">
        <v>85</v>
      </c>
      <c r="Z15" s="345"/>
      <c r="AA15" s="345">
        <v>230</v>
      </c>
      <c r="AB15" s="343"/>
      <c r="AC15" s="343">
        <v>45</v>
      </c>
    </row>
    <row r="16" spans="1:29" ht="14.25" customHeight="1" x14ac:dyDescent="0.3">
      <c r="A16" s="338">
        <v>46234</v>
      </c>
      <c r="B16" s="347">
        <f t="shared" si="2"/>
        <v>0.22</v>
      </c>
      <c r="C16" s="348" t="s">
        <v>505</v>
      </c>
      <c r="D16" s="342"/>
      <c r="E16" s="343"/>
      <c r="F16" s="345"/>
      <c r="G16" s="345">
        <v>0.22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46232</v>
      </c>
      <c r="B17" s="347">
        <f t="shared" si="2"/>
        <v>52.7</v>
      </c>
      <c r="C17" s="348" t="s">
        <v>504</v>
      </c>
      <c r="D17" s="342"/>
      <c r="E17" s="343"/>
      <c r="F17" s="345"/>
      <c r="G17" s="345">
        <v>52.7</v>
      </c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46231</v>
      </c>
      <c r="B18" s="347">
        <f t="shared" si="2"/>
        <v>-1171.3800000000001</v>
      </c>
      <c r="C18" s="348" t="s">
        <v>525</v>
      </c>
      <c r="D18" s="342"/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>
        <v>1171.3800000000001</v>
      </c>
      <c r="AA18" s="345"/>
      <c r="AB18" s="343"/>
      <c r="AC18" s="343"/>
    </row>
    <row r="19" spans="1:29" ht="14.25" customHeight="1" x14ac:dyDescent="0.3">
      <c r="A19" s="338">
        <v>46226</v>
      </c>
      <c r="B19" s="347">
        <f t="shared" si="2"/>
        <v>-133.13999999999999</v>
      </c>
      <c r="C19" s="348" t="s">
        <v>315</v>
      </c>
      <c r="D19" s="342"/>
      <c r="E19" s="343"/>
      <c r="F19" s="345"/>
      <c r="G19" s="345"/>
      <c r="H19" s="343"/>
      <c r="I19" s="343"/>
      <c r="J19" s="345"/>
      <c r="K19" s="345"/>
      <c r="L19" s="343">
        <v>66.569999999999993</v>
      </c>
      <c r="M19" s="343"/>
      <c r="N19" s="345">
        <v>66.569999999999993</v>
      </c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46214</v>
      </c>
      <c r="B20" s="347">
        <f t="shared" si="2"/>
        <v>53.11</v>
      </c>
      <c r="C20" s="348" t="s">
        <v>509</v>
      </c>
      <c r="D20" s="342"/>
      <c r="E20" s="343"/>
      <c r="F20" s="345"/>
      <c r="G20" s="345">
        <v>53.11</v>
      </c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46212</v>
      </c>
      <c r="B21" s="347">
        <f t="shared" si="2"/>
        <v>300</v>
      </c>
      <c r="C21" s="348" t="s">
        <v>973</v>
      </c>
      <c r="D21" s="342"/>
      <c r="E21" s="343">
        <v>300</v>
      </c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46211</v>
      </c>
      <c r="B22" s="347">
        <f t="shared" si="2"/>
        <v>-960</v>
      </c>
      <c r="C22" s="348" t="s">
        <v>901</v>
      </c>
      <c r="D22" s="342"/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>
        <v>960</v>
      </c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46209</v>
      </c>
      <c r="B23" s="347">
        <f t="shared" si="2"/>
        <v>-1182.68</v>
      </c>
      <c r="C23" s="348" t="s">
        <v>1002</v>
      </c>
      <c r="D23" s="342">
        <v>1182.68</v>
      </c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46209</v>
      </c>
      <c r="B24" s="347">
        <f t="shared" si="2"/>
        <v>350</v>
      </c>
      <c r="C24" s="348" t="s">
        <v>971</v>
      </c>
      <c r="D24" s="342"/>
      <c r="E24" s="343">
        <v>350</v>
      </c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46209</v>
      </c>
      <c r="B25" s="347">
        <f t="shared" si="2"/>
        <v>-8500</v>
      </c>
      <c r="C25" s="348" t="s">
        <v>957</v>
      </c>
      <c r="D25" s="342">
        <v>8500</v>
      </c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46209</v>
      </c>
      <c r="B26" s="347">
        <f t="shared" si="2"/>
        <v>-150</v>
      </c>
      <c r="C26" s="348" t="s">
        <v>972</v>
      </c>
      <c r="D26" s="342"/>
      <c r="E26" s="343"/>
      <c r="F26" s="345"/>
      <c r="G26" s="345"/>
      <c r="H26" s="343">
        <v>150</v>
      </c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46205</v>
      </c>
      <c r="B27" s="347">
        <f t="shared" si="2"/>
        <v>-783</v>
      </c>
      <c r="C27" s="348" t="s">
        <v>1001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>
        <v>783</v>
      </c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46203</v>
      </c>
      <c r="B28" s="347">
        <f t="shared" si="2"/>
        <v>6487.16</v>
      </c>
      <c r="C28" s="348" t="s">
        <v>970</v>
      </c>
      <c r="D28" s="342"/>
      <c r="E28" s="343">
        <v>6487.16</v>
      </c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46203</v>
      </c>
      <c r="B29" s="347">
        <f t="shared" si="2"/>
        <v>2000</v>
      </c>
      <c r="C29" s="348" t="s">
        <v>944</v>
      </c>
      <c r="D29" s="342"/>
      <c r="E29" s="343"/>
      <c r="F29" s="345"/>
      <c r="G29" s="345"/>
      <c r="H29" s="343"/>
      <c r="I29" s="343">
        <v>350</v>
      </c>
      <c r="J29" s="345"/>
      <c r="K29" s="345">
        <v>320</v>
      </c>
      <c r="L29" s="343"/>
      <c r="M29" s="343">
        <v>25</v>
      </c>
      <c r="N29" s="345"/>
      <c r="O29" s="345">
        <v>25</v>
      </c>
      <c r="P29" s="343"/>
      <c r="Q29" s="343">
        <v>45</v>
      </c>
      <c r="R29" s="345"/>
      <c r="S29" s="345">
        <v>400</v>
      </c>
      <c r="T29" s="343"/>
      <c r="U29" s="343">
        <v>375</v>
      </c>
      <c r="V29" s="345"/>
      <c r="W29" s="345">
        <v>100</v>
      </c>
      <c r="X29" s="343"/>
      <c r="Y29" s="343">
        <v>85</v>
      </c>
      <c r="Z29" s="345"/>
      <c r="AA29" s="345">
        <v>230</v>
      </c>
      <c r="AB29" s="343"/>
      <c r="AC29" s="343">
        <v>45</v>
      </c>
    </row>
    <row r="30" spans="1:29" ht="14.25" customHeight="1" x14ac:dyDescent="0.3">
      <c r="A30" s="338">
        <v>46203</v>
      </c>
      <c r="B30" s="347">
        <f t="shared" si="2"/>
        <v>0.35</v>
      </c>
      <c r="C30" s="348" t="s">
        <v>505</v>
      </c>
      <c r="D30" s="342"/>
      <c r="E30" s="343"/>
      <c r="F30" s="345"/>
      <c r="G30" s="345">
        <v>0.35</v>
      </c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46203</v>
      </c>
      <c r="B31" s="347">
        <f t="shared" si="2"/>
        <v>-580</v>
      </c>
      <c r="C31" s="348" t="s">
        <v>949</v>
      </c>
      <c r="D31" s="342">
        <v>580</v>
      </c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46203</v>
      </c>
      <c r="B32" s="347">
        <f t="shared" si="2"/>
        <v>-185.64</v>
      </c>
      <c r="C32" s="348" t="s">
        <v>423</v>
      </c>
      <c r="D32" s="342"/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>
        <v>92.82</v>
      </c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>
        <v>92.82</v>
      </c>
      <c r="AC32" s="343"/>
    </row>
    <row r="33" spans="1:29" ht="14.25" customHeight="1" x14ac:dyDescent="0.3">
      <c r="A33" s="338">
        <v>46203</v>
      </c>
      <c r="B33" s="347">
        <f t="shared" si="2"/>
        <v>51.56</v>
      </c>
      <c r="C33" s="348" t="s">
        <v>509</v>
      </c>
      <c r="D33" s="342"/>
      <c r="E33" s="343"/>
      <c r="F33" s="345"/>
      <c r="G33" s="345">
        <v>51.56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46203</v>
      </c>
      <c r="B34" s="347">
        <f t="shared" si="2"/>
        <v>53.44</v>
      </c>
      <c r="C34" s="348" t="s">
        <v>504</v>
      </c>
      <c r="D34" s="342"/>
      <c r="E34" s="343"/>
      <c r="F34" s="345"/>
      <c r="G34" s="345">
        <v>53.44</v>
      </c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46203</v>
      </c>
      <c r="B35" s="347">
        <f t="shared" si="2"/>
        <v>-207.96</v>
      </c>
      <c r="C35" s="348" t="s">
        <v>946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>
        <v>207.96</v>
      </c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46203</v>
      </c>
      <c r="B36" s="347">
        <f t="shared" si="2"/>
        <v>-1713.1</v>
      </c>
      <c r="C36" s="348" t="s">
        <v>531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>
        <v>1713.1</v>
      </c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46189</v>
      </c>
      <c r="B37" s="347">
        <f t="shared" si="2"/>
        <v>53.17</v>
      </c>
      <c r="C37" s="348" t="s">
        <v>509</v>
      </c>
      <c r="D37" s="342"/>
      <c r="E37" s="343"/>
      <c r="F37" s="345"/>
      <c r="G37" s="345">
        <v>53.17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46186</v>
      </c>
      <c r="B38" s="347">
        <f t="shared" si="2"/>
        <v>57.38</v>
      </c>
      <c r="C38" s="348" t="s">
        <v>509</v>
      </c>
      <c r="D38" s="342"/>
      <c r="E38" s="343"/>
      <c r="F38" s="345"/>
      <c r="G38" s="345">
        <v>57.38</v>
      </c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46184</v>
      </c>
      <c r="B39" s="347">
        <f t="shared" si="2"/>
        <v>-2159</v>
      </c>
      <c r="C39" s="348" t="s">
        <v>911</v>
      </c>
      <c r="D39" s="342"/>
      <c r="E39" s="343"/>
      <c r="F39" s="345"/>
      <c r="G39" s="345"/>
      <c r="H39" s="343"/>
      <c r="I39" s="343"/>
      <c r="J39" s="345">
        <v>2159</v>
      </c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46183</v>
      </c>
      <c r="B40" s="347">
        <f t="shared" si="2"/>
        <v>-816.19</v>
      </c>
      <c r="C40" s="348" t="s">
        <v>912</v>
      </c>
      <c r="D40" s="342"/>
      <c r="E40" s="343"/>
      <c r="F40" s="345"/>
      <c r="G40" s="345"/>
      <c r="H40" s="343">
        <v>816.19</v>
      </c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46180</v>
      </c>
      <c r="B41" s="347">
        <f t="shared" si="2"/>
        <v>-313.77999999999997</v>
      </c>
      <c r="C41" s="348" t="s">
        <v>890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313.77999999999997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46176</v>
      </c>
      <c r="B42" s="347">
        <f t="shared" si="2"/>
        <v>-1000</v>
      </c>
      <c r="C42" s="348" t="s">
        <v>901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1000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46174</v>
      </c>
      <c r="B43" s="347">
        <f t="shared" si="2"/>
        <v>-320</v>
      </c>
      <c r="C43" s="348" t="s">
        <v>913</v>
      </c>
      <c r="D43" s="342">
        <v>320</v>
      </c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46173</v>
      </c>
      <c r="B44" s="347">
        <f t="shared" si="2"/>
        <v>-3000</v>
      </c>
      <c r="C44" s="348" t="s">
        <v>897</v>
      </c>
      <c r="D44" s="342">
        <v>3000</v>
      </c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46173</v>
      </c>
      <c r="B45" s="347">
        <f t="shared" si="2"/>
        <v>-1000</v>
      </c>
      <c r="C45" s="348" t="s">
        <v>896</v>
      </c>
      <c r="D45" s="342">
        <v>1000</v>
      </c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46173</v>
      </c>
      <c r="B46" s="347">
        <f t="shared" si="2"/>
        <v>1160.3599999999999</v>
      </c>
      <c r="C46" s="348" t="s">
        <v>895</v>
      </c>
      <c r="D46" s="342"/>
      <c r="E46" s="343">
        <v>1160.3599999999999</v>
      </c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46173</v>
      </c>
      <c r="B47" s="347">
        <f t="shared" ref="B47:B118" si="3">SUM(E47,U47,K47,G47,I47,S47,O47,M47,Q47,W47,Y47,AA47,AC47)-SUM(D47,F47,T47,H47,R47,N47,J47,L47,P47,V47,X47,Z47,AB47)</f>
        <v>2000</v>
      </c>
      <c r="C47" s="348" t="s">
        <v>886</v>
      </c>
      <c r="D47" s="342"/>
      <c r="E47" s="343"/>
      <c r="F47" s="345"/>
      <c r="G47" s="345"/>
      <c r="H47" s="343"/>
      <c r="I47" s="343">
        <v>350</v>
      </c>
      <c r="J47" s="345"/>
      <c r="K47" s="345">
        <v>320</v>
      </c>
      <c r="L47" s="343"/>
      <c r="M47" s="343">
        <v>25</v>
      </c>
      <c r="N47" s="345"/>
      <c r="O47" s="345">
        <v>25</v>
      </c>
      <c r="P47" s="343"/>
      <c r="Q47" s="343">
        <v>45</v>
      </c>
      <c r="R47" s="345"/>
      <c r="S47" s="345">
        <v>400</v>
      </c>
      <c r="T47" s="343"/>
      <c r="U47" s="343">
        <v>375</v>
      </c>
      <c r="V47" s="345"/>
      <c r="W47" s="345">
        <v>100</v>
      </c>
      <c r="X47" s="343"/>
      <c r="Y47" s="343">
        <v>85</v>
      </c>
      <c r="Z47" s="345"/>
      <c r="AA47" s="345">
        <v>230</v>
      </c>
      <c r="AB47" s="343"/>
      <c r="AC47" s="343">
        <v>45</v>
      </c>
    </row>
    <row r="48" spans="1:29" ht="14.25" customHeight="1" x14ac:dyDescent="0.3">
      <c r="A48" s="338">
        <v>46173</v>
      </c>
      <c r="B48" s="347">
        <f t="shared" si="3"/>
        <v>0.63</v>
      </c>
      <c r="C48" s="348" t="s">
        <v>505</v>
      </c>
      <c r="D48" s="342"/>
      <c r="E48" s="343"/>
      <c r="F48" s="345"/>
      <c r="G48" s="345">
        <v>0.63</v>
      </c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46172</v>
      </c>
      <c r="B49" s="347">
        <f t="shared" si="3"/>
        <v>-530.36</v>
      </c>
      <c r="C49" s="348" t="s">
        <v>890</v>
      </c>
      <c r="D49" s="342"/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>
        <v>530.36</v>
      </c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46168</v>
      </c>
      <c r="B50" s="347">
        <f t="shared" si="3"/>
        <v>0</v>
      </c>
      <c r="C50" s="348" t="s">
        <v>887</v>
      </c>
      <c r="D50" s="342">
        <v>400</v>
      </c>
      <c r="E50" s="343">
        <v>400</v>
      </c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46170</v>
      </c>
      <c r="B51" s="347">
        <f t="shared" si="3"/>
        <v>87.5</v>
      </c>
      <c r="C51" s="348" t="s">
        <v>509</v>
      </c>
      <c r="D51" s="342"/>
      <c r="E51" s="343"/>
      <c r="F51" s="345"/>
      <c r="G51" s="345">
        <v>87.5</v>
      </c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46170</v>
      </c>
      <c r="B52" s="347">
        <f t="shared" si="3"/>
        <v>56.18</v>
      </c>
      <c r="C52" s="348" t="s">
        <v>504</v>
      </c>
      <c r="D52" s="342"/>
      <c r="E52" s="343"/>
      <c r="F52" s="345"/>
      <c r="G52" s="345">
        <v>56.18</v>
      </c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46170</v>
      </c>
      <c r="B53" s="347">
        <f t="shared" si="3"/>
        <v>-4500</v>
      </c>
      <c r="C53" s="348" t="s">
        <v>512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>
        <v>4500</v>
      </c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46166</v>
      </c>
      <c r="B54" s="347">
        <f t="shared" si="3"/>
        <v>-69.2</v>
      </c>
      <c r="C54" s="348" t="s">
        <v>858</v>
      </c>
      <c r="D54" s="342">
        <v>69.2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46165</v>
      </c>
      <c r="B55" s="347">
        <f t="shared" si="3"/>
        <v>-138.44</v>
      </c>
      <c r="C55" s="348" t="s">
        <v>876</v>
      </c>
      <c r="D55" s="342">
        <v>138.44</v>
      </c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46158</v>
      </c>
      <c r="B56" s="347">
        <f t="shared" si="3"/>
        <v>-87.13</v>
      </c>
      <c r="C56" s="348" t="s">
        <v>847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>
        <v>87.13</v>
      </c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46158</v>
      </c>
      <c r="B57" s="347">
        <f t="shared" si="3"/>
        <v>-95.85</v>
      </c>
      <c r="C57" s="348" t="s">
        <v>849</v>
      </c>
      <c r="D57" s="342"/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>
        <v>95.85</v>
      </c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46157</v>
      </c>
      <c r="B58" s="347">
        <f t="shared" si="3"/>
        <v>-146.15</v>
      </c>
      <c r="C58" s="348" t="s">
        <v>506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146.15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46155</v>
      </c>
      <c r="B59" s="347">
        <f t="shared" si="3"/>
        <v>-221.4</v>
      </c>
      <c r="C59" s="348" t="s">
        <v>856</v>
      </c>
      <c r="D59" s="342"/>
      <c r="E59" s="343"/>
      <c r="F59" s="345"/>
      <c r="G59" s="345"/>
      <c r="H59" s="343">
        <v>221.4</v>
      </c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46155</v>
      </c>
      <c r="B60" s="347">
        <f t="shared" si="3"/>
        <v>444.44</v>
      </c>
      <c r="C60" s="348" t="s">
        <v>519</v>
      </c>
      <c r="D60" s="342"/>
      <c r="E60" s="343">
        <v>444.44</v>
      </c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46155</v>
      </c>
      <c r="B61" s="347">
        <f t="shared" si="3"/>
        <v>351.69</v>
      </c>
      <c r="C61" s="348" t="s">
        <v>859</v>
      </c>
      <c r="D61" s="342"/>
      <c r="E61" s="343">
        <v>351.69</v>
      </c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46153</v>
      </c>
      <c r="B62" s="347">
        <f t="shared" si="3"/>
        <v>-1045.8699999999999</v>
      </c>
      <c r="C62" s="348" t="s">
        <v>843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1045.8699999999999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46151</v>
      </c>
      <c r="B63" s="347">
        <f t="shared" si="3"/>
        <v>-903.88</v>
      </c>
      <c r="C63" s="348" t="s">
        <v>857</v>
      </c>
      <c r="D63" s="342"/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>
        <v>903.88</v>
      </c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46149</v>
      </c>
      <c r="B64" s="347">
        <f t="shared" si="3"/>
        <v>69.400000000000006</v>
      </c>
      <c r="C64" s="348" t="s">
        <v>509</v>
      </c>
      <c r="D64" s="342"/>
      <c r="E64" s="343"/>
      <c r="F64" s="345"/>
      <c r="G64" s="345">
        <v>69.400000000000006</v>
      </c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46148</v>
      </c>
      <c r="B65" s="347">
        <f t="shared" si="3"/>
        <v>-500.5</v>
      </c>
      <c r="C65" s="348" t="s">
        <v>212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>
        <v>500.5</v>
      </c>
      <c r="Y65" s="343"/>
      <c r="Z65" s="345"/>
      <c r="AA65" s="345"/>
      <c r="AB65" s="343"/>
      <c r="AC65" s="343"/>
    </row>
    <row r="66" spans="1:29" ht="14.25" customHeight="1" x14ac:dyDescent="0.3">
      <c r="A66" s="338">
        <v>46148</v>
      </c>
      <c r="B66" s="347">
        <f t="shared" si="3"/>
        <v>-457.94</v>
      </c>
      <c r="C66" s="348" t="s">
        <v>858</v>
      </c>
      <c r="D66" s="342">
        <v>457.94</v>
      </c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46142</v>
      </c>
      <c r="B67" s="347">
        <f t="shared" si="3"/>
        <v>5616.82</v>
      </c>
      <c r="C67" s="348" t="s">
        <v>285</v>
      </c>
      <c r="D67" s="342"/>
      <c r="E67" s="343">
        <v>5616.82</v>
      </c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46142</v>
      </c>
      <c r="B68" s="347">
        <f t="shared" si="3"/>
        <v>2000</v>
      </c>
      <c r="C68" s="348" t="s">
        <v>503</v>
      </c>
      <c r="D68" s="342"/>
      <c r="E68" s="343"/>
      <c r="F68" s="345"/>
      <c r="G68" s="345"/>
      <c r="H68" s="343"/>
      <c r="I68" s="343">
        <v>350</v>
      </c>
      <c r="J68" s="345"/>
      <c r="K68" s="345">
        <v>320</v>
      </c>
      <c r="L68" s="343"/>
      <c r="M68" s="343">
        <v>25</v>
      </c>
      <c r="N68" s="345"/>
      <c r="O68" s="345">
        <v>25</v>
      </c>
      <c r="P68" s="343"/>
      <c r="Q68" s="343">
        <v>45</v>
      </c>
      <c r="R68" s="345"/>
      <c r="S68" s="345">
        <v>400</v>
      </c>
      <c r="T68" s="343"/>
      <c r="U68" s="343">
        <v>375</v>
      </c>
      <c r="V68" s="345"/>
      <c r="W68" s="345">
        <v>100</v>
      </c>
      <c r="X68" s="343"/>
      <c r="Y68" s="343">
        <v>85</v>
      </c>
      <c r="Z68" s="345"/>
      <c r="AA68" s="345">
        <v>230</v>
      </c>
      <c r="AB68" s="343"/>
      <c r="AC68" s="343">
        <v>45</v>
      </c>
    </row>
    <row r="69" spans="1:29" ht="14.25" customHeight="1" x14ac:dyDescent="0.3">
      <c r="A69" s="338">
        <v>46142</v>
      </c>
      <c r="B69" s="347">
        <f t="shared" si="3"/>
        <v>62.26</v>
      </c>
      <c r="C69" s="348" t="s">
        <v>504</v>
      </c>
      <c r="D69" s="342"/>
      <c r="E69" s="343"/>
      <c r="F69" s="345"/>
      <c r="G69" s="345">
        <v>62.26</v>
      </c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46142</v>
      </c>
      <c r="B70" s="347">
        <f t="shared" si="3"/>
        <v>-185.64</v>
      </c>
      <c r="C70" s="348" t="s">
        <v>423</v>
      </c>
      <c r="D70" s="342"/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>
        <v>92.82</v>
      </c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>
        <v>92.82</v>
      </c>
      <c r="AC70" s="343"/>
    </row>
    <row r="71" spans="1:29" ht="14.25" customHeight="1" x14ac:dyDescent="0.3">
      <c r="A71" s="338">
        <v>46142</v>
      </c>
      <c r="B71" s="347">
        <f t="shared" si="3"/>
        <v>-127.68</v>
      </c>
      <c r="C71" s="348" t="s">
        <v>315</v>
      </c>
      <c r="D71" s="342"/>
      <c r="E71" s="343"/>
      <c r="F71" s="345"/>
      <c r="G71" s="345"/>
      <c r="H71" s="343"/>
      <c r="I71" s="343"/>
      <c r="J71" s="345"/>
      <c r="K71" s="345"/>
      <c r="L71" s="343">
        <v>63.84</v>
      </c>
      <c r="M71" s="343"/>
      <c r="N71" s="345">
        <v>63.84</v>
      </c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46142</v>
      </c>
      <c r="B72" s="347">
        <f t="shared" si="3"/>
        <v>0.52</v>
      </c>
      <c r="C72" s="348" t="s">
        <v>505</v>
      </c>
      <c r="D72" s="342"/>
      <c r="E72" s="343"/>
      <c r="F72" s="345"/>
      <c r="G72" s="345">
        <v>0.52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46130</v>
      </c>
      <c r="B73" s="347">
        <f t="shared" si="3"/>
        <v>-578.57000000000005</v>
      </c>
      <c r="C73" s="348" t="s">
        <v>506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>
        <v>578.57000000000005</v>
      </c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46130</v>
      </c>
      <c r="B74" s="347">
        <f t="shared" si="3"/>
        <v>-93.71</v>
      </c>
      <c r="C74" s="348" t="s">
        <v>507</v>
      </c>
      <c r="D74" s="342"/>
      <c r="E74" s="343"/>
      <c r="F74" s="345"/>
      <c r="G74" s="345"/>
      <c r="H74" s="343">
        <v>93.71</v>
      </c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46130</v>
      </c>
      <c r="B75" s="347">
        <f t="shared" si="3"/>
        <v>-318.36</v>
      </c>
      <c r="C75" s="348" t="s">
        <v>508</v>
      </c>
      <c r="D75" s="342"/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>
        <v>318.36</v>
      </c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46129</v>
      </c>
      <c r="B76" s="347">
        <f t="shared" si="3"/>
        <v>62.19</v>
      </c>
      <c r="C76" s="348" t="s">
        <v>509</v>
      </c>
      <c r="D76" s="342"/>
      <c r="E76" s="343"/>
      <c r="F76" s="345"/>
      <c r="G76" s="345">
        <v>62.19</v>
      </c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46112</v>
      </c>
      <c r="B77" s="347">
        <f t="shared" si="3"/>
        <v>4309.58</v>
      </c>
      <c r="C77" s="348" t="s">
        <v>510</v>
      </c>
      <c r="D77" s="342"/>
      <c r="E77" s="343">
        <v>4309.58</v>
      </c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46112</v>
      </c>
      <c r="B78" s="347">
        <f t="shared" si="3"/>
        <v>2000</v>
      </c>
      <c r="C78" s="348" t="s">
        <v>511</v>
      </c>
      <c r="D78" s="342"/>
      <c r="E78" s="343"/>
      <c r="F78" s="345"/>
      <c r="G78" s="345"/>
      <c r="H78" s="343"/>
      <c r="I78" s="343">
        <v>350</v>
      </c>
      <c r="J78" s="345"/>
      <c r="K78" s="345">
        <v>320</v>
      </c>
      <c r="L78" s="343"/>
      <c r="M78" s="343">
        <v>25</v>
      </c>
      <c r="N78" s="345"/>
      <c r="O78" s="345">
        <v>25</v>
      </c>
      <c r="P78" s="343"/>
      <c r="Q78" s="343">
        <v>45</v>
      </c>
      <c r="R78" s="345"/>
      <c r="S78" s="345">
        <v>400</v>
      </c>
      <c r="T78" s="343"/>
      <c r="U78" s="343">
        <v>375</v>
      </c>
      <c r="V78" s="345"/>
      <c r="W78" s="345">
        <v>100</v>
      </c>
      <c r="X78" s="343"/>
      <c r="Y78" s="343">
        <v>85</v>
      </c>
      <c r="Z78" s="345"/>
      <c r="AA78" s="345">
        <v>230</v>
      </c>
      <c r="AB78" s="343"/>
      <c r="AC78" s="343">
        <v>45</v>
      </c>
    </row>
    <row r="79" spans="1:29" ht="14.25" customHeight="1" x14ac:dyDescent="0.3">
      <c r="A79" s="338">
        <v>46112</v>
      </c>
      <c r="B79" s="347">
        <f t="shared" si="3"/>
        <v>0.34</v>
      </c>
      <c r="C79" s="348" t="s">
        <v>505</v>
      </c>
      <c r="D79" s="342"/>
      <c r="E79" s="343"/>
      <c r="F79" s="345"/>
      <c r="G79" s="345">
        <v>0.34</v>
      </c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46112</v>
      </c>
      <c r="B80" s="347">
        <f t="shared" si="3"/>
        <v>-1200</v>
      </c>
      <c r="C80" s="348" t="s">
        <v>512</v>
      </c>
      <c r="D80" s="342"/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>
        <v>1200</v>
      </c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46108</v>
      </c>
      <c r="B81" s="347">
        <f t="shared" si="3"/>
        <v>68.72</v>
      </c>
      <c r="C81" s="348" t="s">
        <v>504</v>
      </c>
      <c r="D81" s="342"/>
      <c r="E81" s="343"/>
      <c r="F81" s="345"/>
      <c r="G81" s="345">
        <v>68.72</v>
      </c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46104</v>
      </c>
      <c r="B82" s="347">
        <f t="shared" si="3"/>
        <v>-6</v>
      </c>
      <c r="C82" s="348" t="s">
        <v>513</v>
      </c>
      <c r="D82" s="342">
        <v>6</v>
      </c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46103</v>
      </c>
      <c r="B83" s="347">
        <f t="shared" si="3"/>
        <v>-100</v>
      </c>
      <c r="C83" s="348" t="s">
        <v>514</v>
      </c>
      <c r="D83" s="342">
        <v>100</v>
      </c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46103</v>
      </c>
      <c r="B84" s="347">
        <f t="shared" si="3"/>
        <v>-100</v>
      </c>
      <c r="C84" s="348" t="s">
        <v>515</v>
      </c>
      <c r="D84" s="342">
        <v>100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46103</v>
      </c>
      <c r="B85" s="347">
        <f t="shared" si="3"/>
        <v>-50</v>
      </c>
      <c r="C85" s="348" t="s">
        <v>516</v>
      </c>
      <c r="D85" s="342">
        <v>50</v>
      </c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46103</v>
      </c>
      <c r="B86" s="347">
        <f t="shared" si="3"/>
        <v>-100</v>
      </c>
      <c r="C86" s="348" t="s">
        <v>517</v>
      </c>
      <c r="D86" s="342">
        <v>100</v>
      </c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46103</v>
      </c>
      <c r="B87" s="347">
        <f t="shared" si="3"/>
        <v>-100</v>
      </c>
      <c r="C87" s="348" t="s">
        <v>518</v>
      </c>
      <c r="D87" s="342">
        <v>100</v>
      </c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46102</v>
      </c>
      <c r="B88" s="347">
        <f t="shared" si="3"/>
        <v>-300</v>
      </c>
      <c r="C88" s="348" t="s">
        <v>519</v>
      </c>
      <c r="D88" s="342">
        <v>300</v>
      </c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46102</v>
      </c>
      <c r="B89" s="347">
        <f t="shared" si="3"/>
        <v>1384.5</v>
      </c>
      <c r="C89" s="348" t="s">
        <v>520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>
        <v>-1384.5</v>
      </c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46094</v>
      </c>
      <c r="B90" s="347">
        <f t="shared" si="3"/>
        <v>55.66</v>
      </c>
      <c r="C90" s="348" t="s">
        <v>509</v>
      </c>
      <c r="D90" s="342"/>
      <c r="E90" s="343"/>
      <c r="F90" s="345"/>
      <c r="G90" s="345">
        <v>55.66</v>
      </c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46090</v>
      </c>
      <c r="B91" s="347">
        <f t="shared" si="3"/>
        <v>-380</v>
      </c>
      <c r="C91" s="348" t="s">
        <v>521</v>
      </c>
      <c r="D91" s="342"/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>
        <v>380</v>
      </c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46083</v>
      </c>
      <c r="B92" s="347">
        <f t="shared" si="3"/>
        <v>-185.64</v>
      </c>
      <c r="C92" s="348" t="s">
        <v>423</v>
      </c>
      <c r="D92" s="342"/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>
        <v>92.82</v>
      </c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>
        <v>92.82</v>
      </c>
      <c r="AC92" s="343"/>
    </row>
    <row r="93" spans="1:29" ht="14.25" customHeight="1" x14ac:dyDescent="0.3">
      <c r="A93" s="338">
        <v>46081</v>
      </c>
      <c r="B93" s="347">
        <f t="shared" si="3"/>
        <v>3764.91</v>
      </c>
      <c r="C93" s="348" t="s">
        <v>425</v>
      </c>
      <c r="D93" s="342"/>
      <c r="E93" s="343">
        <v>3764.91</v>
      </c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46081</v>
      </c>
      <c r="B94" s="347">
        <f t="shared" si="3"/>
        <v>2000</v>
      </c>
      <c r="C94" s="348" t="s">
        <v>522</v>
      </c>
      <c r="D94" s="342"/>
      <c r="E94" s="343"/>
      <c r="F94" s="345"/>
      <c r="G94" s="345"/>
      <c r="H94" s="343"/>
      <c r="I94" s="343">
        <v>350</v>
      </c>
      <c r="J94" s="345"/>
      <c r="K94" s="345">
        <v>320</v>
      </c>
      <c r="L94" s="343"/>
      <c r="M94" s="343">
        <v>25</v>
      </c>
      <c r="N94" s="345"/>
      <c r="O94" s="345">
        <v>25</v>
      </c>
      <c r="P94" s="343"/>
      <c r="Q94" s="343">
        <v>45</v>
      </c>
      <c r="R94" s="345"/>
      <c r="S94" s="345">
        <v>400</v>
      </c>
      <c r="T94" s="343"/>
      <c r="U94" s="343">
        <v>375</v>
      </c>
      <c r="V94" s="345"/>
      <c r="W94" s="345">
        <v>100</v>
      </c>
      <c r="X94" s="343"/>
      <c r="Y94" s="343">
        <v>85</v>
      </c>
      <c r="Z94" s="345"/>
      <c r="AA94" s="345">
        <v>230</v>
      </c>
      <c r="AB94" s="343"/>
      <c r="AC94" s="343">
        <v>45</v>
      </c>
    </row>
    <row r="95" spans="1:29" ht="14.25" customHeight="1" x14ac:dyDescent="0.3">
      <c r="A95" s="338">
        <v>46081</v>
      </c>
      <c r="B95" s="347">
        <f t="shared" si="3"/>
        <v>0.23</v>
      </c>
      <c r="C95" s="348" t="s">
        <v>505</v>
      </c>
      <c r="D95" s="342"/>
      <c r="E95" s="343"/>
      <c r="F95" s="345"/>
      <c r="G95" s="345">
        <v>0.23</v>
      </c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46070</v>
      </c>
      <c r="B96" s="347">
        <f t="shared" si="3"/>
        <v>-1920</v>
      </c>
      <c r="C96" s="348" t="s">
        <v>523</v>
      </c>
      <c r="D96" s="342"/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>
        <v>1920</v>
      </c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46069</v>
      </c>
      <c r="B97" s="347">
        <f t="shared" si="3"/>
        <v>-243.8</v>
      </c>
      <c r="C97" s="348" t="s">
        <v>523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>
        <v>243.8</v>
      </c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46068</v>
      </c>
      <c r="B98" s="347">
        <f t="shared" si="3"/>
        <v>63.46</v>
      </c>
      <c r="C98" s="348" t="s">
        <v>509</v>
      </c>
      <c r="D98" s="342"/>
      <c r="E98" s="343"/>
      <c r="F98" s="345"/>
      <c r="G98" s="345">
        <v>63.46</v>
      </c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46067</v>
      </c>
      <c r="B99" s="347">
        <f t="shared" si="3"/>
        <v>-1007.99</v>
      </c>
      <c r="C99" s="348" t="s">
        <v>524</v>
      </c>
      <c r="D99" s="342">
        <v>1007.99</v>
      </c>
      <c r="E99" s="343"/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46063</v>
      </c>
      <c r="B100" s="347">
        <f t="shared" si="3"/>
        <v>-1276.4000000000001</v>
      </c>
      <c r="C100" s="348" t="s">
        <v>525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>
        <v>1276.4000000000001</v>
      </c>
      <c r="AA100" s="345"/>
      <c r="AB100" s="343"/>
      <c r="AC100" s="343"/>
    </row>
    <row r="101" spans="1:29" ht="14.25" customHeight="1" x14ac:dyDescent="0.3">
      <c r="A101" s="338">
        <v>46063</v>
      </c>
      <c r="B101" s="347">
        <f t="shared" si="3"/>
        <v>-955</v>
      </c>
      <c r="C101" s="348" t="s">
        <v>526</v>
      </c>
      <c r="D101" s="342"/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>
        <v>955</v>
      </c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46063</v>
      </c>
      <c r="B102" s="347">
        <f t="shared" si="3"/>
        <v>59.19</v>
      </c>
      <c r="C102" s="348" t="s">
        <v>504</v>
      </c>
      <c r="D102" s="342"/>
      <c r="E102" s="343"/>
      <c r="F102" s="345"/>
      <c r="G102" s="345">
        <v>59.19</v>
      </c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46061</v>
      </c>
      <c r="B103" s="347">
        <f t="shared" si="3"/>
        <v>-2203.44</v>
      </c>
      <c r="C103" s="348" t="s">
        <v>523</v>
      </c>
      <c r="D103" s="342"/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>
        <v>2203.44</v>
      </c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46061</v>
      </c>
      <c r="B104" s="347">
        <f t="shared" si="3"/>
        <v>-831.92</v>
      </c>
      <c r="C104" s="348" t="s">
        <v>527</v>
      </c>
      <c r="D104" s="342"/>
      <c r="E104" s="343"/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>
        <v>831.92</v>
      </c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46055</v>
      </c>
      <c r="B105" s="347">
        <f t="shared" si="3"/>
        <v>-900</v>
      </c>
      <c r="C105" s="348" t="s">
        <v>512</v>
      </c>
      <c r="D105" s="342"/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>
        <v>900</v>
      </c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46053</v>
      </c>
      <c r="B106" s="347">
        <f t="shared" si="3"/>
        <v>3194.64</v>
      </c>
      <c r="C106" s="348" t="s">
        <v>459</v>
      </c>
      <c r="D106" s="342"/>
      <c r="E106" s="343">
        <v>3194.64</v>
      </c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46053</v>
      </c>
      <c r="B107" s="347">
        <f t="shared" si="3"/>
        <v>2000</v>
      </c>
      <c r="C107" s="348" t="s">
        <v>528</v>
      </c>
      <c r="D107" s="342"/>
      <c r="E107" s="343"/>
      <c r="F107" s="345"/>
      <c r="G107" s="345"/>
      <c r="H107" s="343"/>
      <c r="I107" s="343">
        <v>350</v>
      </c>
      <c r="J107" s="345"/>
      <c r="K107" s="345">
        <v>320</v>
      </c>
      <c r="L107" s="343"/>
      <c r="M107" s="343">
        <v>25</v>
      </c>
      <c r="N107" s="345"/>
      <c r="O107" s="345">
        <v>25</v>
      </c>
      <c r="P107" s="343"/>
      <c r="Q107" s="343">
        <v>45</v>
      </c>
      <c r="R107" s="345"/>
      <c r="S107" s="345">
        <v>400</v>
      </c>
      <c r="T107" s="343"/>
      <c r="U107" s="343">
        <v>375</v>
      </c>
      <c r="V107" s="345"/>
      <c r="W107" s="345">
        <v>100</v>
      </c>
      <c r="X107" s="343"/>
      <c r="Y107" s="343">
        <v>85</v>
      </c>
      <c r="Z107" s="345"/>
      <c r="AA107" s="345">
        <v>230</v>
      </c>
      <c r="AB107" s="343"/>
      <c r="AC107" s="343">
        <v>45</v>
      </c>
    </row>
    <row r="108" spans="1:29" ht="14.25" customHeight="1" x14ac:dyDescent="0.3">
      <c r="A108" s="338">
        <v>46053</v>
      </c>
      <c r="B108" s="347">
        <f t="shared" si="3"/>
        <v>0.38</v>
      </c>
      <c r="C108" s="348" t="s">
        <v>505</v>
      </c>
      <c r="D108" s="342"/>
      <c r="E108" s="343"/>
      <c r="F108" s="345"/>
      <c r="G108" s="345">
        <v>0.38</v>
      </c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46053</v>
      </c>
      <c r="B109" s="347">
        <f t="shared" si="3"/>
        <v>54.55</v>
      </c>
      <c r="C109" s="348" t="s">
        <v>509</v>
      </c>
      <c r="D109" s="342"/>
      <c r="E109" s="343"/>
      <c r="F109" s="345"/>
      <c r="G109" s="345">
        <v>54.55</v>
      </c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46048</v>
      </c>
      <c r="B110" s="347">
        <f t="shared" si="3"/>
        <v>-583</v>
      </c>
      <c r="C110" s="348" t="s">
        <v>529</v>
      </c>
      <c r="D110" s="342">
        <v>583</v>
      </c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46044</v>
      </c>
      <c r="B111" s="347">
        <f t="shared" si="3"/>
        <v>-126.24</v>
      </c>
      <c r="C111" s="348" t="s">
        <v>315</v>
      </c>
      <c r="D111" s="342"/>
      <c r="E111" s="343"/>
      <c r="F111" s="345"/>
      <c r="G111" s="345"/>
      <c r="H111" s="343"/>
      <c r="I111" s="343"/>
      <c r="J111" s="345"/>
      <c r="K111" s="345"/>
      <c r="L111" s="343">
        <v>63.12</v>
      </c>
      <c r="M111" s="343"/>
      <c r="N111" s="345">
        <v>63.12</v>
      </c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46043</v>
      </c>
      <c r="B112" s="347">
        <f t="shared" si="3"/>
        <v>-100</v>
      </c>
      <c r="C112" s="348" t="s">
        <v>530</v>
      </c>
      <c r="D112" s="342"/>
      <c r="E112" s="343"/>
      <c r="F112" s="345"/>
      <c r="G112" s="345"/>
      <c r="H112" s="343">
        <v>100</v>
      </c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46043</v>
      </c>
      <c r="B113" s="347">
        <f t="shared" si="3"/>
        <v>-2724</v>
      </c>
      <c r="C113" s="348" t="s">
        <v>531</v>
      </c>
      <c r="D113" s="342"/>
      <c r="E113" s="343"/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>
        <v>2724</v>
      </c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46038</v>
      </c>
      <c r="B114" s="347">
        <f t="shared" si="3"/>
        <v>55.69</v>
      </c>
      <c r="C114" s="348" t="s">
        <v>509</v>
      </c>
      <c r="D114" s="342"/>
      <c r="E114" s="343"/>
      <c r="F114" s="345"/>
      <c r="G114" s="345">
        <v>55.69</v>
      </c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/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46030</v>
      </c>
      <c r="B115" s="347">
        <f t="shared" si="3"/>
        <v>1049.3699999999999</v>
      </c>
      <c r="C115" s="340" t="s">
        <v>532</v>
      </c>
      <c r="D115" s="342"/>
      <c r="E115" s="343">
        <v>1049.3699999999999</v>
      </c>
      <c r="F115" s="345"/>
      <c r="G115" s="345"/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46027</v>
      </c>
      <c r="B116" s="347">
        <f t="shared" si="3"/>
        <v>-113.94</v>
      </c>
      <c r="C116" s="348" t="s">
        <v>533</v>
      </c>
      <c r="D116" s="342"/>
      <c r="E116" s="343"/>
      <c r="F116" s="345"/>
      <c r="G116" s="345"/>
      <c r="H116" s="343">
        <v>113.94</v>
      </c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/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46027</v>
      </c>
      <c r="B117" s="347">
        <f t="shared" si="3"/>
        <v>-622.1</v>
      </c>
      <c r="C117" s="348" t="s">
        <v>523</v>
      </c>
      <c r="D117" s="342"/>
      <c r="E117" s="343"/>
      <c r="F117" s="345"/>
      <c r="G117" s="345"/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>
        <v>622.1</v>
      </c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44562</v>
      </c>
      <c r="B118" s="347">
        <f t="shared" si="3"/>
        <v>12240.49</v>
      </c>
      <c r="C118" s="348" t="s">
        <v>534</v>
      </c>
      <c r="D118" s="342"/>
      <c r="E118" s="343">
        <v>1710.49</v>
      </c>
      <c r="F118" s="345"/>
      <c r="G118" s="345">
        <v>500</v>
      </c>
      <c r="H118" s="343"/>
      <c r="I118" s="343">
        <v>2000</v>
      </c>
      <c r="J118" s="345"/>
      <c r="K118" s="345">
        <v>1000</v>
      </c>
      <c r="L118" s="343"/>
      <c r="M118" s="343">
        <v>65</v>
      </c>
      <c r="N118" s="345"/>
      <c r="O118" s="345">
        <v>65</v>
      </c>
      <c r="P118" s="343"/>
      <c r="Q118" s="343">
        <v>100</v>
      </c>
      <c r="R118" s="345"/>
      <c r="S118" s="345">
        <v>2000</v>
      </c>
      <c r="T118" s="343"/>
      <c r="U118" s="343">
        <v>2500</v>
      </c>
      <c r="V118" s="345"/>
      <c r="W118" s="345">
        <v>500</v>
      </c>
      <c r="X118" s="343"/>
      <c r="Y118" s="343">
        <v>200</v>
      </c>
      <c r="Z118" s="345"/>
      <c r="AA118" s="345">
        <v>1500</v>
      </c>
      <c r="AB118" s="343"/>
      <c r="AC118" s="343">
        <v>100</v>
      </c>
    </row>
    <row r="119" spans="1:29" ht="14.25" customHeight="1" x14ac:dyDescent="0.3"/>
    <row r="120" spans="1:29" ht="14.25" customHeight="1" x14ac:dyDescent="0.3"/>
    <row r="121" spans="1:29" ht="14.25" customHeight="1" x14ac:dyDescent="0.3"/>
    <row r="122" spans="1:29" ht="14.25" customHeight="1" x14ac:dyDescent="0.3"/>
    <row r="123" spans="1:29" ht="14.25" customHeight="1" x14ac:dyDescent="0.3"/>
    <row r="124" spans="1:29" ht="14.25" customHeight="1" x14ac:dyDescent="0.3"/>
    <row r="125" spans="1:29" ht="14.25" customHeight="1" x14ac:dyDescent="0.3"/>
    <row r="126" spans="1:29" ht="14.25" customHeight="1" x14ac:dyDescent="0.3"/>
    <row r="127" spans="1:29" ht="14.25" customHeight="1" x14ac:dyDescent="0.3"/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53.333333333333336</v>
      </c>
      <c r="F6" s="384">
        <f ca="1">'Isaac 401k'!D4</f>
        <v>70738</v>
      </c>
      <c r="G6" s="385">
        <f ca="1">(F6-B9)/365.25</f>
        <v>111.79192334017796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54.416666666666664</v>
      </c>
      <c r="F7" s="392">
        <f ca="1">'Lorri 401b'!D4</f>
        <v>71133</v>
      </c>
      <c r="G7" s="393">
        <f ca="1">(F7-C9)/365.25</f>
        <v>108.26283367556468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3317139.4496412757</v>
      </c>
      <c r="R11" s="25">
        <f t="array" aca="1" ref="R11" ca="1">INDEX('Lorri 401b'!L:L,MATCH('Retirement Calculator'!A11,'Lorri 401b'!N:N,0),0)</f>
        <v>3655985.2848380245</v>
      </c>
      <c r="S11" s="25">
        <f t="shared" ref="S11:S265" ca="1" si="7">SUM(Q11:R11)</f>
        <v>6973124.7344793007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3297575.4018818638</v>
      </c>
      <c r="R12" s="25">
        <f t="array" aca="1" ref="R12" ca="1">INDEX('Lorri 401b'!L:L,MATCH('Retirement Calculator'!A12,'Lorri 401b'!N:N,0),0)</f>
        <v>3671218.5568581829</v>
      </c>
      <c r="S12" s="25">
        <f t="shared" ca="1" si="7"/>
        <v>6968793.9587400462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3277929.8372567878</v>
      </c>
      <c r="R13" s="25">
        <f t="array" aca="1" ref="R13" ca="1">INDEX('Lorri 401b'!L:L,MATCH('Retirement Calculator'!A13,'Lorri 401b'!N:N,0),0)</f>
        <v>3686515.3008450922</v>
      </c>
      <c r="S13" s="25">
        <f t="shared" ca="1" si="7"/>
        <v>6964445.1381018795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3258202.4161124406</v>
      </c>
      <c r="R14" s="25">
        <f t="array" aca="1" ref="R14" ca="1">INDEX('Lorri 401b'!L:L,MATCH('Retirement Calculator'!A14,'Lorri 401b'!N:N,0),0)</f>
        <v>3701875.7812652802</v>
      </c>
      <c r="S14" s="25">
        <f t="shared" ca="1" si="7"/>
        <v>6960078.1973777208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3238392.797379992</v>
      </c>
      <c r="R15" s="25">
        <f t="array" aca="1" ref="R15" ca="1">INDEX('Lorri 401b'!L:L,MATCH('Retirement Calculator'!A15,'Lorri 401b'!N:N,0),0)</f>
        <v>3717300.263687219</v>
      </c>
      <c r="S15" s="25">
        <f t="shared" ca="1" si="7"/>
        <v>6955693.0610672105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3218500.6385694914</v>
      </c>
      <c r="R16" s="25">
        <f t="array" aca="1" ref="R16" ca="1">INDEX('Lorri 401b'!L:L,MATCH('Retirement Calculator'!A16,'Lorri 401b'!N:N,0),0)</f>
        <v>3732789.0147859156</v>
      </c>
      <c r="S16" s="25">
        <f t="shared" ca="1" si="7"/>
        <v>6951289.6533554066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3198525.5957639473</v>
      </c>
      <c r="R17" s="25">
        <f t="array" aca="1" ref="R17" ca="1">INDEX('Lorri 401b'!L:L,MATCH('Retirement Calculator'!A17,'Lorri 401b'!N:N,0),0)</f>
        <v>3748342.3023475236</v>
      </c>
      <c r="S17" s="25">
        <f t="shared" ca="1" si="7"/>
        <v>6946867.898111471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3178467.3236133801</v>
      </c>
      <c r="R18" s="25">
        <f t="array" aca="1" ref="R18" ca="1">INDEX('Lorri 401b'!L:L,MATCH('Retirement Calculator'!A18,'Lorri 401b'!N:N,0),0)</f>
        <v>3763960.3952739718</v>
      </c>
      <c r="S18" s="25">
        <f t="shared" ca="1" si="7"/>
        <v>6942427.7188873515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3158325.475328852</v>
      </c>
      <c r="R19" s="25">
        <f t="array" aca="1" ref="R19" ca="1">INDEX('Lorri 401b'!L:L,MATCH('Retirement Calculator'!A19,'Lorri 401b'!N:N,0),0)</f>
        <v>3779643.5635876134</v>
      </c>
      <c r="S19" s="25">
        <f t="shared" ca="1" si="7"/>
        <v>6937969.0389164649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3138099.7026764718</v>
      </c>
      <c r="R20" s="25">
        <f t="array" aca="1" ref="R20" ca="1">INDEX('Lorri 401b'!L:L,MATCH('Retirement Calculator'!A20,'Lorri 401b'!N:N,0),0)</f>
        <v>3795392.078435895</v>
      </c>
      <c r="S20" s="25">
        <f t="shared" ca="1" si="7"/>
        <v>6933491.7811123673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3117789.6559713734</v>
      </c>
      <c r="R21" s="25">
        <f t="array" aca="1" ref="R21" ca="1">INDEX('Lorri 401b'!L:L,MATCH('Retirement Calculator'!A21,'Lorri 401b'!N:N,0),0)</f>
        <v>3811206.2120960448</v>
      </c>
      <c r="S21" s="25">
        <f t="shared" ca="1" si="7"/>
        <v>6928995.8680674182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3097394.9840716706</v>
      </c>
      <c r="R22" s="25">
        <f t="array" aca="1" ref="R22" ca="1">INDEX('Lorri 401b'!L:L,MATCH('Retirement Calculator'!A22,'Lorri 401b'!N:N,0),0)</f>
        <v>3827086.2379797781</v>
      </c>
      <c r="S22" s="25">
        <f t="shared" ca="1" si="7"/>
        <v>6924481.2220514491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3076915.3343723854</v>
      </c>
      <c r="R23" s="25">
        <f t="array" aca="1" ref="R23" ca="1">INDEX('Lorri 401b'!L:L,MATCH('Retirement Calculator'!A23,'Lorri 401b'!N:N,0),0)</f>
        <v>3843032.4306380274</v>
      </c>
      <c r="S23" s="25">
        <f t="shared" ca="1" si="7"/>
        <v>6919947.7650104128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3056350.3527993532</v>
      </c>
      <c r="R24" s="25">
        <f t="array" aca="1" ref="R24" ca="1">INDEX('Lorri 401b'!L:L,MATCH('Retirement Calculator'!A24,'Lorri 401b'!N:N,0),0)</f>
        <v>3859045.0657656859</v>
      </c>
      <c r="S24" s="25">
        <f t="shared" ca="1" si="7"/>
        <v>6915395.4185650386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3035699.6838031001</v>
      </c>
      <c r="R25" s="25">
        <f t="array" aca="1" ref="R25" ca="1">INDEX('Lorri 401b'!L:L,MATCH('Retirement Calculator'!A25,'Lorri 401b'!N:N,0),0)</f>
        <v>3875124.4202063764</v>
      </c>
      <c r="S25" s="25">
        <f t="shared" ca="1" si="7"/>
        <v>6910824.1040094765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3014962.9703526958</v>
      </c>
      <c r="R26" s="25">
        <f t="array" aca="1" ref="R26" ca="1">INDEX('Lorri 401b'!L:L,MATCH('Retirement Calculator'!A26,'Lorri 401b'!N:N,0),0)</f>
        <v>3891270.7719572363</v>
      </c>
      <c r="S26" s="25">
        <f t="shared" ca="1" si="7"/>
        <v>6906233.7423099317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2994139.8539295816</v>
      </c>
      <c r="R27" s="25">
        <f t="array" aca="1" ref="R27" ca="1">INDEX('Lorri 401b'!L:L,MATCH('Retirement Calculator'!A27,'Lorri 401b'!N:N,0),0)</f>
        <v>3907484.4001737246</v>
      </c>
      <c r="S27" s="25">
        <f t="shared" ca="1" si="7"/>
        <v>6901624.2541033067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2973229.9745213711</v>
      </c>
      <c r="R28" s="25">
        <f t="array" aca="1" ref="R28" ca="1">INDEX('Lorri 401b'!L:L,MATCH('Retirement Calculator'!A28,'Lorri 401b'!N:N,0),0)</f>
        <v>3923765.5851744483</v>
      </c>
      <c r="S28" s="25">
        <f t="shared" ca="1" si="7"/>
        <v>6896995.5596958194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2952232.9706156263</v>
      </c>
      <c r="R29" s="25">
        <f t="array" aca="1" ref="R29" ca="1">INDEX('Lorri 401b'!L:L,MATCH('Retirement Calculator'!A29,'Lorri 401b'!N:N,0),0)</f>
        <v>3940114.6084460085</v>
      </c>
      <c r="S29" s="25">
        <f t="shared" ca="1" si="7"/>
        <v>6892347.5790616348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2931148.4791936078</v>
      </c>
      <c r="R30" s="25">
        <f t="array" aca="1" ref="R30" ca="1">INDEX('Lorri 401b'!L:L,MATCH('Retirement Calculator'!A30,'Lorri 401b'!N:N,0),0)</f>
        <v>3956531.752647867</v>
      </c>
      <c r="S30" s="25">
        <f t="shared" ca="1" si="7"/>
        <v>6887680.2318414748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2909976.1357239974</v>
      </c>
      <c r="R31" s="25">
        <f t="array" aca="1" ref="R31" ca="1">INDEX('Lorri 401b'!L:L,MATCH('Retirement Calculator'!A31,'Lorri 401b'!N:N,0),0)</f>
        <v>3973017.3016172331</v>
      </c>
      <c r="S31" s="25">
        <f t="shared" ca="1" si="7"/>
        <v>6882993.43734123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2888715.5741565968</v>
      </c>
      <c r="R32" s="25">
        <f t="array" aca="1" ref="R32" ca="1">INDEX('Lorri 401b'!L:L,MATCH('Retirement Calculator'!A32,'Lorri 401b'!N:N,0),0)</f>
        <v>3989571.5403739717</v>
      </c>
      <c r="S32" s="25">
        <f t="shared" ca="1" si="7"/>
        <v>6878287.1145305689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2867366.426915999</v>
      </c>
      <c r="R33" s="25">
        <f t="array" aca="1" ref="R33" ca="1">INDEX('Lorri 401b'!L:L,MATCH('Retirement Calculator'!A33,'Lorri 401b'!N:N,0),0)</f>
        <v>4006194.7551255301</v>
      </c>
      <c r="S33" s="25">
        <f t="shared" ca="1" si="7"/>
        <v>6873561.1820415296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2845928.324895232</v>
      </c>
      <c r="R34" s="25">
        <f t="array" aca="1" ref="R34" ca="1">INDEX('Lorri 401b'!L:L,MATCH('Retirement Calculator'!A34,'Lorri 401b'!N:N,0),0)</f>
        <v>4022887.2332718866</v>
      </c>
      <c r="S34" s="25">
        <f t="shared" ca="1" si="7"/>
        <v>6868815.5581671186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2824400.8974493784</v>
      </c>
      <c r="R35" s="25">
        <f t="array" aca="1" ref="R35" ca="1">INDEX('Lorri 401b'!L:L,MATCH('Retirement Calculator'!A35,'Lorri 401b'!N:N,0),0)</f>
        <v>4039649.2634105193</v>
      </c>
      <c r="S35" s="25">
        <f t="shared" ca="1" si="7"/>
        <v>6864050.1608598977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2802783.772389167</v>
      </c>
      <c r="R36" s="25">
        <f t="array" aca="1" ref="R36" ca="1">INDEX('Lorri 401b'!L:L,MATCH('Retirement Calculator'!A36,'Lorri 401b'!N:N,0),0)</f>
        <v>4056481.1353413966</v>
      </c>
      <c r="S36" s="25">
        <f t="shared" ca="1" si="7"/>
        <v>6859264.9077305635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2781076.575974538</v>
      </c>
      <c r="R37" s="25">
        <f t="array" aca="1" ref="R37" ca="1">INDEX('Lorri 401b'!L:L,MATCH('Retirement Calculator'!A37,'Lorri 401b'!N:N,0),0)</f>
        <v>4073383.1400719858</v>
      </c>
      <c r="S37" s="25">
        <f t="shared" ca="1" si="7"/>
        <v>6854459.7160465233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2759278.9329081816</v>
      </c>
      <c r="R38" s="25">
        <f t="array" aca="1" ref="R38" ca="1">INDEX('Lorri 401b'!L:L,MATCH('Retirement Calculator'!A38,'Lorri 401b'!N:N,0),0)</f>
        <v>4090355.5698222858</v>
      </c>
      <c r="S38" s="25">
        <f t="shared" ca="1" si="7"/>
        <v>6849634.5027304674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2737390.4663290484</v>
      </c>
      <c r="R39" s="25">
        <f t="array" aca="1" ref="R39" ca="1">INDEX('Lorri 401b'!L:L,MATCH('Retirement Calculator'!A39,'Lorri 401b'!N:N,0),0)</f>
        <v>4107398.7180298786</v>
      </c>
      <c r="S39" s="25">
        <f t="shared" ca="1" si="7"/>
        <v>6844789.1843589265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2715410.7978058355</v>
      </c>
      <c r="R40" s="25">
        <f t="array" aca="1" ref="R40" ca="1">INDEX('Lorri 401b'!L:L,MATCH('Retirement Calculator'!A40,'Lorri 401b'!N:N,0),0)</f>
        <v>4124512.8793550031</v>
      </c>
      <c r="S40" s="25">
        <f t="shared" ca="1" si="7"/>
        <v>6839923.6771608386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2693339.5473304428</v>
      </c>
      <c r="R41" s="25">
        <f t="array" aca="1" ref="R41" ca="1">INDEX('Lorri 401b'!L:L,MATCH('Retirement Calculator'!A41,'Lorri 401b'!N:N,0),0)</f>
        <v>4141698.3496856489</v>
      </c>
      <c r="S41" s="25">
        <f t="shared" ca="1" si="7"/>
        <v>6835037.8970160913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2671176.3333114027</v>
      </c>
      <c r="R42" s="25">
        <f t="array" aca="1" ref="R42" ca="1">INDEX('Lorri 401b'!L:L,MATCH('Retirement Calculator'!A42,'Lorri 401b'!N:N,0),0)</f>
        <v>4158955.4261426725</v>
      </c>
      <c r="S42" s="25">
        <f t="shared" ca="1" si="7"/>
        <v>6830131.7594540752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2648920.7725672829</v>
      </c>
      <c r="R43" s="25">
        <f t="array" aca="1" ref="R43" ca="1">INDEX('Lorri 401b'!L:L,MATCH('Retirement Calculator'!A43,'Lorri 401b'!N:N,0),0)</f>
        <v>4176284.4070849335</v>
      </c>
      <c r="S43" s="25">
        <f t="shared" ca="1" si="7"/>
        <v>6825205.1796522159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2626572.480320063</v>
      </c>
      <c r="R44" s="25">
        <f t="array" aca="1" ref="R44" ca="1">INDEX('Lorri 401b'!L:L,MATCH('Retirement Calculator'!A44,'Lorri 401b'!N:N,0),0)</f>
        <v>4193685.5921144541</v>
      </c>
      <c r="S44" s="25">
        <f t="shared" ca="1" si="7"/>
        <v>6820258.0724345166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2604131.0701884795</v>
      </c>
      <c r="R45" s="25">
        <f t="array" aca="1" ref="R45" ca="1">INDEX('Lorri 401b'!L:L,MATCH('Retirement Calculator'!A45,'Lorri 401b'!N:N,0),0)</f>
        <v>4211159.2820815975</v>
      </c>
      <c r="S45" s="25">
        <f t="shared" ca="1" si="7"/>
        <v>6815290.352270077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2581596.1541813477</v>
      </c>
      <c r="R46" s="25">
        <f t="array" aca="1" ref="R46" ca="1">INDEX('Lorri 401b'!L:L,MATCH('Retirement Calculator'!A46,'Lorri 401b'!N:N,0),0)</f>
        <v>4228705.7790902704</v>
      </c>
      <c r="S46" s="25">
        <f t="shared" ca="1" si="7"/>
        <v>6810301.9332716186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2558967.3426908529</v>
      </c>
      <c r="R47" s="25">
        <f t="array" aca="1" ref="R47" ca="1">INDEX('Lorri 401b'!L:L,MATCH('Retirement Calculator'!A47,'Lorri 401b'!N:N,0),0)</f>
        <v>4246325.386503147</v>
      </c>
      <c r="S47" s="25">
        <f t="shared" ca="1" si="7"/>
        <v>6805292.7291940004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2536244.2444858146</v>
      </c>
      <c r="R48" s="25">
        <f t="array" aca="1" ref="R48" ca="1">INDEX('Lorri 401b'!L:L,MATCH('Retirement Calculator'!A48,'Lorri 401b'!N:N,0),0)</f>
        <v>4264018.4089469099</v>
      </c>
      <c r="S48" s="25">
        <f t="shared" ca="1" si="7"/>
        <v>6800262.653432725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2513426.4667049218</v>
      </c>
      <c r="R49" s="25">
        <f t="array" aca="1" ref="R49" ca="1">INDEX('Lorri 401b'!L:L,MATCH('Retirement Calculator'!A49,'Lorri 401b'!N:N,0),0)</f>
        <v>4281785.1523175221</v>
      </c>
      <c r="S49" s="25">
        <f t="shared" ca="1" si="7"/>
        <v>6795211.6190224439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2490513.6148499418</v>
      </c>
      <c r="R50" s="25">
        <f t="array" aca="1" ref="R50" ca="1">INDEX('Lorri 401b'!L:L,MATCH('Retirement Calculator'!A50,'Lorri 401b'!N:N,0),0)</f>
        <v>4299625.9237855114</v>
      </c>
      <c r="S50" s="25">
        <f t="shared" ca="1" si="7"/>
        <v>6790139.5386354532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2467505.2927788994</v>
      </c>
      <c r="R51" s="25">
        <f t="array" aca="1" ref="R51" ca="1">INDEX('Lorri 401b'!L:L,MATCH('Retirement Calculator'!A51,'Lorri 401b'!N:N,0),0)</f>
        <v>4317541.0318012843</v>
      </c>
      <c r="S51" s="25">
        <f t="shared" ca="1" si="7"/>
        <v>6785046.3245801833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2444401.1026992276</v>
      </c>
      <c r="R52" s="25">
        <f t="array" aca="1" ref="R52" ca="1">INDEX('Lorri 401b'!L:L,MATCH('Retirement Calculator'!A52,'Lorri 401b'!N:N,0),0)</f>
        <v>4335530.7861004565</v>
      </c>
      <c r="S52" s="25">
        <f t="shared" ca="1" si="7"/>
        <v>6779931.8887996841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2421979.878494224</v>
      </c>
      <c r="R53" s="25">
        <f t="array" aca="1" ref="R53" ca="1">INDEX('Lorri 401b'!L:L,MATCH('Retirement Calculator'!A53,'Lorri 401b'!N:N,0),0)</f>
        <v>4353595.4977092082</v>
      </c>
      <c r="S53" s="25">
        <f t="shared" ca="1" si="7"/>
        <v>6775575.3762034327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2399465.2325216997</v>
      </c>
      <c r="R54" s="25">
        <f t="array" aca="1" ref="R54" ca="1">INDEX('Lorri 401b'!L:L,MATCH('Retirement Calculator'!A54,'Lorri 401b'!N:N,0),0)</f>
        <v>4371735.4789496632</v>
      </c>
      <c r="S54" s="25">
        <f t="shared" ca="1" si="7"/>
        <v>6771200.711471363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2376856.7755242898</v>
      </c>
      <c r="R55" s="25">
        <f t="array" aca="1" ref="R55" ca="1">INDEX('Lorri 401b'!L:L,MATCH('Retirement Calculator'!A55,'Lorri 401b'!N:N,0),0)</f>
        <v>4389951.0434452873</v>
      </c>
      <c r="S55" s="25">
        <f t="shared" ca="1" si="7"/>
        <v>6766807.8189695776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2354154.1166227241</v>
      </c>
      <c r="R56" s="25">
        <f t="array" aca="1" ref="R56" ca="1">INDEX('Lorri 401b'!L:L,MATCH('Retirement Calculator'!A56,'Lorri 401b'!N:N,0),0)</f>
        <v>4408242.5061263097</v>
      </c>
      <c r="S56" s="25">
        <f t="shared" ca="1" si="7"/>
        <v>6762396.6227490343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2331356.8633090681</v>
      </c>
      <c r="R57" s="25">
        <f t="array" aca="1" ref="R57" ca="1">INDEX('Lorri 401b'!L:L,MATCH('Retirement Calculator'!A57,'Lorri 401b'!N:N,0),0)</f>
        <v>4426610.1832351694</v>
      </c>
      <c r="S57" s="25">
        <f t="shared" ca="1" si="7"/>
        <v>6757967.0465442371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2308464.6214399389</v>
      </c>
      <c r="R58" s="25">
        <f t="array" aca="1" ref="R58" ca="1">INDEX('Lorri 401b'!L:L,MATCH('Retirement Calculator'!A58,'Lorri 401b'!N:N,0),0)</f>
        <v>4445054.392331983</v>
      </c>
      <c r="S58" s="25">
        <f t="shared" ca="1" si="7"/>
        <v>6753519.0137719214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2285476.995229688</v>
      </c>
      <c r="R59" s="25">
        <f t="array" aca="1" ref="R59" ca="1">INDEX('Lorri 401b'!L:L,MATCH('Retirement Calculator'!A59,'Lorri 401b'!N:N,0),0)</f>
        <v>4463575.4523000326</v>
      </c>
      <c r="S59" s="25">
        <f t="shared" ca="1" si="7"/>
        <v>6749052.4475297201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2262393.5872435612</v>
      </c>
      <c r="R60" s="25">
        <f t="array" aca="1" ref="R60" ca="1">INDEX('Lorri 401b'!L:L,MATCH('Retirement Calculator'!A60,'Lorri 401b'!N:N,0),0)</f>
        <v>4482173.683351283</v>
      </c>
      <c r="S60" s="25">
        <f t="shared" ca="1" si="7"/>
        <v>6744567.2705948446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2239213.9983908255</v>
      </c>
      <c r="R61" s="25">
        <f t="array" aca="1" ref="R61" ca="1">INDEX('Lorri 401b'!L:L,MATCH('Retirement Calculator'!A61,'Lorri 401b'!N:N,0),0)</f>
        <v>4500849.4070319133</v>
      </c>
      <c r="S61" s="25">
        <f t="shared" ca="1" si="7"/>
        <v>6740063.4054227388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2215937.8279178701</v>
      </c>
      <c r="R62" s="25">
        <f t="array" aca="1" ref="R62" ca="1">INDEX('Lorri 401b'!L:L,MATCH('Retirement Calculator'!A62,'Lorri 401b'!N:N,0),0)</f>
        <v>4519602.9462278793</v>
      </c>
      <c r="S62" s="25">
        <f t="shared" ca="1" si="7"/>
        <v>6735540.7741457494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2192564.6734012775</v>
      </c>
      <c r="R63" s="25">
        <f t="array" aca="1" ref="R63" ca="1">INDEX('Lorri 401b'!L:L,MATCH('Retirement Calculator'!A63,'Lorri 401b'!N:N,0),0)</f>
        <v>4538434.6251704954</v>
      </c>
      <c r="S63" s="25">
        <f t="shared" ca="1" si="7"/>
        <v>6730999.2985717729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2169094.1307408656</v>
      </c>
      <c r="R64" s="25">
        <f t="array" aca="1" ref="R64" ca="1">INDEX('Lorri 401b'!L:L,MATCH('Retirement Calculator'!A64,'Lorri 401b'!N:N,0),0)</f>
        <v>4557344.7694420395</v>
      </c>
      <c r="S64" s="25">
        <f t="shared" ca="1" si="7"/>
        <v>6726438.9001829047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2145525.7941527022</v>
      </c>
      <c r="R65" s="25">
        <f t="array" aca="1" ref="R65" ca="1">INDEX('Lorri 401b'!L:L,MATCH('Retirement Calculator'!A65,'Lorri 401b'!N:N,0),0)</f>
        <v>4576333.7059813812</v>
      </c>
      <c r="S65" s="25">
        <f t="shared" ca="1" si="7"/>
        <v>6721859.5001340834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2121859.2561620879</v>
      </c>
      <c r="R66" s="25">
        <f t="array" aca="1" ref="R66" ca="1">INDEX('Lorri 401b'!L:L,MATCH('Retirement Calculator'!A66,'Lorri 401b'!N:N,0),0)</f>
        <v>4595401.7630896373</v>
      </c>
      <c r="S66" s="25">
        <f t="shared" ca="1" si="7"/>
        <v>6717261.0192517247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2098094.1075965124</v>
      </c>
      <c r="R67" s="25">
        <f t="array" aca="1" ref="R67" ca="1">INDEX('Lorri 401b'!L:L,MATCH('Retirement Calculator'!A67,'Lorri 401b'!N:N,0),0)</f>
        <v>4614549.2704358445</v>
      </c>
      <c r="S67" s="25">
        <f t="shared" ca="1" si="7"/>
        <v>6712643.3780323565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2074229.9375785806</v>
      </c>
      <c r="R68" s="25">
        <f t="array" aca="1" ref="R68" ca="1">INDEX('Lorri 401b'!L:L,MATCH('Retirement Calculator'!A68,'Lorri 401b'!N:N,0),0)</f>
        <v>4633776.5590626607</v>
      </c>
      <c r="S68" s="25">
        <f t="shared" ca="1" si="7"/>
        <v>6708006.496641241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2050266.3335189072</v>
      </c>
      <c r="R69" s="25">
        <f t="array" aca="1" ref="R69" ca="1">INDEX('Lorri 401b'!L:L,MATCH('Retirement Calculator'!A69,'Lorri 401b'!N:N,0),0)</f>
        <v>4653083.9613920888</v>
      </c>
      <c r="S69" s="25">
        <f t="shared" ca="1" si="7"/>
        <v>6703350.2949109962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2026202.8811089853</v>
      </c>
      <c r="R70" s="25">
        <f t="array" aca="1" ref="R70" ca="1">INDEX('Lorri 401b'!L:L,MATCH('Retirement Calculator'!A70,'Lorri 401b'!N:N,0),0)</f>
        <v>4672471.8112312229</v>
      </c>
      <c r="S70" s="25">
        <f t="shared" ca="1" si="7"/>
        <v>6698674.6923402082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2002039.1643140221</v>
      </c>
      <c r="R71" s="25">
        <f t="array" aca="1" ref="R71" ca="1">INDEX('Lorri 401b'!L:L,MATCH('Retirement Calculator'!A71,'Lorri 401b'!N:N,0),0)</f>
        <v>4691940.4437780194</v>
      </c>
      <c r="S71" s="25">
        <f t="shared" ca="1" si="7"/>
        <v>6693979.6080920417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1977774.7653657466</v>
      </c>
      <c r="R72" s="25">
        <f t="array" aca="1" ref="R72" ca="1">INDEX('Lorri 401b'!L:L,MATCH('Retirement Calculator'!A72,'Lorri 401b'!N:N,0),0)</f>
        <v>4711490.1956270942</v>
      </c>
      <c r="S72" s="25">
        <f t="shared" ca="1" si="7"/>
        <v>6689264.9609928411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1953409.2647551864</v>
      </c>
      <c r="R73" s="25">
        <f t="array" aca="1" ref="R73" ca="1">INDEX('Lorri 401b'!L:L,MATCH('Retirement Calculator'!A73,'Lorri 401b'!N:N,0),0)</f>
        <v>4731121.4047755403</v>
      </c>
      <c r="S73" s="25">
        <f t="shared" ca="1" si="7"/>
        <v>6684530.669530727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1928942.2412254156</v>
      </c>
      <c r="R74" s="25">
        <f t="array" aca="1" ref="R74" ca="1">INDEX('Lorri 401b'!L:L,MATCH('Retirement Calculator'!A74,'Lorri 401b'!N:N,0),0)</f>
        <v>4750834.4106287714</v>
      </c>
      <c r="S74" s="25">
        <f t="shared" ca="1" si="7"/>
        <v>6679776.6518541873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1904373.2717642707</v>
      </c>
      <c r="R75" s="25">
        <f t="array" aca="1" ref="R75" ca="1">INDEX('Lorri 401b'!L:L,MATCH('Retirement Calculator'!A75,'Lorri 401b'!N:N,0),0)</f>
        <v>4770629.5540063912</v>
      </c>
      <c r="S75" s="25">
        <f t="shared" ca="1" si="7"/>
        <v>6675002.8257706622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1879701.9315970379</v>
      </c>
      <c r="R76" s="25">
        <f t="array" aca="1" ref="R76" ca="1">INDEX('Lorri 401b'!L:L,MATCH('Retirement Calculator'!A76,'Lorri 401b'!N:N,0),0)</f>
        <v>4790507.1771480842</v>
      </c>
      <c r="S76" s="25">
        <f t="shared" ca="1" si="7"/>
        <v>6670209.1087451223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1854927.7941791082</v>
      </c>
      <c r="R77" s="25">
        <f t="array" aca="1" ref="R77" ca="1">INDEX('Lorri 401b'!L:L,MATCH('Retirement Calculator'!A77,'Lorri 401b'!N:N,0),0)</f>
        <v>4810467.6237195348</v>
      </c>
      <c r="S77" s="25">
        <f t="shared" ca="1" si="7"/>
        <v>6665395.4178986428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1853547.1317861599</v>
      </c>
      <c r="R78" s="25">
        <f t="array" aca="1" ref="R78" ca="1">INDEX('Lorri 401b'!L:L,MATCH('Retirement Calculator'!A78,'Lorri 401b'!N:N,0),0)</f>
        <v>4807014.5382208098</v>
      </c>
      <c r="S78" s="25">
        <f t="shared" ca="1" si="7"/>
        <v>6660561.6700069699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1852160.7166332412</v>
      </c>
      <c r="R79" s="25">
        <f t="array" aca="1" ref="R79" ca="1">INDEX('Lorri 401b'!L:L,MATCH('Retirement Calculator'!A79,'Lorri 401b'!N:N,0),0)</f>
        <v>4803547.0648658397</v>
      </c>
      <c r="S79" s="25">
        <f t="shared" ca="1" si="7"/>
        <v>6655707.7814990804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1850768.5247505184</v>
      </c>
      <c r="R80" s="25">
        <f t="array" aca="1" ref="R80" ca="1">INDEX('Lorri 401b'!L:L,MATCH('Retirement Calculator'!A80,'Lorri 401b'!N:N,0),0)</f>
        <v>4800065.1437052246</v>
      </c>
      <c r="S80" s="25">
        <f t="shared" ca="1" si="7"/>
        <v>6650833.6684557432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1849370.5320682845</v>
      </c>
      <c r="R81" s="25">
        <f t="array" aca="1" ref="R81" ca="1">INDEX('Lorri 401b'!L:L,MATCH('Retirement Calculator'!A81,'Lorri 401b'!N:N,0),0)</f>
        <v>4796568.7145397738</v>
      </c>
      <c r="S81" s="25">
        <f t="shared" ca="1" si="7"/>
        <v>6645939.246608058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1847966.7144165412</v>
      </c>
      <c r="R82" s="25">
        <f t="array" aca="1" ref="R82" ca="1">INDEX('Lorri 401b'!L:L,MATCH('Retirement Calculator'!A82,'Lorri 401b'!N:N,0),0)</f>
        <v>4793057.7169194669</v>
      </c>
      <c r="S82" s="25">
        <f t="shared" ca="1" si="7"/>
        <v>6641024.431336008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1846557.0475245821</v>
      </c>
      <c r="R83" s="25">
        <f t="array" aca="1" ref="R83" ca="1">INDEX('Lorri 401b'!L:L,MATCH('Retirement Calculator'!A83,'Lorri 401b'!N:N,0),0)</f>
        <v>4789532.0901424084</v>
      </c>
      <c r="S83" s="25">
        <f t="shared" ca="1" si="7"/>
        <v>6636089.137666991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1845141.5070205734</v>
      </c>
      <c r="R84" s="25">
        <f t="array" aca="1" ref="R84" ca="1">INDEX('Lorri 401b'!L:L,MATCH('Retirement Calculator'!A84,'Lorri 401b'!N:N,0),0)</f>
        <v>4785991.7732537789</v>
      </c>
      <c r="S84" s="25">
        <f t="shared" ca="1" si="7"/>
        <v>6631133.2802743521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1843720.0684311313</v>
      </c>
      <c r="R85" s="25">
        <f t="array" aca="1" ref="R85" ca="1">INDEX('Lorri 401b'!L:L,MATCH('Retirement Calculator'!A85,'Lorri 401b'!N:N,0),0)</f>
        <v>4782436.7050447799</v>
      </c>
      <c r="S85" s="25">
        <f t="shared" ca="1" si="7"/>
        <v>6626156.7734759115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1842292.7071808998</v>
      </c>
      <c r="R86" s="25">
        <f t="array" aca="1" ref="R86" ca="1">INDEX('Lorri 401b'!L:L,MATCH('Retirement Calculator'!A86,'Lorri 401b'!N:N,0),0)</f>
        <v>4778866.8240515767</v>
      </c>
      <c r="S86" s="25">
        <f t="shared" ca="1" si="7"/>
        <v>6621159.5312324762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1840859.3985921256</v>
      </c>
      <c r="R87" s="25">
        <f t="array" aca="1" ref="R87" ca="1">INDEX('Lorri 401b'!L:L,MATCH('Retirement Calculator'!A87,'Lorri 401b'!N:N,0),0)</f>
        <v>4775282.0685542347</v>
      </c>
      <c r="S87" s="25">
        <f t="shared" ca="1" si="7"/>
        <v>6616141.4671463603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1839420.1178842317</v>
      </c>
      <c r="R88" s="25">
        <f t="array" aca="1" ref="R88" ca="1">INDEX('Lorri 401b'!L:L,MATCH('Retirement Calculator'!A88,'Lorri 401b'!N:N,0),0)</f>
        <v>4771682.3765756544</v>
      </c>
      <c r="S88" s="25">
        <f t="shared" ca="1" si="7"/>
        <v>6611102.4944598861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1837974.8401733881</v>
      </c>
      <c r="R89" s="25">
        <f t="array" aca="1" ref="R89" ca="1">INDEX('Lorri 401b'!L:L,MATCH('Retirement Calculator'!A89,'Lorri 401b'!N:N,0),0)</f>
        <v>4768067.6858804962</v>
      </c>
      <c r="S89" s="25">
        <f t="shared" ca="1" si="7"/>
        <v>6606042.5260538841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1836523.5404720828</v>
      </c>
      <c r="R90" s="25">
        <f t="array" aca="1" ref="R90" ca="1">INDEX('Lorri 401b'!L:L,MATCH('Retirement Calculator'!A90,'Lorri 401b'!N:N,0),0)</f>
        <v>4764437.9339741087</v>
      </c>
      <c r="S90" s="25">
        <f t="shared" ca="1" si="7"/>
        <v>6600961.4744461915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1835066.1936886886</v>
      </c>
      <c r="R91" s="25">
        <f t="array" aca="1" ref="R91" ca="1">INDEX('Lorri 401b'!L:L,MATCH('Retirement Calculator'!A91,'Lorri 401b'!N:N,0),0)</f>
        <v>4760793.0581014445</v>
      </c>
      <c r="S91" s="25">
        <f t="shared" ca="1" si="7"/>
        <v>6595859.2517901333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1833602.7746270304</v>
      </c>
      <c r="R92" s="25">
        <f t="array" aca="1" ref="R92" ca="1">INDEX('Lorri 401b'!L:L,MATCH('Retirement Calculator'!A92,'Lorri 401b'!N:N,0),0)</f>
        <v>4757132.9952459773</v>
      </c>
      <c r="S92" s="25">
        <f t="shared" ca="1" si="7"/>
        <v>6590735.7698730081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1832133.2579859486</v>
      </c>
      <c r="R93" s="25">
        <f t="array" aca="1" ref="R93" ca="1">INDEX('Lorri 401b'!L:L,MATCH('Retirement Calculator'!A93,'Lorri 401b'!N:N,0),0)</f>
        <v>4753457.6821286129</v>
      </c>
      <c r="S93" s="25">
        <f t="shared" ca="1" si="7"/>
        <v>6585590.9401145615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1830657.6183588621</v>
      </c>
      <c r="R94" s="25">
        <f t="array" aca="1" ref="R94" ca="1">INDEX('Lorri 401b'!L:L,MATCH('Retirement Calculator'!A94,'Lorri 401b'!N:N,0),0)</f>
        <v>4749767.0552065922</v>
      </c>
      <c r="S94" s="25">
        <f t="shared" ca="1" si="7"/>
        <v>6580424.6735654548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1829175.8302333294</v>
      </c>
      <c r="R95" s="25">
        <f t="array" aca="1" ref="R95" ca="1">INDEX('Lorri 401b'!L:L,MATCH('Retirement Calculator'!A95,'Lorri 401b'!N:N,0),0)</f>
        <v>4746061.050672397</v>
      </c>
      <c r="S95" s="25">
        <f t="shared" ca="1" si="7"/>
        <v>6575236.8809057269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1827687.8679906072</v>
      </c>
      <c r="R96" s="25">
        <f t="array" aca="1" ref="R96" ca="1">INDEX('Lorri 401b'!L:L,MATCH('Retirement Calculator'!A96,'Lorri 401b'!N:N,0),0)</f>
        <v>4742339.6044526426</v>
      </c>
      <c r="S96" s="25">
        <f t="shared" ca="1" si="7"/>
        <v>6570027.47244325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1826193.705905207</v>
      </c>
      <c r="R97" s="25">
        <f t="array" aca="1" ref="R97" ca="1">INDEX('Lorri 401b'!L:L,MATCH('Retirement Calculator'!A97,'Lorri 401b'!N:N,0),0)</f>
        <v>4738602.6522069722</v>
      </c>
      <c r="S97" s="25">
        <f t="shared" ca="1" si="7"/>
        <v>6564796.3581121787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1824693.3181444509</v>
      </c>
      <c r="R98" s="25">
        <f t="array" aca="1" ref="R98" ca="1">INDEX('Lorri 401b'!L:L,MATCH('Retirement Calculator'!A98,'Lorri 401b'!N:N,0),0)</f>
        <v>4734850.1293269452</v>
      </c>
      <c r="S98" s="25">
        <f t="shared" ca="1" si="7"/>
        <v>6559543.4474713961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1823186.678768025</v>
      </c>
      <c r="R99" s="25">
        <f t="array" aca="1" ref="R99" ca="1">INDEX('Lorri 401b'!L:L,MATCH('Retirement Calculator'!A99,'Lorri 401b'!N:N,0),0)</f>
        <v>4731081.9709349182</v>
      </c>
      <c r="S99" s="25">
        <f t="shared" ca="1" si="7"/>
        <v>6554268.6497029429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1821673.7617275305</v>
      </c>
      <c r="R100" s="25">
        <f t="array" aca="1" ref="R100" ca="1">INDEX('Lorri 401b'!L:L,MATCH('Retirement Calculator'!A100,'Lorri 401b'!N:N,0),0)</f>
        <v>4727298.1118829241</v>
      </c>
      <c r="S100" s="25">
        <f t="shared" ca="1" si="7"/>
        <v>6548971.8736104546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1820154.5408660341</v>
      </c>
      <c r="R101" s="25">
        <f t="array" aca="1" ref="R101" ca="1">INDEX('Lorri 401b'!L:L,MATCH('Retirement Calculator'!A101,'Lorri 401b'!N:N,0),0)</f>
        <v>4723498.4867515462</v>
      </c>
      <c r="S101" s="25">
        <f t="shared" ca="1" si="7"/>
        <v>6543653.0276175803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1818628.9899176147</v>
      </c>
      <c r="R102" s="25">
        <f t="array" aca="1" ref="R102" ca="1">INDEX('Lorri 401b'!L:L,MATCH('Retirement Calculator'!A102,'Lorri 401b'!N:N,0),0)</f>
        <v>4719683.0298487879</v>
      </c>
      <c r="S102" s="25">
        <f t="shared" ca="1" si="7"/>
        <v>6538312.0197664024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1817097.0825069102</v>
      </c>
      <c r="R103" s="25">
        <f t="array" aca="1" ref="R103" ca="1">INDEX('Lorri 401b'!L:L,MATCH('Retirement Calculator'!A103,'Lorri 401b'!N:N,0),0)</f>
        <v>4715851.6752089346</v>
      </c>
      <c r="S103" s="25">
        <f t="shared" ca="1" si="7"/>
        <v>6532948.7577158445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1815558.7921486611</v>
      </c>
      <c r="R104" s="25">
        <f t="array" aca="1" ref="R104" ca="1">INDEX('Lorri 401b'!L:L,MATCH('Retirement Calculator'!A104,'Lorri 401b'!N:N,0),0)</f>
        <v>4712004.3565914156</v>
      </c>
      <c r="S104" s="25">
        <f t="shared" ca="1" si="7"/>
        <v>6527563.1487400765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1814014.0922472526</v>
      </c>
      <c r="R105" s="25">
        <f t="array" aca="1" ref="R105" ca="1">INDEX('Lorri 401b'!L:L,MATCH('Retirement Calculator'!A105,'Lorri 401b'!N:N,0),0)</f>
        <v>4708141.0074796565</v>
      </c>
      <c r="S105" s="25">
        <f t="shared" ca="1" si="7"/>
        <v>6522155.0997269088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1812462.956096255</v>
      </c>
      <c r="R106" s="25">
        <f t="array" aca="1" ref="R106" ca="1">INDEX('Lorri 401b'!L:L,MATCH('Retirement Calculator'!A106,'Lorri 401b'!N:N,0),0)</f>
        <v>4704261.5610799324</v>
      </c>
      <c r="S106" s="25">
        <f t="shared" ca="1" si="7"/>
        <v>6516724.5171761876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1810905.3568779614</v>
      </c>
      <c r="R107" s="25">
        <f t="array" aca="1" ref="R107" ca="1">INDEX('Lorri 401b'!L:L,MATCH('Retirement Calculator'!A107,'Lorri 401b'!N:N,0),0)</f>
        <v>4700365.9503202094</v>
      </c>
      <c r="S107" s="25">
        <f t="shared" ca="1" si="7"/>
        <v>6511271.3071981706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1810020.1843445918</v>
      </c>
      <c r="R108" s="25">
        <f t="array" aca="1" ref="R108" ca="1">INDEX('Lorri 401b'!L:L,MATCH('Retirement Calculator'!A108,'Lorri 401b'!N:N,0),0)</f>
        <v>4698205.2745006541</v>
      </c>
      <c r="S108" s="25">
        <f t="shared" ca="1" si="7"/>
        <v>6508225.4588452457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1809131.3235923331</v>
      </c>
      <c r="R109" s="25">
        <f t="array" aca="1" ref="R109" ca="1">INDEX('Lorri 401b'!L:L,MATCH('Retirement Calculator'!A109,'Lorri 401b'!N:N,0),0)</f>
        <v>4696035.5958651844</v>
      </c>
      <c r="S109" s="25">
        <f t="shared" ca="1" si="7"/>
        <v>6505166.9194575176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1808238.7592536067</v>
      </c>
      <c r="R110" s="25">
        <f t="array" aca="1" ref="R110" ca="1">INDEX('Lorri 401b'!L:L,MATCH('Retirement Calculator'!A110,'Lorri 401b'!N:N,0),0)</f>
        <v>4693856.8769020671</v>
      </c>
      <c r="S110" s="25">
        <f t="shared" ca="1" si="7"/>
        <v>6502095.6361556742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1807342.4758968023</v>
      </c>
      <c r="R111" s="25">
        <f t="array" aca="1" ref="R111" ca="1">INDEX('Lorri 401b'!L:L,MATCH('Retirement Calculator'!A111,'Lorri 401b'!N:N,0),0)</f>
        <v>4691669.0799432695</v>
      </c>
      <c r="S111" s="25">
        <f t="shared" ca="1" si="7"/>
        <v>6499011.5558400713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1806442.4580260112</v>
      </c>
      <c r="R112" s="25">
        <f t="array" aca="1" ref="R112" ca="1">INDEX('Lorri 401b'!L:L,MATCH('Retirement Calculator'!A112,'Lorri 401b'!N:N,0),0)</f>
        <v>4689472.1671638107</v>
      </c>
      <c r="S112" s="25">
        <f t="shared" ca="1" si="7"/>
        <v>6495914.6251898222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1805538.6900807584</v>
      </c>
      <c r="R113" s="25">
        <f t="array" aca="1" ref="R113" ca="1">INDEX('Lorri 401b'!L:L,MATCH('Retirement Calculator'!A113,'Lorri 401b'!N:N,0),0)</f>
        <v>4687266.1005811039</v>
      </c>
      <c r="S113" s="25">
        <f t="shared" ca="1" si="7"/>
        <v>6492804.7906618621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1804631.1564357339</v>
      </c>
      <c r="R114" s="25">
        <f t="array" aca="1" ref="R114" ca="1">INDEX('Lorri 401b'!L:L,MATCH('Retirement Calculator'!A114,'Lorri 401b'!N:N,0),0)</f>
        <v>4685050.8420543028</v>
      </c>
      <c r="S114" s="25">
        <f t="shared" ca="1" si="7"/>
        <v>6489681.9984900365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1803719.8414005216</v>
      </c>
      <c r="R115" s="25">
        <f t="array" aca="1" ref="R115" ca="1">INDEX('Lorri 401b'!L:L,MATCH('Retirement Calculator'!A115,'Lorri 401b'!N:N,0),0)</f>
        <v>4682826.35328364</v>
      </c>
      <c r="S115" s="25">
        <f t="shared" ca="1" si="7"/>
        <v>6486546.1946841618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1802804.7292193293</v>
      </c>
      <c r="R116" s="25">
        <f t="array" aca="1" ref="R116" ca="1">INDEX('Lorri 401b'!L:L,MATCH('Retirement Calculator'!A116,'Lorri 401b'!N:N,0),0)</f>
        <v>4680592.5958097661</v>
      </c>
      <c r="S116" s="25">
        <f t="shared" ca="1" si="7"/>
        <v>6483397.3250290956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1801885.8040707153</v>
      </c>
      <c r="R117" s="25">
        <f t="array" aca="1" ref="R117" ca="1">INDEX('Lorri 401b'!L:L,MATCH('Retirement Calculator'!A117,'Lorri 401b'!N:N,0),0)</f>
        <v>4678349.5310130846</v>
      </c>
      <c r="S117" s="25">
        <f t="shared" ca="1" si="7"/>
        <v>6480235.3350837994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1800963.0500673156</v>
      </c>
      <c r="R118" s="25">
        <f t="array" aca="1" ref="R118" ca="1">INDEX('Lorri 401b'!L:L,MATCH('Retirement Calculator'!A118,'Lorri 401b'!N:N,0),0)</f>
        <v>4676097.1201130832</v>
      </c>
      <c r="S118" s="25">
        <f t="shared" ca="1" si="7"/>
        <v>6477060.170180399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1800036.4512555683</v>
      </c>
      <c r="R119" s="25">
        <f t="array" aca="1" ref="R119" ca="1">INDEX('Lorri 401b'!L:L,MATCH('Retirement Calculator'!A119,'Lorri 401b'!N:N,0),0)</f>
        <v>4673835.3241676651</v>
      </c>
      <c r="S119" s="25">
        <f t="shared" ca="1" si="7"/>
        <v>6473871.7754232334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1799105.9916154388</v>
      </c>
      <c r="R120" s="25">
        <f t="array" aca="1" ref="R120" ca="1">INDEX('Lorri 401b'!L:L,MATCH('Retirement Calculator'!A120,'Lorri 401b'!N:N,0),0)</f>
        <v>4671564.1040724749</v>
      </c>
      <c r="S120" s="25">
        <f t="shared" ca="1" si="7"/>
        <v>6470670.0956879137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1798171.655060142</v>
      </c>
      <c r="R121" s="25">
        <f t="array" aca="1" ref="R121" ca="1">INDEX('Lorri 401b'!L:L,MATCH('Retirement Calculator'!A121,'Lorri 401b'!N:N,0),0)</f>
        <v>4669283.4205602212</v>
      </c>
      <c r="S121" s="25">
        <f t="shared" ca="1" si="7"/>
        <v>6467455.0756203635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1797233.4254358648</v>
      </c>
      <c r="R122" s="25">
        <f t="array" aca="1" ref="R122" ca="1">INDEX('Lorri 401b'!L:L,MATCH('Retirement Calculator'!A122,'Lorri 401b'!N:N,0),0)</f>
        <v>4666993.2341999998</v>
      </c>
      <c r="S122" s="25">
        <f t="shared" ca="1" si="7"/>
        <v>6464226.6596358642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1796291.2865214865</v>
      </c>
      <c r="R123" s="25">
        <f t="array" aca="1" ref="R123" ca="1">INDEX('Lorri 401b'!L:L,MATCH('Retirement Calculator'!A123,'Lorri 401b'!N:N,0),0)</f>
        <v>4664693.5053966111</v>
      </c>
      <c r="S123" s="25">
        <f t="shared" ca="1" si="7"/>
        <v>6460984.7919180971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1795345.2220282983</v>
      </c>
      <c r="R124" s="25">
        <f t="array" aca="1" ref="R124" ca="1">INDEX('Lorri 401b'!L:L,MATCH('Retirement Calculator'!A124,'Lorri 401b'!N:N,0),0)</f>
        <v>4662384.1943898741</v>
      </c>
      <c r="S124" s="25">
        <f t="shared" ca="1" si="7"/>
        <v>6457729.4164181724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1794395.2155997218</v>
      </c>
      <c r="R125" s="25">
        <f t="array" aca="1" ref="R125" ca="1">INDEX('Lorri 401b'!L:L,MATCH('Retirement Calculator'!A125,'Lorri 401b'!N:N,0),0)</f>
        <v>4660065.2612539427</v>
      </c>
      <c r="S125" s="25">
        <f t="shared" ca="1" si="7"/>
        <v>6454460.476853665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1793441.2508110262</v>
      </c>
      <c r="R126" s="25">
        <f t="array" aca="1" ref="R126" ca="1">INDEX('Lorri 401b'!L:L,MATCH('Retirement Calculator'!A126,'Lorri 401b'!N:N,0),0)</f>
        <v>4657736.6658966113</v>
      </c>
      <c r="S126" s="25">
        <f t="shared" ca="1" si="7"/>
        <v>6451177.9167076377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1792483.3111690443</v>
      </c>
      <c r="R127" s="25">
        <f t="array" aca="1" ref="R127" ca="1">INDEX('Lorri 401b'!L:L,MATCH('Retirement Calculator'!A127,'Lorri 401b'!N:N,0),0)</f>
        <v>4655398.3680586247</v>
      </c>
      <c r="S127" s="25">
        <f t="shared" ca="1" si="7"/>
        <v>6447881.6792276688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1791521.3801118876</v>
      </c>
      <c r="R128" s="25">
        <f t="array" aca="1" ref="R128" ca="1">INDEX('Lorri 401b'!L:L,MATCH('Retirement Calculator'!A128,'Lorri 401b'!N:N,0),0)</f>
        <v>4653050.3273129798</v>
      </c>
      <c r="S128" s="25">
        <f t="shared" ca="1" si="7"/>
        <v>6444571.7074248679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1790555.4410086593</v>
      </c>
      <c r="R129" s="25">
        <f t="array" aca="1" ref="R129" ca="1">INDEX('Lorri 401b'!L:L,MATCH('Retirement Calculator'!A129,'Lorri 401b'!N:N,0),0)</f>
        <v>4650692.5030642282</v>
      </c>
      <c r="S129" s="25">
        <f t="shared" ca="1" si="7"/>
        <v>6441247.9440728873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1789585.4771591676</v>
      </c>
      <c r="R130" s="25">
        <f t="array" aca="1" ref="R130" ca="1">INDEX('Lorri 401b'!L:L,MATCH('Retirement Calculator'!A130,'Lorri 401b'!N:N,0),0)</f>
        <v>4648324.8545477735</v>
      </c>
      <c r="S130" s="25">
        <f t="shared" ca="1" si="7"/>
        <v>6437910.3317069411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1788611.4717936364</v>
      </c>
      <c r="R131" s="25">
        <f t="array" aca="1" ref="R131" ca="1">INDEX('Lorri 401b'!L:L,MATCH('Retirement Calculator'!A131,'Lorri 401b'!N:N,0),0)</f>
        <v>4645947.3408291666</v>
      </c>
      <c r="S131" s="25">
        <f t="shared" ca="1" si="7"/>
        <v>6434558.8126228033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1787633.4080724155</v>
      </c>
      <c r="R132" s="25">
        <f t="array" aca="1" ref="R132" ca="1">INDEX('Lorri 401b'!L:L,MATCH('Retirement Calculator'!A132,'Lorri 401b'!N:N,0),0)</f>
        <v>4643559.9208033988</v>
      </c>
      <c r="S132" s="25">
        <f t="shared" ca="1" si="7"/>
        <v>6431193.3288758146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1786651.2690856894</v>
      </c>
      <c r="R133" s="25">
        <f t="array" aca="1" ref="R133" ca="1">INDEX('Lorri 401b'!L:L,MATCH('Retirement Calculator'!A133,'Lorri 401b'!N:N,0),0)</f>
        <v>4641162.5531941904</v>
      </c>
      <c r="S133" s="25">
        <f t="shared" ca="1" si="7"/>
        <v>6427813.8222798798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1785665.0378531853</v>
      </c>
      <c r="R134" s="25">
        <f t="array" aca="1" ref="R134" ca="1">INDEX('Lorri 401b'!L:L,MATCH('Retirement Calculator'!A134,'Lorri 401b'!N:N,0),0)</f>
        <v>4638755.1965532769</v>
      </c>
      <c r="S134" s="25">
        <f t="shared" ca="1" si="7"/>
        <v>6424420.2344064619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1784674.6973238792</v>
      </c>
      <c r="R135" s="25">
        <f t="array" aca="1" ref="R135" ca="1">INDEX('Lorri 401b'!L:L,MATCH('Retirement Calculator'!A135,'Lorri 401b'!N:N,0),0)</f>
        <v>4636337.8092596931</v>
      </c>
      <c r="S135" s="25">
        <f t="shared" ca="1" si="7"/>
        <v>6421012.5065835724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1783680.2303757009</v>
      </c>
      <c r="R136" s="25">
        <f t="array" aca="1" ref="R136" ca="1">INDEX('Lorri 401b'!L:L,MATCH('Retirement Calculator'!A136,'Lorri 401b'!N:N,0),0)</f>
        <v>4633910.3495190525</v>
      </c>
      <c r="S136" s="25">
        <f t="shared" ca="1" si="7"/>
        <v>6417590.5798947532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1782681.6198152385</v>
      </c>
      <c r="R137" s="25">
        <f t="array" aca="1" ref="R137" ca="1">INDEX('Lorri 401b'!L:L,MATCH('Retirement Calculator'!A137,'Lorri 401b'!N:N,0),0)</f>
        <v>4631472.775362826</v>
      </c>
      <c r="S137" s="25">
        <f t="shared" ca="1" si="7"/>
        <v>6414154.3951780647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1781678.8483774408</v>
      </c>
      <c r="R138" s="25">
        <f t="array" aca="1" ref="R138" ca="1">INDEX('Lorri 401b'!L:L,MATCH('Retirement Calculator'!A138,'Lorri 401b'!N:N,0),0)</f>
        <v>4629025.0446476154</v>
      </c>
      <c r="S138" s="25">
        <f t="shared" ca="1" si="7"/>
        <v>6410703.8930250565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1780671.898725319</v>
      </c>
      <c r="R139" s="25">
        <f t="array" aca="1" ref="R139" ca="1">INDEX('Lorri 401b'!L:L,MATCH('Retirement Calculator'!A139,'Lorri 401b'!N:N,0),0)</f>
        <v>4626567.1150544249</v>
      </c>
      <c r="S139" s="25">
        <f t="shared" ca="1" si="7"/>
        <v>6407239.0137797436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1779660.7534496468</v>
      </c>
      <c r="R140" s="25">
        <f t="array" aca="1" ref="R140" ca="1">INDEX('Lorri 401b'!L:L,MATCH('Retirement Calculator'!A140,'Lorri 401b'!N:N,0),0)</f>
        <v>4624098.9440879291</v>
      </c>
      <c r="S140" s="25">
        <f t="shared" ca="1" si="7"/>
        <v>6403759.6975375758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1778645.3950686592</v>
      </c>
      <c r="R141" s="25">
        <f t="array" aca="1" ref="R141" ca="1">INDEX('Lorri 401b'!L:L,MATCH('Retirement Calculator'!A141,'Lorri 401b'!N:N,0),0)</f>
        <v>4621620.4890757399</v>
      </c>
      <c r="S141" s="25">
        <f t="shared" ca="1" si="7"/>
        <v>6400265.8841443993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1777625.806027751</v>
      </c>
      <c r="R142" s="25">
        <f t="array" aca="1" ref="R142" ca="1">INDEX('Lorri 401b'!L:L,MATCH('Retirement Calculator'!A142,'Lorri 401b'!N:N,0),0)</f>
        <v>4619131.7071676664</v>
      </c>
      <c r="S142" s="25">
        <f t="shared" ca="1" si="7"/>
        <v>6396757.5131954178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1776601.9686991721</v>
      </c>
      <c r="R143" s="25">
        <f t="array" aca="1" ref="R143" ca="1">INDEX('Lorri 401b'!L:L,MATCH('Retirement Calculator'!A143,'Lorri 401b'!N:N,0),0)</f>
        <v>4616632.5553349759</v>
      </c>
      <c r="S143" s="25">
        <f t="shared" ca="1" si="7"/>
        <v>6393234.5240341481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1775573.8653817242</v>
      </c>
      <c r="R144" s="25">
        <f t="array" aca="1" ref="R144" ca="1">INDEX('Lorri 401b'!L:L,MATCH('Retirement Calculator'!A144,'Lorri 401b'!N:N,0),0)</f>
        <v>4614122.9903696496</v>
      </c>
      <c r="S144" s="25">
        <f t="shared" ca="1" si="7"/>
        <v>6389696.8557513738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1774541.4783004536</v>
      </c>
      <c r="R145" s="25">
        <f t="array" aca="1" ref="R145" ca="1">INDEX('Lorri 401b'!L:L,MATCH('Retirement Calculator'!A145,'Lorri 401b'!N:N,0),0)</f>
        <v>4611602.9688836336</v>
      </c>
      <c r="S145" s="25">
        <f t="shared" ca="1" si="7"/>
        <v>6386144.4471840877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1773504.7896063444</v>
      </c>
      <c r="R146" s="25">
        <f t="array" aca="1" ref="R146" ca="1">INDEX('Lorri 401b'!L:L,MATCH('Retirement Calculator'!A146,'Lorri 401b'!N:N,0),0)</f>
        <v>4609072.4473080933</v>
      </c>
      <c r="S146" s="25">
        <f t="shared" ca="1" si="7"/>
        <v>6382577.2369144373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1772463.7813760098</v>
      </c>
      <c r="R147" s="25">
        <f t="array" aca="1" ref="R147" ca="1">INDEX('Lorri 401b'!L:L,MATCH('Retirement Calculator'!A147,'Lorri 401b'!N:N,0),0)</f>
        <v>4606531.3818926541</v>
      </c>
      <c r="S147" s="25">
        <f t="shared" ca="1" si="7"/>
        <v>6378995.1632686639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1771418.4356113821</v>
      </c>
      <c r="R148" s="25">
        <f t="array" aca="1" ref="R148" ca="1">INDEX('Lorri 401b'!L:L,MATCH('Retirement Calculator'!A148,'Lorri 401b'!N:N,0),0)</f>
        <v>4603979.7287046509</v>
      </c>
      <c r="S148" s="25">
        <f t="shared" ca="1" si="7"/>
        <v>6375398.164316033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1770368.7342394018</v>
      </c>
      <c r="R149" s="25">
        <f t="array" aca="1" ref="R149" ca="1">INDEX('Lorri 401b'!L:L,MATCH('Retirement Calculator'!A149,'Lorri 401b'!N:N,0),0)</f>
        <v>4601417.4436283642</v>
      </c>
      <c r="S149" s="25">
        <f t="shared" ca="1" si="7"/>
        <v>6371786.1778677665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1769314.6591117049</v>
      </c>
      <c r="R150" s="25">
        <f t="array" aca="1" ref="R150" ca="1">INDEX('Lorri 401b'!L:L,MATCH('Retirement Calculator'!A150,'Lorri 401b'!N:N,0),0)</f>
        <v>4598844.4823642597</v>
      </c>
      <c r="S150" s="25">
        <f t="shared" ca="1" si="7"/>
        <v>6368159.1414759643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1768256.1920043093</v>
      </c>
      <c r="R151" s="25">
        <f t="array" aca="1" ref="R151" ca="1">INDEX('Lorri 401b'!L:L,MATCH('Retirement Calculator'!A151,'Lorri 401b'!N:N,0),0)</f>
        <v>4596260.8004282219</v>
      </c>
      <c r="S151" s="25">
        <f t="shared" ca="1" si="7"/>
        <v>6364516.992432531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1767193.3146172995</v>
      </c>
      <c r="R152" s="25">
        <f t="array" aca="1" ref="R152" ca="1">INDEX('Lorri 401b'!L:L,MATCH('Retirement Calculator'!A152,'Lorri 401b'!N:N,0),0)</f>
        <v>4593666.353150784</v>
      </c>
      <c r="S152" s="25">
        <f t="shared" ca="1" si="7"/>
        <v>6360859.6677680835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1766126.0085745105</v>
      </c>
      <c r="R153" s="25">
        <f t="array" aca="1" ref="R153" ca="1">INDEX('Lorri 401b'!L:L,MATCH('Retirement Calculator'!A153,'Lorri 401b'!N:N,0),0)</f>
        <v>4591061.0956763569</v>
      </c>
      <c r="S153" s="25">
        <f t="shared" ca="1" si="7"/>
        <v>6357187.1042508669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1765054.2554232099</v>
      </c>
      <c r="R154" s="25">
        <f t="array" aca="1" ref="R154" ca="1">INDEX('Lorri 401b'!L:L,MATCH('Retirement Calculator'!A154,'Lorri 401b'!N:N,0),0)</f>
        <v>4588444.9829624528</v>
      </c>
      <c r="S154" s="25">
        <f t="shared" ca="1" si="7"/>
        <v>6353499.2383856624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1763978.0366337788</v>
      </c>
      <c r="R155" s="25">
        <f t="array" aca="1" ref="R155" ca="1">INDEX('Lorri 401b'!L:L,MATCH('Retirement Calculator'!A155,'Lorri 401b'!N:N,0),0)</f>
        <v>4585817.9697789075</v>
      </c>
      <c r="S155" s="25">
        <f t="shared" ca="1" si="7"/>
        <v>6349796.0064126868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1762897.3335993919</v>
      </c>
      <c r="R156" s="25">
        <f t="array" aca="1" ref="R156" ca="1">INDEX('Lorri 401b'!L:L,MATCH('Retirement Calculator'!A156,'Lorri 401b'!N:N,0),0)</f>
        <v>4583180.0107070971</v>
      </c>
      <c r="S156" s="25">
        <f t="shared" ca="1" si="7"/>
        <v>6346077.3443064895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1761812.1276356948</v>
      </c>
      <c r="R157" s="25">
        <f t="array" aca="1" ref="R157" ca="1">INDEX('Lorri 401b'!L:L,MATCH('Retirement Calculator'!A157,'Lorri 401b'!N:N,0),0)</f>
        <v>4580531.0601391541</v>
      </c>
      <c r="S157" s="25">
        <f t="shared" ca="1" si="7"/>
        <v>6342343.1877748491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1760722.3999804824</v>
      </c>
      <c r="R158" s="25">
        <f t="array" aca="1" ref="R158" ca="1">INDEX('Lorri 401b'!L:L,MATCH('Retirement Calculator'!A158,'Lorri 401b'!N:N,0),0)</f>
        <v>4577871.0722771781</v>
      </c>
      <c r="S158" s="25">
        <f t="shared" ca="1" si="7"/>
        <v>6338593.4722576607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1759628.1317933733</v>
      </c>
      <c r="R159" s="25">
        <f t="array" aca="1" ref="R159" ca="1">INDEX('Lorri 401b'!L:L,MATCH('Retirement Calculator'!A159,'Lorri 401b'!N:N,0),0)</f>
        <v>4575200.0011324435</v>
      </c>
      <c r="S159" s="25">
        <f t="shared" ca="1" si="7"/>
        <v>6334828.1329258168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1758529.3041554845</v>
      </c>
      <c r="R160" s="25">
        <f t="array" aca="1" ref="R160" ca="1">INDEX('Lorri 401b'!L:L,MATCH('Retirement Calculator'!A160,'Lorri 401b'!N:N,0),0)</f>
        <v>4572517.8005246064</v>
      </c>
      <c r="S160" s="25">
        <f t="shared" ca="1" si="7"/>
        <v>6331047.1046800911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1757425.8980691046</v>
      </c>
      <c r="R161" s="25">
        <f t="array" aca="1" ref="R161" ca="1">INDEX('Lorri 401b'!L:L,MATCH('Retirement Calculator'!A161,'Lorri 401b'!N:N,0),0)</f>
        <v>4569824.4240809027</v>
      </c>
      <c r="S161" s="25">
        <f t="shared" ca="1" si="7"/>
        <v>6327250.3221500069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1756317.8944573649</v>
      </c>
      <c r="R162" s="25">
        <f t="array" aca="1" ref="R162" ca="1">INDEX('Lorri 401b'!L:L,MATCH('Retirement Calculator'!A162,'Lorri 401b'!N:N,0),0)</f>
        <v>4567119.825235351</v>
      </c>
      <c r="S162" s="25">
        <f t="shared" ca="1" si="7"/>
        <v>6323437.7196927164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1755205.2741639095</v>
      </c>
      <c r="R163" s="25">
        <f t="array" aca="1" ref="R163" ca="1">INDEX('Lorri 401b'!L:L,MATCH('Retirement Calculator'!A163,'Lorri 401b'!N:N,0),0)</f>
        <v>4564403.9572279425</v>
      </c>
      <c r="S163" s="25">
        <f t="shared" ca="1" si="7"/>
        <v>6319609.2313918518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1754088.0179525646</v>
      </c>
      <c r="R164" s="25">
        <f t="array" aca="1" ref="R164" ca="1">INDEX('Lorri 401b'!L:L,MATCH('Retirement Calculator'!A164,'Lorri 401b'!N:N,0),0)</f>
        <v>4561676.7731038369</v>
      </c>
      <c r="S164" s="25">
        <f t="shared" ca="1" si="7"/>
        <v>6315764.791056402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1752966.1065070059</v>
      </c>
      <c r="R165" s="25">
        <f t="array" aca="1" ref="R165" ca="1">INDEX('Lorri 401b'!L:L,MATCH('Retirement Calculator'!A165,'Lorri 401b'!N:N,0),0)</f>
        <v>4558938.2257125471</v>
      </c>
      <c r="S165" s="25">
        <f t="shared" ca="1" si="7"/>
        <v>6311904.3322195532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1751839.520430424</v>
      </c>
      <c r="R166" s="25">
        <f t="array" aca="1" ref="R166" ca="1">INDEX('Lorri 401b'!L:L,MATCH('Retirement Calculator'!A166,'Lorri 401b'!N:N,0),0)</f>
        <v>4556188.2677071271</v>
      </c>
      <c r="S166" s="25">
        <f t="shared" ca="1" si="7"/>
        <v>6308027.7881375514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1750708.2402451898</v>
      </c>
      <c r="R167" s="25">
        <f t="array" aca="1" ref="R167" ca="1">INDEX('Lorri 401b'!L:L,MATCH('Retirement Calculator'!A167,'Lorri 401b'!N:N,0),0)</f>
        <v>4553426.8515433511</v>
      </c>
      <c r="S167" s="25">
        <f t="shared" ca="1" si="7"/>
        <v>6304135.0917885406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1749572.2463925169</v>
      </c>
      <c r="R168" s="25">
        <f t="array" aca="1" ref="R168" ca="1">INDEX('Lorri 401b'!L:L,MATCH('Retirement Calculator'!A168,'Lorri 401b'!N:N,0),0)</f>
        <v>4550653.9294788921</v>
      </c>
      <c r="S168" s="25">
        <f t="shared" ca="1" si="7"/>
        <v>6300226.1758714095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1748431.5192321246</v>
      </c>
      <c r="R169" s="25">
        <f t="array" aca="1" ref="R169" ca="1">INDEX('Lorri 401b'!L:L,MATCH('Retirement Calculator'!A169,'Lorri 401b'!N:N,0),0)</f>
        <v>4547869.4535724986</v>
      </c>
      <c r="S169" s="25">
        <f t="shared" ca="1" si="7"/>
        <v>6296300.9728046227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1747286.0390418973</v>
      </c>
      <c r="R170" s="25">
        <f t="array" aca="1" ref="R170" ca="1">INDEX('Lorri 401b'!L:L,MATCH('Retirement Calculator'!A170,'Lorri 401b'!N:N,0),0)</f>
        <v>4545073.3756831614</v>
      </c>
      <c r="S170" s="25">
        <f t="shared" ca="1" si="7"/>
        <v>6292359.4147250587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1746135.7860175441</v>
      </c>
      <c r="R171" s="25">
        <f t="array" aca="1" ref="R171" ca="1">INDEX('Lorri 401b'!L:L,MATCH('Retirement Calculator'!A171,'Lorri 401b'!N:N,0),0)</f>
        <v>4542265.6474692859</v>
      </c>
      <c r="S171" s="25">
        <f t="shared" ca="1" si="7"/>
        <v>6288401.4334868304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1744980.7402722561</v>
      </c>
      <c r="R172" s="25">
        <f t="array" aca="1" ref="R172" ca="1">INDEX('Lorri 401b'!L:L,MATCH('Retirement Calculator'!A172,'Lorri 401b'!N:N,0),0)</f>
        <v>4539446.2203878518</v>
      </c>
      <c r="S172" s="25">
        <f t="shared" ca="1" si="7"/>
        <v>6284426.9606601074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1743820.8818363626</v>
      </c>
      <c r="R173" s="25">
        <f t="array" aca="1" ref="R173" ca="1">INDEX('Lorri 401b'!L:L,MATCH('Retirement Calculator'!A173,'Lorri 401b'!N:N,0),0)</f>
        <v>4536615.0456935791</v>
      </c>
      <c r="S173" s="25">
        <f t="shared" ca="1" si="7"/>
        <v>6280435.9275299422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1742656.1906569863</v>
      </c>
      <c r="R174" s="25">
        <f t="array" aca="1" ref="R174" ca="1">INDEX('Lorri 401b'!L:L,MATCH('Retirement Calculator'!A174,'Lorri 401b'!N:N,0),0)</f>
        <v>4533772.0744380802</v>
      </c>
      <c r="S174" s="25">
        <f t="shared" ca="1" si="7"/>
        <v>6276428.2650950663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1741486.646597696</v>
      </c>
      <c r="R175" s="25">
        <f t="array" aca="1" ref="R175" ca="1">INDEX('Lorri 401b'!L:L,MATCH('Retirement Calculator'!A175,'Lorri 401b'!N:N,0),0)</f>
        <v>4530917.2574690161</v>
      </c>
      <c r="S175" s="25">
        <f t="shared" ca="1" si="7"/>
        <v>6272403.9040667117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1740312.2294381587</v>
      </c>
      <c r="R176" s="25">
        <f t="array" aca="1" ref="R176" ca="1">INDEX('Lorri 401b'!L:L,MATCH('Retirement Calculator'!A176,'Lorri 401b'!N:N,0),0)</f>
        <v>4528050.5454292484</v>
      </c>
      <c r="S176" s="25">
        <f t="shared" ca="1" si="7"/>
        <v>6268362.774867407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1739132.91887379</v>
      </c>
      <c r="R177" s="25">
        <f t="array" aca="1" ref="R177" ca="1">INDEX('Lorri 401b'!L:L,MATCH('Retirement Calculator'!A177,'Lorri 401b'!N:N,0),0)</f>
        <v>4525171.8887559809</v>
      </c>
      <c r="S177" s="25">
        <f t="shared" ca="1" si="7"/>
        <v>6264304.8076297706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1737948.6945154029</v>
      </c>
      <c r="R178" s="25">
        <f t="array" aca="1" ref="R178" ca="1">INDEX('Lorri 401b'!L:L,MATCH('Retirement Calculator'!A178,'Lorri 401b'!N:N,0),0)</f>
        <v>4522281.2376799081</v>
      </c>
      <c r="S178" s="25">
        <f t="shared" ca="1" si="7"/>
        <v>6260229.9321953114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1736759.535888856</v>
      </c>
      <c r="R179" s="25">
        <f t="array" aca="1" ref="R179" ca="1">INDEX('Lorri 401b'!L:L,MATCH('Retirement Calculator'!A179,'Lorri 401b'!N:N,0),0)</f>
        <v>4519378.5422243522</v>
      </c>
      <c r="S179" s="25">
        <f t="shared" ca="1" si="7"/>
        <v>6256138.0781132085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1735565.4224346986</v>
      </c>
      <c r="R180" s="25">
        <f t="array" aca="1" ref="R180" ca="1">INDEX('Lorri 401b'!L:L,MATCH('Retirement Calculator'!A180,'Lorri 401b'!N:N,0),0)</f>
        <v>4516463.7522043977</v>
      </c>
      <c r="S180" s="25">
        <f t="shared" ca="1" si="7"/>
        <v>6252029.1746390965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1734366.3335078154</v>
      </c>
      <c r="R181" s="25">
        <f t="array" aca="1" ref="R181" ca="1">INDEX('Lorri 401b'!L:L,MATCH('Retirement Calculator'!A181,'Lorri 401b'!N:N,0),0)</f>
        <v>4513536.8172260271</v>
      </c>
      <c r="S181" s="25">
        <f t="shared" ca="1" si="7"/>
        <v>6247903.1507338425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1733162.2483770701</v>
      </c>
      <c r="R182" s="25">
        <f t="array" aca="1" ref="R182" ca="1">INDEX('Lorri 401b'!L:L,MATCH('Retirement Calculator'!A182,'Lorri 401b'!N:N,0),0)</f>
        <v>4510597.6866852464</v>
      </c>
      <c r="S182" s="25">
        <f t="shared" ca="1" si="7"/>
        <v>6243759.9350623162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1731953.1462249467</v>
      </c>
      <c r="R183" s="25">
        <f t="array" aca="1" ref="R183" ca="1">INDEX('Lorri 401b'!L:L,MATCH('Retirement Calculator'!A183,'Lorri 401b'!N:N,0),0)</f>
        <v>4507646.3097672127</v>
      </c>
      <c r="S183" s="25">
        <f t="shared" ca="1" si="7"/>
        <v>6239599.4559921594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1730739.0061471895</v>
      </c>
      <c r="R184" s="25">
        <f t="array" aca="1" ref="R184" ca="1">INDEX('Lorri 401b'!L:L,MATCH('Retirement Calculator'!A184,'Lorri 401b'!N:N,0),0)</f>
        <v>4504682.6354453536</v>
      </c>
      <c r="S184" s="25">
        <f t="shared" ca="1" si="7"/>
        <v>6235421.6415925436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1729519.8071524417</v>
      </c>
      <c r="R185" s="25">
        <f t="array" aca="1" ref="R185" ca="1">INDEX('Lorri 401b'!L:L,MATCH('Retirement Calculator'!A185,'Lorri 401b'!N:N,0),0)</f>
        <v>4501706.6124804867</v>
      </c>
      <c r="S185" s="25">
        <f t="shared" ca="1" si="7"/>
        <v>6231226.4196329284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1728295.5281618824</v>
      </c>
      <c r="R186" s="25">
        <f t="array" aca="1" ref="R186" ca="1">INDEX('Lorri 401b'!L:L,MATCH('Retirement Calculator'!A186,'Lorri 401b'!N:N,0),0)</f>
        <v>4498718.1894199327</v>
      </c>
      <c r="S186" s="25">
        <f t="shared" ca="1" si="7"/>
        <v>6227013.7175818151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1727066.1480088625</v>
      </c>
      <c r="R187" s="25">
        <f t="array" aca="1" ref="R187" ca="1">INDEX('Lorri 401b'!L:L,MATCH('Retirement Calculator'!A187,'Lorri 401b'!N:N,0),0)</f>
        <v>4495717.3145966269</v>
      </c>
      <c r="S187" s="25">
        <f t="shared" ca="1" si="7"/>
        <v>6222783.4626054894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1725831.6454385384</v>
      </c>
      <c r="R188" s="25">
        <f t="array" aca="1" ref="R188" ca="1">INDEX('Lorri 401b'!L:L,MATCH('Retirement Calculator'!A188,'Lorri 401b'!N:N,0),0)</f>
        <v>4492703.9361282233</v>
      </c>
      <c r="S188" s="25">
        <f t="shared" ca="1" si="7"/>
        <v>6218535.5815667622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1724591.9991075045</v>
      </c>
      <c r="R189" s="25">
        <f t="array" aca="1" ref="R189" ca="1">INDEX('Lorri 401b'!L:L,MATCH('Retirement Calculator'!A189,'Lorri 401b'!N:N,0),0)</f>
        <v>4489678.0019162018</v>
      </c>
      <c r="S189" s="25">
        <f t="shared" ca="1" si="7"/>
        <v>6214270.001023706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1723347.1875834246</v>
      </c>
      <c r="R190" s="25">
        <f t="array" aca="1" ref="R190" ca="1">INDEX('Lorri 401b'!L:L,MATCH('Retirement Calculator'!A190,'Lorri 401b'!N:N,0),0)</f>
        <v>4486639.459644964</v>
      </c>
      <c r="S190" s="25">
        <f t="shared" ca="1" si="7"/>
        <v>6209986.6472283881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1722097.1893446611</v>
      </c>
      <c r="R191" s="25">
        <f t="array" aca="1" ref="R191" ca="1">INDEX('Lorri 401b'!L:L,MATCH('Retirement Calculator'!A191,'Lorri 401b'!N:N,0),0)</f>
        <v>4483588.2567809289</v>
      </c>
      <c r="S191" s="25">
        <f t="shared" ca="1" si="7"/>
        <v>6205685.4461255902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1720841.9827799026</v>
      </c>
      <c r="R192" s="25">
        <f t="array" aca="1" ref="R192" ca="1">INDEX('Lorri 401b'!L:L,MATCH('Retirement Calculator'!A192,'Lorri 401b'!N:N,0),0)</f>
        <v>4480524.340571627</v>
      </c>
      <c r="S192" s="25">
        <f t="shared" ca="1" si="7"/>
        <v>6201366.3233515294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1719581.546187791</v>
      </c>
      <c r="R193" s="25">
        <f t="array" aca="1" ref="R193" ca="1">INDEX('Lorri 401b'!L:L,MATCH('Retirement Calculator'!A193,'Lorri 401b'!N:N,0),0)</f>
        <v>4477447.6580447862</v>
      </c>
      <c r="S193" s="25">
        <f t="shared" ca="1" si="7"/>
        <v>6197029.2042325772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1718315.8577765457</v>
      </c>
      <c r="R194" s="25">
        <f t="array" aca="1" ref="R194" ca="1">INDEX('Lorri 401b'!L:L,MATCH('Retirement Calculator'!A194,'Lorri 401b'!N:N,0),0)</f>
        <v>4474358.1560074165</v>
      </c>
      <c r="S194" s="25">
        <f t="shared" ca="1" si="7"/>
        <v>6192674.0137839625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1717044.8956635869</v>
      </c>
      <c r="R195" s="25">
        <f t="array" aca="1" ref="R195" ca="1">INDEX('Lorri 401b'!L:L,MATCH('Retirement Calculator'!A195,'Lorri 401b'!N:N,0),0)</f>
        <v>4471255.781044892</v>
      </c>
      <c r="S195" s="25">
        <f t="shared" ca="1" si="7"/>
        <v>6188300.6767084785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1715768.6378751574</v>
      </c>
      <c r="R196" s="25">
        <f t="array" aca="1" ref="R196" ca="1">INDEX('Lorri 401b'!L:L,MATCH('Retirement Calculator'!A196,'Lorri 401b'!N:N,0),0)</f>
        <v>4468140.4795200229</v>
      </c>
      <c r="S196" s="25">
        <f t="shared" ca="1" si="7"/>
        <v>6183909.1173951803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1714487.0623459427</v>
      </c>
      <c r="R197" s="25">
        <f t="array" aca="1" ref="R197" ca="1">INDEX('Lorri 401b'!L:L,MATCH('Retirement Calculator'!A197,'Lorri 401b'!N:N,0),0)</f>
        <v>4465012.1975721335</v>
      </c>
      <c r="S197" s="25">
        <f t="shared" ca="1" si="7"/>
        <v>6179499.259918076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1713200.1469186896</v>
      </c>
      <c r="R198" s="25">
        <f t="array" aca="1" ref="R198" ca="1">INDEX('Lorri 401b'!L:L,MATCH('Retirement Calculator'!A198,'Lorri 401b'!N:N,0),0)</f>
        <v>4461870.8811161285</v>
      </c>
      <c r="S198" s="25">
        <f t="shared" ca="1" si="7"/>
        <v>6175071.0280348184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1711907.8693438231</v>
      </c>
      <c r="R199" s="25">
        <f t="array" aca="1" ref="R199" ca="1">INDEX('Lorri 401b'!L:L,MATCH('Retirement Calculator'!A199,'Lorri 401b'!N:N,0),0)</f>
        <v>4458716.4758415567</v>
      </c>
      <c r="S199" s="25">
        <f t="shared" ca="1" si="7"/>
        <v>6170624.3451853795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1710610.2072790612</v>
      </c>
      <c r="R200" s="25">
        <f t="array" aca="1" ref="R200" ca="1">INDEX('Lorri 401b'!L:L,MATCH('Retirement Calculator'!A200,'Lorri 401b'!N:N,0),0)</f>
        <v>4455548.9272116739</v>
      </c>
      <c r="S200" s="25">
        <f t="shared" ca="1" si="7"/>
        <v>6166159.1344907349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1709307.1382890295</v>
      </c>
      <c r="R201" s="25">
        <f t="array" aca="1" ref="R201" ca="1">INDEX('Lorri 401b'!L:L,MATCH('Retirement Calculator'!A201,'Lorri 401b'!N:N,0),0)</f>
        <v>4452368.1804625001</v>
      </c>
      <c r="S201" s="25">
        <f t="shared" ca="1" si="7"/>
        <v>6161675.3187515298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1707998.6398448728</v>
      </c>
      <c r="R202" s="25">
        <f t="array" aca="1" ref="R202" ca="1">INDEX('Lorri 401b'!L:L,MATCH('Retirement Calculator'!A202,'Lorri 401b'!N:N,0),0)</f>
        <v>4449174.1806018716</v>
      </c>
      <c r="S202" s="25">
        <f t="shared" ca="1" si="7"/>
        <v>6157172.8204467446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1706684.6893238653</v>
      </c>
      <c r="R203" s="25">
        <f t="array" aca="1" ref="R203" ca="1">INDEX('Lorri 401b'!L:L,MATCH('Retirement Calculator'!A203,'Lorri 401b'!N:N,0),0)</f>
        <v>4445966.8724084906</v>
      </c>
      <c r="S203" s="25">
        <f t="shared" ca="1" si="7"/>
        <v>6152651.5617323555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1705365.2640090203</v>
      </c>
      <c r="R204" s="25">
        <f t="array" aca="1" ref="R204" ca="1">INDEX('Lorri 401b'!L:L,MATCH('Retirement Calculator'!A204,'Lorri 401b'!N:N,0),0)</f>
        <v>4442746.2004309706</v>
      </c>
      <c r="S204" s="25">
        <f t="shared" ca="1" si="7"/>
        <v>6148111.4644399909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1704040.3410886968</v>
      </c>
      <c r="R205" s="25">
        <f t="array" aca="1" ref="R205" ca="1">INDEX('Lorri 401b'!L:L,MATCH('Retirement Calculator'!A205,'Lorri 401b'!N:N,0),0)</f>
        <v>4439512.1089868769</v>
      </c>
      <c r="S205" s="25">
        <f t="shared" ca="1" si="7"/>
        <v>6143552.4500755742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1702709.8976562053</v>
      </c>
      <c r="R206" s="25">
        <f t="array" aca="1" ref="R206" ca="1">INDEX('Lorri 401b'!L:L,MATCH('Retirement Calculator'!A206,'Lorri 401b'!N:N,0),0)</f>
        <v>4436264.5421617664</v>
      </c>
      <c r="S206" s="25">
        <f t="shared" ca="1" si="7"/>
        <v>6138974.4398179715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1701373.9107094118</v>
      </c>
      <c r="R207" s="25">
        <f t="array" aca="1" ref="R207" ca="1">INDEX('Lorri 401b'!L:L,MATCH('Retirement Calculator'!A207,'Lorri 401b'!N:N,0),0)</f>
        <v>4433003.4438082185</v>
      </c>
      <c r="S207" s="25">
        <f t="shared" ca="1" si="7"/>
        <v>6134377.3545176303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1700032.35715034</v>
      </c>
      <c r="R208" s="25">
        <f t="array" aca="1" ref="R208" ca="1">INDEX('Lorri 401b'!L:L,MATCH('Retirement Calculator'!A208,'Lorri 401b'!N:N,0),0)</f>
        <v>4429728.757544864</v>
      </c>
      <c r="S208" s="25">
        <f t="shared" ca="1" si="7"/>
        <v>6129761.1146952044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1698685.213784772</v>
      </c>
      <c r="R209" s="25">
        <f t="array" aca="1" ref="R209" ca="1">INDEX('Lorri 401b'!L:L,MATCH('Retirement Calculator'!A209,'Lorri 401b'!N:N,0),0)</f>
        <v>4426440.4267554116</v>
      </c>
      <c r="S209" s="25">
        <f t="shared" ca="1" si="7"/>
        <v>6125125.6405401835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1697332.4573218473</v>
      </c>
      <c r="R210" s="25">
        <f t="array" aca="1" ref="R210" ca="1">INDEX('Lorri 401b'!L:L,MATCH('Retirement Calculator'!A210,'Lorri 401b'!N:N,0),0)</f>
        <v>4423138.3945876695</v>
      </c>
      <c r="S210" s="25">
        <f t="shared" ca="1" si="7"/>
        <v>6120470.8519095164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1695974.0643736606</v>
      </c>
      <c r="R211" s="25">
        <f t="array" aca="1" ref="R211" ca="1">INDEX('Lorri 401b'!L:L,MATCH('Retirement Calculator'!A211,'Lorri 401b'!N:N,0),0)</f>
        <v>4419822.6039525624</v>
      </c>
      <c r="S211" s="25">
        <f t="shared" ca="1" si="7"/>
        <v>6115796.6683262233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1694610.0114548565</v>
      </c>
      <c r="R212" s="25">
        <f t="array" aca="1" ref="R212" ca="1">INDEX('Lorri 401b'!L:L,MATCH('Retirement Calculator'!A212,'Lorri 401b'!N:N,0),0)</f>
        <v>4416492.997523142</v>
      </c>
      <c r="S212" s="25">
        <f t="shared" ca="1" si="7"/>
        <v>6111103.008977998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1693240.274982224</v>
      </c>
      <c r="R213" s="25">
        <f t="array" aca="1" ref="R213" ca="1">INDEX('Lorri 401b'!L:L,MATCH('Retirement Calculator'!A213,'Lorri 401b'!N:N,0),0)</f>
        <v>4413149.5177335991</v>
      </c>
      <c r="S213" s="25">
        <f t="shared" ca="1" si="7"/>
        <v>6106389.7927158233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1691864.8312742887</v>
      </c>
      <c r="R214" s="25">
        <f t="array" aca="1" ref="R214" ca="1">INDEX('Lorri 401b'!L:L,MATCH('Retirement Calculator'!A214,'Lorri 401b'!N:N,0),0)</f>
        <v>4409792.1067782668</v>
      </c>
      <c r="S214" s="25">
        <f t="shared" ca="1" si="7"/>
        <v>6101656.9380525555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1690483.6565509038</v>
      </c>
      <c r="R215" s="25">
        <f t="array" aca="1" ref="R215" ca="1">INDEX('Lorri 401b'!L:L,MATCH('Retirement Calculator'!A215,'Lorri 401b'!N:N,0),0)</f>
        <v>4406420.706610621</v>
      </c>
      <c r="S215" s="25">
        <f t="shared" ca="1" si="7"/>
        <v>6096904.3631615248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1689096.7269328381</v>
      </c>
      <c r="R216" s="25">
        <f t="array" aca="1" ref="R216" ca="1">INDEX('Lorri 401b'!L:L,MATCH('Retirement Calculator'!A216,'Lorri 401b'!N:N,0),0)</f>
        <v>4403035.2589422762</v>
      </c>
      <c r="S216" s="25">
        <f t="shared" ca="1" si="7"/>
        <v>6092131.9858751148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1687704.0184413637</v>
      </c>
      <c r="R217" s="25">
        <f t="array" aca="1" ref="R217" ca="1">INDEX('Lorri 401b'!L:L,MATCH('Retirement Calculator'!A217,'Lorri 401b'!N:N,0),0)</f>
        <v>4399635.70524198</v>
      </c>
      <c r="S217" s="25">
        <f t="shared" ca="1" si="7"/>
        <v>6087339.7236833442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1686305.5069978416</v>
      </c>
      <c r="R218" s="25">
        <f t="array" aca="1" ref="R218" ca="1">INDEX('Lorri 401b'!L:L,MATCH('Retirement Calculator'!A218,'Lorri 401b'!N:N,0),0)</f>
        <v>4396221.9867345989</v>
      </c>
      <c r="S218" s="25">
        <f t="shared" ca="1" si="7"/>
        <v>6082527.4937324403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1684901.1684233048</v>
      </c>
      <c r="R219" s="25">
        <f t="array" aca="1" ref="R219" ca="1">INDEX('Lorri 401b'!L:L,MATCH('Retirement Calculator'!A219,'Lorri 401b'!N:N,0),0)</f>
        <v>4392794.0444001043</v>
      </c>
      <c r="S219" s="25">
        <f t="shared" ca="1" si="7"/>
        <v>6077695.2128234096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1683490.9784380407</v>
      </c>
      <c r="R220" s="25">
        <f t="array" aca="1" ref="R220" ca="1">INDEX('Lorri 401b'!L:L,MATCH('Retirement Calculator'!A220,'Lorri 401b'!N:N,0),0)</f>
        <v>4389351.8189725494</v>
      </c>
      <c r="S220" s="25">
        <f t="shared" ca="1" si="7"/>
        <v>6072842.7974105906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1682074.9126611715</v>
      </c>
      <c r="R221" s="25">
        <f t="array" aca="1" ref="R221" ca="1">INDEX('Lorri 401b'!L:L,MATCH('Retirement Calculator'!A221,'Lorri 401b'!N:N,0),0)</f>
        <v>4385895.250939046</v>
      </c>
      <c r="S221" s="25">
        <f t="shared" ca="1" si="7"/>
        <v>6067970.1636002176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1680652.9466102319</v>
      </c>
      <c r="R222" s="25">
        <f t="array" aca="1" ref="R222" ca="1">INDEX('Lorri 401b'!L:L,MATCH('Retirement Calculator'!A222,'Lorri 401b'!N:N,0),0)</f>
        <v>4382424.2805387359</v>
      </c>
      <c r="S222" s="25">
        <f t="shared" ca="1" si="7"/>
        <v>6063077.2271489678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1679225.0557007468</v>
      </c>
      <c r="R223" s="25">
        <f t="array" aca="1" ref="R223" ca="1">INDEX('Lorri 401b'!L:L,MATCH('Retirement Calculator'!A223,'Lorri 401b'!N:N,0),0)</f>
        <v>4378938.8477617586</v>
      </c>
      <c r="S223" s="25">
        <f t="shared" ca="1" si="7"/>
        <v>6058163.903462505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1677791.2152458054</v>
      </c>
      <c r="R224" s="25">
        <f t="array" aca="1" ref="R224" ca="1">INDEX('Lorri 401b'!L:L,MATCH('Retirement Calculator'!A224,'Lorri 401b'!N:N,0),0)</f>
        <v>4375438.8923482103</v>
      </c>
      <c r="S224" s="25">
        <f t="shared" ca="1" si="7"/>
        <v>6053230.107594016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1676351.4004556353</v>
      </c>
      <c r="R225" s="25">
        <f t="array" aca="1" ref="R225" ca="1">INDEX('Lorri 401b'!L:L,MATCH('Retirement Calculator'!A225,'Lorri 401b'!N:N,0),0)</f>
        <v>4371924.3537871055</v>
      </c>
      <c r="S225" s="25">
        <f t="shared" ca="1" si="7"/>
        <v>6048275.7542427406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1674905.5864371727</v>
      </c>
      <c r="R226" s="25">
        <f t="array" aca="1" ref="R226" ca="1">INDEX('Lorri 401b'!L:L,MATCH('Retirement Calculator'!A226,'Lorri 401b'!N:N,0),0)</f>
        <v>4368395.1713153291</v>
      </c>
      <c r="S226" s="25">
        <f t="shared" ca="1" si="7"/>
        <v>6043300.7577525023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1673453.7481936333</v>
      </c>
      <c r="R227" s="25">
        <f t="array" aca="1" ref="R227" ca="1">INDEX('Lorri 401b'!L:L,MATCH('Retirement Calculator'!A227,'Lorri 401b'!N:N,0),0)</f>
        <v>4364851.283916587</v>
      </c>
      <c r="S227" s="25">
        <f t="shared" ca="1" si="7"/>
        <v>6038305.0321102198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1671995.8606240789</v>
      </c>
      <c r="R228" s="25">
        <f t="array" aca="1" ref="R228" ca="1">INDEX('Lorri 401b'!L:L,MATCH('Retirement Calculator'!A228,'Lorri 401b'!N:N,0),0)</f>
        <v>4361292.6303203506</v>
      </c>
      <c r="S228" s="25">
        <f t="shared" ca="1" si="7"/>
        <v>6033288.4909444293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1670531.8985229847</v>
      </c>
      <c r="R229" s="25">
        <f t="array" aca="1" ref="R229" ca="1">INDEX('Lorri 401b'!L:L,MATCH('Retirement Calculator'!A229,'Lorri 401b'!N:N,0),0)</f>
        <v>4357719.1490007965</v>
      </c>
      <c r="S229" s="25">
        <f t="shared" ca="1" si="7"/>
        <v>6028251.0475237817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1669061.8365798027</v>
      </c>
      <c r="R230" s="25">
        <f t="array" aca="1" ref="R230" ca="1">INDEX('Lorri 401b'!L:L,MATCH('Retirement Calculator'!A230,'Lorri 401b'!N:N,0),0)</f>
        <v>4354130.7781757442</v>
      </c>
      <c r="S230" s="25">
        <f t="shared" ca="1" si="7"/>
        <v>6023192.6147555467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1667585.6493785242</v>
      </c>
      <c r="R231" s="25">
        <f t="array" aca="1" ref="R231" ca="1">INDEX('Lorri 401b'!L:L,MATCH('Retirement Calculator'!A231,'Lorri 401b'!N:N,0),0)</f>
        <v>4350527.4558055876</v>
      </c>
      <c r="S231" s="25">
        <f t="shared" ca="1" si="7"/>
        <v>6018113.1051841117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1666103.3113972403</v>
      </c>
      <c r="R232" s="25">
        <f t="array" aca="1" ref="R232" ca="1">INDEX('Lorri 401b'!L:L,MATCH('Retirement Calculator'!A232,'Lorri 401b'!N:N,0),0)</f>
        <v>4346909.1195922215</v>
      </c>
      <c r="S232" s="25">
        <f t="shared" ca="1" si="7"/>
        <v>6013012.430989462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1664614.7970077009</v>
      </c>
      <c r="R233" s="25">
        <f t="array" aca="1" ref="R233" ca="1">INDEX('Lorri 401b'!L:L,MATCH('Retirement Calculator'!A233,'Lorri 401b'!N:N,0),0)</f>
        <v>4343275.7069779662</v>
      </c>
      <c r="S233" s="25">
        <f t="shared" ca="1" si="7"/>
        <v>6007890.5039856676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1663120.0804748719</v>
      </c>
      <c r="R234" s="25">
        <f t="array" aca="1" ref="R234" ca="1">INDEX('Lorri 401b'!L:L,MATCH('Retirement Calculator'!A234,'Lorri 401b'!N:N,0),0)</f>
        <v>4339627.1551444856</v>
      </c>
      <c r="S234" s="25">
        <f t="shared" ca="1" si="7"/>
        <v>6002747.2356193578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1661619.1359564895</v>
      </c>
      <c r="R235" s="25">
        <f t="array" aca="1" ref="R235" ca="1">INDEX('Lorri 401b'!L:L,MATCH('Retirement Calculator'!A235,'Lorri 401b'!N:N,0),0)</f>
        <v>4335963.4010116989</v>
      </c>
      <c r="S235" s="25">
        <f t="shared" ca="1" si="7"/>
        <v>5997582.5369681884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1660111.9375026138</v>
      </c>
      <c r="R236" s="25">
        <f t="array" aca="1" ref="R236" ca="1">INDEX('Lorri 401b'!L:L,MATCH('Retirement Calculator'!A236,'Lorri 401b'!N:N,0),0)</f>
        <v>4332284.381236692</v>
      </c>
      <c r="S236" s="25">
        <f t="shared" ca="1" si="7"/>
        <v>5992396.3187393062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1658598.4590551802</v>
      </c>
      <c r="R237" s="25">
        <f t="array" aca="1" ref="R237" ca="1">INDEX('Lorri 401b'!L:L,MATCH('Retirement Calculator'!A237,'Lorri 401b'!N:N,0),0)</f>
        <v>4328590.0322126225</v>
      </c>
      <c r="S237" s="25">
        <f t="shared" ca="1" si="7"/>
        <v>5987188.4912678022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1657078.674447549</v>
      </c>
      <c r="R238" s="25">
        <f t="array" aca="1" ref="R238" ca="1">INDEX('Lorri 401b'!L:L,MATCH('Retirement Calculator'!A238,'Lorri 401b'!N:N,0),0)</f>
        <v>4324880.2900676196</v>
      </c>
      <c r="S238" s="25">
        <f t="shared" ca="1" si="7"/>
        <v>5981958.9645151682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1655552.5574040527</v>
      </c>
      <c r="R239" s="25">
        <f t="array" aca="1" ref="R239" ca="1">INDEX('Lorri 401b'!L:L,MATCH('Retirement Calculator'!A239,'Lorri 401b'!N:N,0),0)</f>
        <v>4321155.0906636789</v>
      </c>
      <c r="S239" s="25">
        <f t="shared" ca="1" si="7"/>
        <v>5976707.6480677314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1654020.0815395417</v>
      </c>
      <c r="R240" s="25">
        <f t="array" aca="1" ref="R240" ca="1">INDEX('Lorri 401b'!L:L,MATCH('Retirement Calculator'!A240,'Lorri 401b'!N:N,0),0)</f>
        <v>4317414.3695955556</v>
      </c>
      <c r="S240" s="25">
        <f t="shared" ca="1" si="7"/>
        <v>5971434.4511350971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1652481.2203589287</v>
      </c>
      <c r="R241" s="25">
        <f t="array" aca="1" ref="R241" ca="1">INDEX('Lorri 401b'!L:L,MATCH('Retirement Calculator'!A241,'Lorri 401b'!N:N,0),0)</f>
        <v>4313658.0621896479</v>
      </c>
      <c r="S241" s="25">
        <f t="shared" ca="1" si="7"/>
        <v>5966139.2825485766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1650935.9472567297</v>
      </c>
      <c r="R242" s="25">
        <f t="array" aca="1" ref="R242" ca="1">INDEX('Lorri 401b'!L:L,MATCH('Retirement Calculator'!A242,'Lorri 401b'!N:N,0),0)</f>
        <v>4309886.1035028826</v>
      </c>
      <c r="S242" s="25">
        <f t="shared" ca="1" si="7"/>
        <v>5960822.0507596126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1649384.235516605</v>
      </c>
      <c r="R243" s="25">
        <f t="array" aca="1" ref="R243" ca="1">INDEX('Lorri 401b'!L:L,MATCH('Retirement Calculator'!A243,'Lorri 401b'!N:N,0),0)</f>
        <v>4306098.4283215888</v>
      </c>
      <c r="S243" s="25">
        <f t="shared" ca="1" si="7"/>
        <v>5955482.6638381938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1647826.0583108964</v>
      </c>
      <c r="R244" s="25">
        <f t="array" aca="1" ref="R244" ca="1">INDEX('Lorri 401b'!L:L,MATCH('Retirement Calculator'!A244,'Lorri 401b'!N:N,0),0)</f>
        <v>4302294.9711603727</v>
      </c>
      <c r="S244" s="25">
        <f t="shared" ca="1" si="7"/>
        <v>5950121.0294712689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1646261.3887001639</v>
      </c>
      <c r="R245" s="25">
        <f t="array" aca="1" ref="R245" ca="1">INDEX('Lorri 401b'!L:L,MATCH('Retirement Calculator'!A245,'Lorri 401b'!N:N,0),0)</f>
        <v>4298475.6662609847</v>
      </c>
      <c r="S245" s="25">
        <f t="shared" ca="1" si="7"/>
        <v>5944737.0549611486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1644690.1996327201</v>
      </c>
      <c r="R246" s="25">
        <f t="array" aca="1" ref="R246" ca="1">INDEX('Lorri 401b'!L:L,MATCH('Retirement Calculator'!A246,'Lorri 401b'!N:N,0),0)</f>
        <v>4294640.4475911828</v>
      </c>
      <c r="S246" s="25">
        <f t="shared" ca="1" si="7"/>
        <v>5939330.6472239029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1643112.463944162</v>
      </c>
      <c r="R247" s="25">
        <f t="array" aca="1" ref="R247" ca="1">INDEX('Lorri 401b'!L:L,MATCH('Retirement Calculator'!A247,'Lorri 401b'!N:N,0),0)</f>
        <v>4290789.2488435898</v>
      </c>
      <c r="S247" s="25">
        <f t="shared" ca="1" si="7"/>
        <v>5933901.712787752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1641528.1543569015</v>
      </c>
      <c r="R248" s="25">
        <f t="array" aca="1" ref="R248" ca="1">INDEX('Lorri 401b'!L:L,MATCH('Retirement Calculator'!A248,'Lorri 401b'!N:N,0),0)</f>
        <v>4286922.0034345491</v>
      </c>
      <c r="S248" s="25">
        <f t="shared" ca="1" si="7"/>
        <v>5928450.1577914506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1639937.2434796942</v>
      </c>
      <c r="R249" s="25">
        <f t="array" aca="1" ref="R249" ca="1">INDEX('Lorri 401b'!L:L,MATCH('Retirement Calculator'!A249,'Lorri 401b'!N:N,0),0)</f>
        <v>4283038.6445029704</v>
      </c>
      <c r="S249" s="25">
        <f t="shared" ca="1" si="7"/>
        <v>5922975.8879826646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1638339.7038071651</v>
      </c>
      <c r="R250" s="25">
        <f t="array" aca="1" ref="R250" ca="1">INDEX('Lorri 401b'!L:L,MATCH('Retirement Calculator'!A250,'Lorri 401b'!N:N,0),0)</f>
        <v>4279139.1049091769</v>
      </c>
      <c r="S250" s="25">
        <f t="shared" ca="1" si="7"/>
        <v>5917478.8087163419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1636735.507719334</v>
      </c>
      <c r="R251" s="25">
        <f t="array" aca="1" ref="R251" ca="1">INDEX('Lorri 401b'!L:L,MATCH('Retirement Calculator'!A251,'Lorri 401b'!N:N,0),0)</f>
        <v>4275223.3172337431</v>
      </c>
      <c r="S251" s="25">
        <f t="shared" ca="1" si="7"/>
        <v>5911958.8249530774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1635124.6274811367</v>
      </c>
      <c r="R252" s="25">
        <f t="array" aca="1" ref="R252" ca="1">INDEX('Lorri 401b'!L:L,MATCH('Retirement Calculator'!A252,'Lorri 401b'!N:N,0),0)</f>
        <v>4271291.2137763277</v>
      </c>
      <c r="S252" s="25">
        <f t="shared" ca="1" si="7"/>
        <v>5906415.8412574641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1633507.035241947</v>
      </c>
      <c r="R253" s="25">
        <f t="array" aca="1" ref="R253" ca="1">INDEX('Lorri 401b'!L:L,MATCH('Retirement Calculator'!A253,'Lorri 401b'!N:N,0),0)</f>
        <v>4267342.7265545065</v>
      </c>
      <c r="S253" s="25">
        <f t="shared" ca="1" si="7"/>
        <v>5900849.761796454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1631882.7030350941</v>
      </c>
      <c r="R254" s="25">
        <f t="array" aca="1" ref="R254" ca="1">INDEX('Lorri 401b'!L:L,MATCH('Retirement Calculator'!A254,'Lorri 401b'!N:N,0),0)</f>
        <v>4263377.7873025946</v>
      </c>
      <c r="S254" s="25">
        <f t="shared" ca="1" si="7"/>
        <v>5895260.4903376885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1630251.6027773791</v>
      </c>
      <c r="R255" s="25">
        <f t="array" aca="1" ref="R255" ca="1">INDEX('Lorri 401b'!L:L,MATCH('Retirement Calculator'!A255,'Lorri 401b'!N:N,0),0)</f>
        <v>4259396.3274704665</v>
      </c>
      <c r="S255" s="25">
        <f t="shared" ca="1" si="7"/>
        <v>5889647.9302478451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1628613.7062685904</v>
      </c>
      <c r="R256" s="25">
        <f t="array" aca="1" ref="R256" ca="1">INDEX('Lorri 401b'!L:L,MATCH('Retirement Calculator'!A256,'Lorri 401b'!N:N,0),0)</f>
        <v>4255398.2782223709</v>
      </c>
      <c r="S256" s="25">
        <f t="shared" ca="1" si="7"/>
        <v>5884011.9844909608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1626968.9851910151</v>
      </c>
      <c r="R257" s="25">
        <f t="array" aca="1" ref="R257" ca="1">INDEX('Lorri 401b'!L:L,MATCH('Retirement Calculator'!A257,'Lorri 401b'!N:N,0),0)</f>
        <v>4251383.5704357419</v>
      </c>
      <c r="S257" s="25">
        <f t="shared" ca="1" si="7"/>
        <v>5878352.5556267574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1625317.4111089499</v>
      </c>
      <c r="R258" s="25">
        <f t="array" aca="1" ref="R258" ca="1">INDEX('Lorri 401b'!L:L,MATCH('Retirement Calculator'!A258,'Lorri 401b'!N:N,0),0)</f>
        <v>4247352.1347000021</v>
      </c>
      <c r="S258" s="25">
        <f t="shared" ca="1" si="7"/>
        <v>5872669.5458089523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1623658.9554682095</v>
      </c>
      <c r="R259" s="25">
        <f t="array" aca="1" ref="R259" ca="1">INDEX('Lorri 401b'!L:L,MATCH('Retirement Calculator'!A259,'Lorri 401b'!N:N,0),0)</f>
        <v>4243303.9013153631</v>
      </c>
      <c r="S259" s="25">
        <f t="shared" ca="1" si="7"/>
        <v>5866962.8567835726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1621993.5895956326</v>
      </c>
      <c r="R260" s="25">
        <f t="array" aca="1" ref="R260" ca="1">INDEX('Lorri 401b'!L:L,MATCH('Retirement Calculator'!A260,'Lorri 401b'!N:N,0),0)</f>
        <v>4239238.8002916211</v>
      </c>
      <c r="S260" s="25">
        <f t="shared" ca="1" si="7"/>
        <v>5861232.3898872538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1620321.2846985867</v>
      </c>
      <c r="R261" s="25">
        <f t="array" aca="1" ref="R261" ca="1">INDEX('Lorri 401b'!L:L,MATCH('Retirement Calculator'!A261,'Lorri 401b'!N:N,0),0)</f>
        <v>4235156.7613469474</v>
      </c>
      <c r="S261" s="25">
        <f t="shared" ca="1" si="7"/>
        <v>5855478.0460455343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1618642.0118644696</v>
      </c>
      <c r="R262" s="25">
        <f t="array" aca="1" ref="R262" ca="1">INDEX('Lorri 401b'!L:L,MATCH('Retirement Calculator'!A262,'Lorri 401b'!N:N,0),0)</f>
        <v>4231057.7139066709</v>
      </c>
      <c r="S262" s="25">
        <f t="shared" ca="1" si="7"/>
        <v>5849699.7257711403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1616955.7420602106</v>
      </c>
      <c r="R263" s="25">
        <f t="array" aca="1" ref="R263" ca="1">INDEX('Lorri 401b'!L:L,MATCH('Retirement Calculator'!A263,'Lorri 401b'!N:N,0),0)</f>
        <v>4226941.5871020593</v>
      </c>
      <c r="S263" s="25">
        <f t="shared" ca="1" si="7"/>
        <v>5843897.3291622698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1615262.446131767</v>
      </c>
      <c r="R264" s="25">
        <f t="array" aca="1" ref="R264" ca="1">INDEX('Lorri 401b'!L:L,MATCH('Retirement Calculator'!A264,'Lorri 401b'!N:N,0),0)</f>
        <v>4222808.3097690959</v>
      </c>
      <c r="S264" s="25">
        <f t="shared" ca="1" si="7"/>
        <v>5838070.7559008626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1613562.0948036215</v>
      </c>
      <c r="R265" s="25">
        <f t="array" aca="1" ref="R265" ca="1">INDEX('Lorri 401b'!L:L,MATCH('Retirement Calculator'!A265,'Lorri 401b'!N:N,0),0)</f>
        <v>4218657.8104472449</v>
      </c>
      <c r="S265" s="25">
        <f t="shared" ca="1" si="7"/>
        <v>5832219.905250866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1611854.6586782755</v>
      </c>
      <c r="R266" s="25">
        <f t="array" aca="1" ref="R266" ca="1">INDEX('Lorri 401b'!L:L,MATCH('Retirement Calculator'!A266,'Lorri 401b'!N:N,0),0)</f>
        <v>4214490.0173782194</v>
      </c>
      <c r="S266" s="25">
        <f t="shared" ref="S266:S520" ca="1" si="267">SUM(Q266:R266)</f>
        <v>5826344.6760564949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1610140.1082357406</v>
      </c>
      <c r="R267" s="25">
        <f t="array" aca="1" ref="R267" ca="1">INDEX('Lorri 401b'!L:L,MATCH('Retirement Calculator'!A267,'Lorri 401b'!N:N,0),0)</f>
        <v>4210304.8585047387</v>
      </c>
      <c r="S267" s="25">
        <f t="shared" ca="1" si="267"/>
        <v>5820444.9667404797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1608418.4138330284</v>
      </c>
      <c r="R268" s="25">
        <f t="array" aca="1" ref="R268" ca="1">INDEX('Lorri 401b'!L:L,MATCH('Retirement Calculator'!A268,'Lorri 401b'!N:N,0),0)</f>
        <v>4206102.2614692859</v>
      </c>
      <c r="S268" s="25">
        <f t="shared" ca="1" si="267"/>
        <v>5814520.6753023146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1606689.5457036383</v>
      </c>
      <c r="R269" s="25">
        <f t="array" aca="1" ref="R269" ca="1">INDEX('Lorri 401b'!L:L,MATCH('Retirement Calculator'!A269,'Lorri 401b'!N:N,0),0)</f>
        <v>4201882.1536128521</v>
      </c>
      <c r="S269" s="25">
        <f t="shared" ca="1" si="267"/>
        <v>5808571.6993164904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1604953.4739570424</v>
      </c>
      <c r="R270" s="25">
        <f t="array" aca="1" ref="R270" ca="1">INDEX('Lorri 401b'!L:L,MATCH('Retirement Calculator'!A270,'Lorri 401b'!N:N,0),0)</f>
        <v>4197644.461973683</v>
      </c>
      <c r="S270" s="25">
        <f t="shared" ca="1" si="267"/>
        <v>5802597.9359307252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1603210.1685781691</v>
      </c>
      <c r="R271" s="25">
        <f t="array" aca="1" ref="R271" ca="1">INDEX('Lorri 401b'!L:L,MATCH('Retirement Calculator'!A271,'Lorri 401b'!N:N,0),0)</f>
        <v>4193389.113286017</v>
      </c>
      <c r="S271" s="25">
        <f t="shared" ca="1" si="267"/>
        <v>5796599.2818641858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1601459.5994268837</v>
      </c>
      <c r="R272" s="25">
        <f t="array" aca="1" ref="R272" ca="1">INDEX('Lorri 401b'!L:L,MATCH('Retirement Calculator'!A272,'Lorri 401b'!N:N,0),0)</f>
        <v>4189116.0339788189</v>
      </c>
      <c r="S272" s="25">
        <f t="shared" ca="1" si="267"/>
        <v>5790575.6334057022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1599701.736237468</v>
      </c>
      <c r="R273" s="25">
        <f t="array" aca="1" ref="R273" ca="1">INDEX('Lorri 401b'!L:L,MATCH('Retirement Calculator'!A273,'Lorri 401b'!N:N,0),0)</f>
        <v>4184825.1501745079</v>
      </c>
      <c r="S273" s="25">
        <f t="shared" ca="1" si="267"/>
        <v>5784526.8864119761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1597936.5486180964</v>
      </c>
      <c r="R274" s="25">
        <f t="array" aca="1" ref="R274" ca="1">INDEX('Lorri 401b'!L:L,MATCH('Retirement Calculator'!A274,'Lorri 401b'!N:N,0),0)</f>
        <v>4180516.3876876789</v>
      </c>
      <c r="S274" s="25">
        <f t="shared" ca="1" si="267"/>
        <v>5778452.9363057753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1596164.0060503108</v>
      </c>
      <c r="R275" s="25">
        <f t="array" aca="1" ref="R275" ca="1">INDEX('Lorri 401b'!L:L,MATCH('Retirement Calculator'!A275,'Lorri 401b'!N:N,0),0)</f>
        <v>4176189.6720238212</v>
      </c>
      <c r="S275" s="25">
        <f t="shared" ca="1" si="267"/>
        <v>5772353.6780741317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1594384.0778884927</v>
      </c>
      <c r="R276" s="25">
        <f t="array" aca="1" ref="R276" ca="1">INDEX('Lorri 401b'!L:L,MATCH('Retirement Calculator'!A276,'Lorri 401b'!N:N,0),0)</f>
        <v>4171844.9283780307</v>
      </c>
      <c r="S276" s="25">
        <f t="shared" ca="1" si="267"/>
        <v>5766229.0062665232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1592596.7333593336</v>
      </c>
      <c r="R277" s="25">
        <f t="array" aca="1" ref="R277" ca="1">INDEX('Lorri 401b'!L:L,MATCH('Retirement Calculator'!A277,'Lorri 401b'!N:N,0),0)</f>
        <v>4167482.0816337164</v>
      </c>
      <c r="S277" s="25">
        <f t="shared" ca="1" si="267"/>
        <v>5760078.8149930499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1590801.9415613031</v>
      </c>
      <c r="R278" s="25">
        <f t="array" aca="1" ref="R278" ca="1">INDEX('Lorri 401b'!L:L,MATCH('Retirement Calculator'!A278,'Lorri 401b'!N:N,0),0)</f>
        <v>4163101.0563613004</v>
      </c>
      <c r="S278" s="25">
        <f t="shared" ca="1" si="267"/>
        <v>5753902.997922603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1588999.671464114</v>
      </c>
      <c r="R279" s="25">
        <f t="array" aca="1" ref="R279" ca="1">INDEX('Lorri 401b'!L:L,MATCH('Retirement Calculator'!A279,'Lorri 401b'!N:N,0),0)</f>
        <v>4158701.7768169162</v>
      </c>
      <c r="S279" s="25">
        <f t="shared" ca="1" si="267"/>
        <v>5747701.4482810302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1587189.8919081867</v>
      </c>
      <c r="R280" s="25">
        <f t="array" aca="1" ref="R280" ca="1">INDEX('Lorri 401b'!L:L,MATCH('Retirement Calculator'!A280,'Lorri 401b'!N:N,0),0)</f>
        <v>4154284.166941097</v>
      </c>
      <c r="S280" s="25">
        <f t="shared" ca="1" si="267"/>
        <v>5741474.0588492835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1585372.5716041098</v>
      </c>
      <c r="R281" s="25">
        <f t="array" aca="1" ref="R281" ca="1">INDEX('Lorri 401b'!L:L,MATCH('Retirement Calculator'!A281,'Lorri 401b'!N:N,0),0)</f>
        <v>4149848.150357462</v>
      </c>
      <c r="S281" s="25">
        <f t="shared" ca="1" si="267"/>
        <v>5735220.7219615718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1583547.6791320993</v>
      </c>
      <c r="R282" s="25">
        <f t="array" aca="1" ref="R282" ca="1">INDEX('Lorri 401b'!L:L,MATCH('Retirement Calculator'!A282,'Lorri 401b'!N:N,0),0)</f>
        <v>4145393.6503713951</v>
      </c>
      <c r="S282" s="25">
        <f t="shared" ca="1" si="267"/>
        <v>5728941.3295034943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1581715.1829414552</v>
      </c>
      <c r="R283" s="25">
        <f t="array" aca="1" ref="R283" ca="1">INDEX('Lorri 401b'!L:L,MATCH('Retirement Calculator'!A283,'Lorri 401b'!N:N,0),0)</f>
        <v>4140920.5899687195</v>
      </c>
      <c r="S283" s="25">
        <f t="shared" ca="1" si="267"/>
        <v>5722635.7729101749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1579875.0513500168</v>
      </c>
      <c r="R284" s="25">
        <f t="array" aca="1" ref="R284" ca="1">INDEX('Lorri 401b'!L:L,MATCH('Retirement Calculator'!A284,'Lorri 401b'!N:N,0),0)</f>
        <v>4136428.8918143664</v>
      </c>
      <c r="S284" s="25">
        <f t="shared" ca="1" si="267"/>
        <v>5716303.9431643831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1578027.2525436142</v>
      </c>
      <c r="R285" s="25">
        <f t="array" aca="1" ref="R285" ca="1">INDEX('Lorri 401b'!L:L,MATCH('Retirement Calculator'!A285,'Lorri 401b'!N:N,0),0)</f>
        <v>4131918.4782510367</v>
      </c>
      <c r="S285" s="25">
        <f t="shared" ca="1" si="267"/>
        <v>5709945.7307946514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1576171.7545755182</v>
      </c>
      <c r="R286" s="25">
        <f t="array" aca="1" ref="R286" ca="1">INDEX('Lorri 401b'!L:L,MATCH('Retirement Calculator'!A286,'Lorri 401b'!N:N,0),0)</f>
        <v>4127389.27129786</v>
      </c>
      <c r="S286" s="25">
        <f t="shared" ca="1" si="267"/>
        <v>5703561.0258733779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1574308.5253658884</v>
      </c>
      <c r="R287" s="25">
        <f t="array" aca="1" ref="R287" ca="1">INDEX('Lorri 401b'!L:L,MATCH('Retirement Calculator'!A287,'Lorri 401b'!N:N,0),0)</f>
        <v>4122841.1926490446</v>
      </c>
      <c r="S287" s="25">
        <f t="shared" ca="1" si="267"/>
        <v>5697149.7180149332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1572437.5327012185</v>
      </c>
      <c r="R288" s="25">
        <f t="array" aca="1" ref="R288" ca="1">INDEX('Lorri 401b'!L:L,MATCH('Retirement Calculator'!A288,'Lorri 401b'!N:N,0),0)</f>
        <v>4118274.1636725259</v>
      </c>
      <c r="S288" s="25">
        <f t="shared" ca="1" si="267"/>
        <v>5690711.6963737439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1570558.7442337791</v>
      </c>
      <c r="R289" s="25">
        <f t="array" aca="1" ref="R289" ca="1">INDEX('Lorri 401b'!L:L,MATCH('Retirement Calculator'!A289,'Lorri 401b'!N:N,0),0)</f>
        <v>4113688.1054086052</v>
      </c>
      <c r="S289" s="25">
        <f t="shared" ca="1" si="267"/>
        <v>5684246.8496423848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1568672.1274810587</v>
      </c>
      <c r="R290" s="25">
        <f t="array" aca="1" ref="R290" ca="1">INDEX('Lorri 401b'!L:L,MATCH('Retirement Calculator'!A290,'Lorri 401b'!N:N,0),0)</f>
        <v>4109082.9385685846</v>
      </c>
      <c r="S290" s="25">
        <f t="shared" ca="1" si="267"/>
        <v>5677755.0660496429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1566777.6498252021</v>
      </c>
      <c r="R291" s="25">
        <f t="array" aca="1" ref="R291" ca="1">INDEX('Lorri 401b'!L:L,MATCH('Retirement Calculator'!A291,'Lorri 401b'!N:N,0),0)</f>
        <v>4104458.5835333974</v>
      </c>
      <c r="S291" s="25">
        <f t="shared" ca="1" si="267"/>
        <v>5671236.2333585992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1564875.278512446</v>
      </c>
      <c r="R292" s="25">
        <f t="array" aca="1" ref="R292" ca="1">INDEX('Lorri 401b'!L:L,MATCH('Retirement Calculator'!A292,'Lorri 401b'!N:N,0),0)</f>
        <v>4099814.9603522304</v>
      </c>
      <c r="S292" s="25">
        <f t="shared" ca="1" si="267"/>
        <v>5664690.2388646761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1562964.9806525535</v>
      </c>
      <c r="R293" s="25">
        <f t="array" aca="1" ref="R293" ca="1">INDEX('Lorri 401b'!L:L,MATCH('Retirement Calculator'!A293,'Lorri 401b'!N:N,0),0)</f>
        <v>4095151.9887411417</v>
      </c>
      <c r="S293" s="25">
        <f t="shared" ca="1" si="267"/>
        <v>5658116.9693936948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1561046.7232182447</v>
      </c>
      <c r="R294" s="25">
        <f t="array" aca="1" ref="R294" ca="1">INDEX('Lorri 401b'!L:L,MATCH('Retirement Calculator'!A294,'Lorri 401b'!N:N,0),0)</f>
        <v>4090469.5880816737</v>
      </c>
      <c r="S294" s="25">
        <f t="shared" ca="1" si="267"/>
        <v>5651516.3112999182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1559120.4730446264</v>
      </c>
      <c r="R295" s="25">
        <f t="array" aca="1" ref="R295" ca="1">INDEX('Lorri 401b'!L:L,MATCH('Retirement Calculator'!A295,'Lorri 401b'!N:N,0),0)</f>
        <v>4085767.6774194576</v>
      </c>
      <c r="S295" s="25">
        <f t="shared" ca="1" si="267"/>
        <v>5644888.150464084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1557186.1968286179</v>
      </c>
      <c r="R296" s="25">
        <f t="array" aca="1" ref="R296" ca="1">INDEX('Lorri 401b'!L:L,MATCH('Retirement Calculator'!A296,'Lorri 401b'!N:N,0),0)</f>
        <v>4081046.1754628159</v>
      </c>
      <c r="S296" s="25">
        <f t="shared" ca="1" si="267"/>
        <v>5638232.3722914336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1555243.8611283761</v>
      </c>
      <c r="R297" s="25">
        <f t="array" aca="1" ref="R297" ca="1">INDEX('Lorri 401b'!L:L,MATCH('Retirement Calculator'!A297,'Lorri 401b'!N:N,0),0)</f>
        <v>4076305.0005813548</v>
      </c>
      <c r="S297" s="25">
        <f t="shared" ca="1" si="267"/>
        <v>5631548.8617097307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1553293.4323627166</v>
      </c>
      <c r="R298" s="25">
        <f t="array" aca="1" ref="R298" ca="1">INDEX('Lorri 401b'!L:L,MATCH('Retirement Calculator'!A298,'Lorri 401b'!N:N,0),0)</f>
        <v>4071544.070804554</v>
      </c>
      <c r="S298" s="25">
        <f t="shared" ca="1" si="267"/>
        <v>5624837.5031672707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1551334.8768105335</v>
      </c>
      <c r="R299" s="25">
        <f t="array" aca="1" ref="R299" ca="1">INDEX('Lorri 401b'!L:L,MATCH('Retirement Calculator'!A299,'Lorri 401b'!N:N,0),0)</f>
        <v>4066763.3038203502</v>
      </c>
      <c r="S299" s="25">
        <f t="shared" ca="1" si="267"/>
        <v>5618098.1806308832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1549368.1606102162</v>
      </c>
      <c r="R300" s="25">
        <f t="array" aca="1" ref="R300" ca="1">INDEX('Lorri 401b'!L:L,MATCH('Retirement Calculator'!A300,'Lorri 401b'!N:N,0),0)</f>
        <v>4061962.6169737121</v>
      </c>
      <c r="S300" s="25">
        <f t="shared" ca="1" si="267"/>
        <v>5611330.7775839288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1547393.2497590643</v>
      </c>
      <c r="R301" s="25">
        <f t="array" aca="1" ref="R301" ca="1">INDEX('Lorri 401b'!L:L,MATCH('Retirement Calculator'!A301,'Lorri 401b'!N:N,0),0)</f>
        <v>4057141.9272652129</v>
      </c>
      <c r="S301" s="25">
        <f t="shared" ca="1" si="267"/>
        <v>5604535.1770242769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1545410.1101126992</v>
      </c>
      <c r="R302" s="25">
        <f t="array" aca="1" ref="R302" ca="1">INDEX('Lorri 401b'!L:L,MATCH('Retirement Calculator'!A302,'Lorri 401b'!N:N,0),0)</f>
        <v>4052301.1513495948</v>
      </c>
      <c r="S302" s="25">
        <f t="shared" ca="1" si="267"/>
        <v>5597711.2614622936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1543418.7073844743</v>
      </c>
      <c r="R303" s="25">
        <f t="array" aca="1" ref="R303" ca="1">INDEX('Lorri 401b'!L:L,MATCH('Retirement Calculator'!A303,'Lorri 401b'!N:N,0),0)</f>
        <v>4047440.2055343287</v>
      </c>
      <c r="S303" s="25">
        <f t="shared" ca="1" si="267"/>
        <v>5590858.9129188033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1541419.0071448819</v>
      </c>
      <c r="R304" s="25">
        <f t="array" aca="1" ref="R304" ca="1">INDEX('Lorri 401b'!L:L,MATCH('Retirement Calculator'!A304,'Lorri 401b'!N:N,0),0)</f>
        <v>4042559.0057781655</v>
      </c>
      <c r="S304" s="25">
        <f t="shared" ca="1" si="267"/>
        <v>5583978.0129230469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1539410.9748209578</v>
      </c>
      <c r="R305" s="25">
        <f t="array" aca="1" ref="R305" ca="1">INDEX('Lorri 401b'!L:L,MATCH('Retirement Calculator'!A305,'Lorri 401b'!N:N,0),0)</f>
        <v>4037657.4676896851</v>
      </c>
      <c r="S305" s="25">
        <f t="shared" ca="1" si="267"/>
        <v>5577068.442510643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1537394.5756956839</v>
      </c>
      <c r="R306" s="25">
        <f t="array" aca="1" ref="R306" ca="1">INDEX('Lorri 401b'!L:L,MATCH('Retirement Calculator'!A306,'Lorri 401b'!N:N,0),0)</f>
        <v>4032735.506525836</v>
      </c>
      <c r="S306" s="25">
        <f t="shared" ca="1" si="267"/>
        <v>5570130.0822215201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1535369.7749073883</v>
      </c>
      <c r="R307" s="25">
        <f t="array" aca="1" ref="R307" ca="1">INDEX('Lorri 401b'!L:L,MATCH('Retirement Calculator'!A307,'Lorri 401b'!N:N,0),0)</f>
        <v>4027793.0371904708</v>
      </c>
      <c r="S307" s="25">
        <f t="shared" ca="1" si="267"/>
        <v>5563162.8120978586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1533336.5374491413</v>
      </c>
      <c r="R308" s="25">
        <f t="array" aca="1" ref="R308" ca="1">INDEX('Lorri 401b'!L:L,MATCH('Retirement Calculator'!A308,'Lorri 401b'!N:N,0),0)</f>
        <v>4022829.9742328748</v>
      </c>
      <c r="S308" s="25">
        <f t="shared" ca="1" si="267"/>
        <v>5556166.5116820158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1531294.8281681517</v>
      </c>
      <c r="R309" s="25">
        <f t="array" aca="1" ref="R309" ca="1">INDEX('Lorri 401b'!L:L,MATCH('Retirement Calculator'!A309,'Lorri 401b'!N:N,0),0)</f>
        <v>4017846.2318462888</v>
      </c>
      <c r="S309" s="25">
        <f t="shared" ca="1" si="267"/>
        <v>5549141.0600144407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1529244.6117651579</v>
      </c>
      <c r="R310" s="25">
        <f t="array" aca="1" ref="R310" ca="1">INDEX('Lorri 401b'!L:L,MATCH('Retirement Calculator'!A310,'Lorri 401b'!N:N,0),0)</f>
        <v>4012841.7238664255</v>
      </c>
      <c r="S310" s="25">
        <f t="shared" ca="1" si="267"/>
        <v>5542086.3356315829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1527185.8527938183</v>
      </c>
      <c r="R311" s="25">
        <f t="array" aca="1" ref="R311" ca="1">INDEX('Lorri 401b'!L:L,MATCH('Retirement Calculator'!A311,'Lorri 401b'!N:N,0),0)</f>
        <v>4007816.3637699792</v>
      </c>
      <c r="S311" s="25">
        <f t="shared" ca="1" si="267"/>
        <v>5535002.2165637976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1525118.5156600981</v>
      </c>
      <c r="R312" s="25">
        <f t="array" aca="1" ref="R312" ca="1">INDEX('Lorri 401b'!L:L,MATCH('Retirement Calculator'!A312,'Lorri 401b'!N:N,0),0)</f>
        <v>4002770.0646731313</v>
      </c>
      <c r="S312" s="25">
        <f t="shared" ca="1" si="267"/>
        <v>5527888.5803332292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1523042.5646216541</v>
      </c>
      <c r="R313" s="25">
        <f t="array" aca="1" ref="R313" ca="1">INDEX('Lorri 401b'!L:L,MATCH('Retirement Calculator'!A313,'Lorri 401b'!N:N,0),0)</f>
        <v>3997702.7393300463</v>
      </c>
      <c r="S313" s="25">
        <f t="shared" ca="1" si="267"/>
        <v>5520745.3039517002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1520957.9637872165</v>
      </c>
      <c r="R314" s="25">
        <f t="array" aca="1" ref="R314" ca="1">INDEX('Lorri 401b'!L:L,MATCH('Retirement Calculator'!A314,'Lorri 401b'!N:N,0),0)</f>
        <v>3992614.3001313652</v>
      </c>
      <c r="S314" s="25">
        <f t="shared" ca="1" si="267"/>
        <v>5513572.2639185814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1518864.6771159687</v>
      </c>
      <c r="R315" s="25">
        <f t="array" aca="1" ref="R315" ca="1">INDEX('Lorri 401b'!L:L,MATCH('Retirement Calculator'!A315,'Lorri 401b'!N:N,0),0)</f>
        <v>3987504.6591026895</v>
      </c>
      <c r="S315" s="25">
        <f t="shared" ca="1" si="267"/>
        <v>5506369.3362186579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1516762.6684169241</v>
      </c>
      <c r="R316" s="25">
        <f t="array" aca="1" ref="R316" ca="1">INDEX('Lorri 401b'!L:L,MATCH('Retirement Calculator'!A316,'Lorri 401b'!N:N,0),0)</f>
        <v>3982373.7279030611</v>
      </c>
      <c r="S316" s="25">
        <f t="shared" ca="1" si="267"/>
        <v>5499136.3963199854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1514651.9013483</v>
      </c>
      <c r="R317" s="25">
        <f t="array" aca="1" ref="R317" ca="1">INDEX('Lorri 401b'!L:L,MATCH('Retirement Calculator'!A317,'Lorri 401b'!N:N,0),0)</f>
        <v>3977221.4178234343</v>
      </c>
      <c r="S317" s="25">
        <f t="shared" ca="1" si="267"/>
        <v>5491873.3191717342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1512532.3394168902</v>
      </c>
      <c r="R318" s="25">
        <f t="array" aca="1" ref="R318" ca="1">INDEX('Lorri 401b'!L:L,MATCH('Retirement Calculator'!A318,'Lorri 401b'!N:N,0),0)</f>
        <v>3972047.6397851426</v>
      </c>
      <c r="S318" s="25">
        <f t="shared" ca="1" si="267"/>
        <v>5484579.979202033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1510403.9459774329</v>
      </c>
      <c r="R319" s="25">
        <f t="array" aca="1" ref="R319" ca="1">INDEX('Lorri 401b'!L:L,MATCH('Retirement Calculator'!A319,'Lorri 401b'!N:N,0),0)</f>
        <v>3966852.3043383579</v>
      </c>
      <c r="S319" s="25">
        <f t="shared" ca="1" si="267"/>
        <v>5477256.250315791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1508266.6842319777</v>
      </c>
      <c r="R320" s="25">
        <f t="array" aca="1" ref="R320" ca="1">INDEX('Lorri 401b'!L:L,MATCH('Retirement Calculator'!A320,'Lorri 401b'!N:N,0),0)</f>
        <v>3961635.3216605447</v>
      </c>
      <c r="S320" s="25">
        <f t="shared" ca="1" si="267"/>
        <v>5469902.0058925226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1506120.5172292497</v>
      </c>
      <c r="R321" s="25">
        <f t="array" aca="1" ref="R321" ca="1">INDEX('Lorri 401b'!L:L,MATCH('Retirement Calculator'!A321,'Lorri 401b'!N:N,0),0)</f>
        <v>3956396.6015549074</v>
      </c>
      <c r="S321" s="25">
        <f t="shared" ca="1" si="267"/>
        <v>5462517.1187841576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1503965.4078640104</v>
      </c>
      <c r="R322" s="25">
        <f t="array" aca="1" ref="R322" ca="1">INDEX('Lorri 401b'!L:L,MATCH('Retirement Calculator'!A322,'Lorri 401b'!N:N,0),0)</f>
        <v>3951136.0534488298</v>
      </c>
      <c r="S322" s="25">
        <f t="shared" ca="1" si="267"/>
        <v>5455101.4613128398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1501801.318876416</v>
      </c>
      <c r="R323" s="25">
        <f t="array" aca="1" ref="R323" ca="1">INDEX('Lorri 401b'!L:L,MATCH('Retirement Calculator'!A323,'Lorri 401b'!N:N,0),0)</f>
        <v>3945853.5863923104</v>
      </c>
      <c r="S323" s="25">
        <f t="shared" ca="1" si="267"/>
        <v>5447654.9052687269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1499628.2128513732</v>
      </c>
      <c r="R324" s="25">
        <f t="array" aca="1" ref="R324" ca="1">INDEX('Lorri 401b'!L:L,MATCH('Retirement Calculator'!A324,'Lorri 401b'!N:N,0),0)</f>
        <v>3940549.109056389</v>
      </c>
      <c r="S324" s="25">
        <f t="shared" ca="1" si="267"/>
        <v>5440177.3219077624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1497446.0522178928</v>
      </c>
      <c r="R325" s="25">
        <f t="array" aca="1" ref="R325" ca="1">INDEX('Lorri 401b'!L:L,MATCH('Retirement Calculator'!A325,'Lorri 401b'!N:N,0),0)</f>
        <v>3935222.5297315675</v>
      </c>
      <c r="S325" s="25">
        <f t="shared" ca="1" si="267"/>
        <v>5432668.5819494603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1495254.7992484397</v>
      </c>
      <c r="R326" s="25">
        <f t="array" aca="1" ref="R326" ca="1">INDEX('Lorri 401b'!L:L,MATCH('Retirement Calculator'!A326,'Lorri 401b'!N:N,0),0)</f>
        <v>3929873.7563262261</v>
      </c>
      <c r="S326" s="25">
        <f t="shared" ca="1" si="267"/>
        <v>5425128.5555746658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1493054.4160582805</v>
      </c>
      <c r="R327" s="25">
        <f t="array" aca="1" ref="R327" ca="1">INDEX('Lorri 401b'!L:L,MATCH('Retirement Calculator'!A327,'Lorri 401b'!N:N,0),0)</f>
        <v>3924502.6963650291</v>
      </c>
      <c r="S327" s="25">
        <f t="shared" ca="1" si="267"/>
        <v>5417557.1124233101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1490844.8646048289</v>
      </c>
      <c r="R328" s="25">
        <f t="array" aca="1" ref="R328" ca="1">INDEX('Lorri 401b'!L:L,MATCH('Retirement Calculator'!A328,'Lorri 401b'!N:N,0),0)</f>
        <v>3919109.2569873272</v>
      </c>
      <c r="S328" s="25">
        <f t="shared" ca="1" si="267"/>
        <v>5409954.1215921566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1488626.1066869879</v>
      </c>
      <c r="R329" s="25">
        <f t="array" aca="1" ref="R329" ca="1">INDEX('Lorri 401b'!L:L,MATCH('Retirement Calculator'!A329,'Lorri 401b'!N:N,0),0)</f>
        <v>3913693.3449455514</v>
      </c>
      <c r="S329" s="25">
        <f t="shared" ca="1" si="267"/>
        <v>5402319.4516325388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1486398.1039444893</v>
      </c>
      <c r="R330" s="25">
        <f t="array" aca="1" ref="R330" ca="1">INDEX('Lorri 401b'!L:L,MATCH('Retirement Calculator'!A330,'Lorri 401b'!N:N,0),0)</f>
        <v>3908254.8666036017</v>
      </c>
      <c r="S330" s="25">
        <f t="shared" ca="1" si="267"/>
        <v>5394652.9705480915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1484160.8178572303</v>
      </c>
      <c r="R331" s="25">
        <f t="array" aca="1" ref="R331" ca="1">INDEX('Lorri 401b'!L:L,MATCH('Retirement Calculator'!A331,'Lorri 401b'!N:N,0),0)</f>
        <v>3902793.7279352271</v>
      </c>
      <c r="S331" s="25">
        <f t="shared" ca="1" si="267"/>
        <v>5386954.5457924576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1481914.2097446076</v>
      </c>
      <c r="R332" s="25">
        <f t="array" aca="1" ref="R332" ca="1">INDEX('Lorri 401b'!L:L,MATCH('Retirement Calculator'!A332,'Lorri 401b'!N:N,0),0)</f>
        <v>3897309.834522401</v>
      </c>
      <c r="S332" s="25">
        <f t="shared" ca="1" si="267"/>
        <v>5379224.0442670081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1479658.2407648489</v>
      </c>
      <c r="R333" s="25">
        <f t="array" aca="1" ref="R333" ca="1">INDEX('Lorri 401b'!L:L,MATCH('Retirement Calculator'!A333,'Lorri 401b'!N:N,0),0)</f>
        <v>3891803.091553688</v>
      </c>
      <c r="S333" s="25">
        <f t="shared" ca="1" si="267"/>
        <v>5371461.3323185369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1477392.8719143413</v>
      </c>
      <c r="R334" s="25">
        <f t="array" aca="1" ref="R334" ca="1">INDEX('Lorri 401b'!L:L,MATCH('Retirement Calculator'!A334,'Lorri 401b'!N:N,0),0)</f>
        <v>3886273.4038226055</v>
      </c>
      <c r="S334" s="25">
        <f t="shared" ca="1" si="267"/>
        <v>5363666.2757369466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1475118.0640269567</v>
      </c>
      <c r="R335" s="25">
        <f t="array" aca="1" ref="R335" ca="1">INDEX('Lorri 401b'!L:L,MATCH('Retirement Calculator'!A335,'Lorri 401b'!N:N,0),0)</f>
        <v>3880720.6757259769</v>
      </c>
      <c r="S335" s="25">
        <f t="shared" ca="1" si="267"/>
        <v>5355838.7397529334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1472833.7777733745</v>
      </c>
      <c r="R336" s="25">
        <f t="array" aca="1" ref="R336" ca="1">INDEX('Lorri 401b'!L:L,MATCH('Retirement Calculator'!A336,'Lorri 401b'!N:N,0),0)</f>
        <v>3875144.8112622788</v>
      </c>
      <c r="S336" s="25">
        <f t="shared" ca="1" si="267"/>
        <v>5347978.5890356535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1470539.9736604025</v>
      </c>
      <c r="R337" s="25">
        <f t="array" aca="1" ref="R337" ca="1">INDEX('Lorri 401b'!L:L,MATCH('Retirement Calculator'!A337,'Lorri 401b'!N:N,0),0)</f>
        <v>3869545.7140299822</v>
      </c>
      <c r="S337" s="25">
        <f t="shared" ca="1" si="267"/>
        <v>5340085.6876903847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1468236.6120302931</v>
      </c>
      <c r="R338" s="25">
        <f t="array" aca="1" ref="R338" ca="1">INDEX('Lorri 401b'!L:L,MATCH('Retirement Calculator'!A338,'Lorri 401b'!N:N,0),0)</f>
        <v>3863923.2872258844</v>
      </c>
      <c r="S338" s="25">
        <f t="shared" ca="1" si="267"/>
        <v>5332159.8992561772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1465923.6530600581</v>
      </c>
      <c r="R339" s="25">
        <f t="array" aca="1" ref="R339" ca="1">INDEX('Lorri 401b'!L:L,MATCH('Retirement Calculator'!A339,'Lorri 401b'!N:N,0),0)</f>
        <v>3858277.4336434361</v>
      </c>
      <c r="S339" s="25">
        <f t="shared" ca="1" si="267"/>
        <v>5324201.0867034942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1463601.0567607805</v>
      </c>
      <c r="R340" s="25">
        <f t="array" aca="1" ref="R340" ca="1">INDEX('Lorri 401b'!L:L,MATCH('Retirement Calculator'!A340,'Lorri 401b'!N:N,0),0)</f>
        <v>3852608.0556710609</v>
      </c>
      <c r="S340" s="25">
        <f t="shared" ca="1" si="267"/>
        <v>5316209.112431841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1461268.7829769226</v>
      </c>
      <c r="R341" s="25">
        <f t="array" aca="1" ref="R341" ca="1">INDEX('Lorri 401b'!L:L,MATCH('Retirement Calculator'!A341,'Lorri 401b'!N:N,0),0)</f>
        <v>3846915.0552904676</v>
      </c>
      <c r="S341" s="25">
        <f t="shared" ca="1" si="267"/>
        <v>5308183.8382673897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1458926.791385632</v>
      </c>
      <c r="R342" s="25">
        <f t="array" aca="1" ref="R342" ca="1">INDEX('Lorri 401b'!L:L,MATCH('Retirement Calculator'!A342,'Lorri 401b'!N:N,0),0)</f>
        <v>3841198.334074955</v>
      </c>
      <c r="S342" s="25">
        <f t="shared" ca="1" si="267"/>
        <v>5300125.1254605874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1456575.0414960445</v>
      </c>
      <c r="R343" s="25">
        <f t="array" aca="1" ref="R343" ca="1">INDEX('Lorri 401b'!L:L,MATCH('Retirement Calculator'!A343,'Lorri 401b'!N:N,0),0)</f>
        <v>3835457.7931877109</v>
      </c>
      <c r="S343" s="25">
        <f t="shared" ca="1" si="267"/>
        <v>5292032.8346837554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1454213.4926485836</v>
      </c>
      <c r="R344" s="25">
        <f t="array" aca="1" ref="R344" ca="1">INDEX('Lorri 401b'!L:L,MATCH('Retirement Calculator'!A344,'Lorri 401b'!N:N,0),0)</f>
        <v>3829693.3333801036</v>
      </c>
      <c r="S344" s="25">
        <f t="shared" ca="1" si="267"/>
        <v>5283906.8260286869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1451842.1040142584</v>
      </c>
      <c r="R345" s="25">
        <f t="array" aca="1" ref="R345" ca="1">INDEX('Lorri 401b'!L:L,MATCH('Retirement Calculator'!A345,'Lorri 401b'!N:N,0),0)</f>
        <v>3823904.8549899645</v>
      </c>
      <c r="S345" s="25">
        <f t="shared" ca="1" si="267"/>
        <v>5275746.9590042233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1449460.8345939566</v>
      </c>
      <c r="R346" s="25">
        <f t="array" aca="1" ref="R346" ca="1">INDEX('Lorri 401b'!L:L,MATCH('Retirement Calculator'!A346,'Lorri 401b'!N:N,0),0)</f>
        <v>3818092.2579398663</v>
      </c>
      <c r="S346" s="25">
        <f t="shared" ca="1" si="267"/>
        <v>5267553.0925338231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1447069.6432177371</v>
      </c>
      <c r="R347" s="25">
        <f t="array" aca="1" ref="R347" ca="1">INDEX('Lorri 401b'!L:L,MATCH('Retirement Calculator'!A347,'Lorri 401b'!N:N,0),0)</f>
        <v>3812255.4417353929</v>
      </c>
      <c r="S347" s="25">
        <f t="shared" ca="1" si="267"/>
        <v>5259325.0849531302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1444668.4885441165</v>
      </c>
      <c r="R348" s="25">
        <f t="array" aca="1" ref="R348" ca="1">INDEX('Lorri 401b'!L:L,MATCH('Retirement Calculator'!A348,'Lorri 401b'!N:N,0),0)</f>
        <v>3806394.3054634007</v>
      </c>
      <c r="S348" s="25">
        <f t="shared" ca="1" si="267"/>
        <v>5251062.7940075174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1442257.3290593559</v>
      </c>
      <c r="R349" s="25">
        <f t="array" aca="1" ref="R349" ca="1">INDEX('Lorri 401b'!L:L,MATCH('Retirement Calculator'!A349,'Lorri 401b'!N:N,0),0)</f>
        <v>3800508.7477902751</v>
      </c>
      <c r="S349" s="25">
        <f t="shared" ca="1" si="267"/>
        <v>5242766.076849631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1439836.123076742</v>
      </c>
      <c r="R350" s="25">
        <f t="array" aca="1" ref="R350" ca="1">INDEX('Lorri 401b'!L:L,MATCH('Retirement Calculator'!A350,'Lorri 401b'!N:N,0),0)</f>
        <v>3794598.6669601784</v>
      </c>
      <c r="S350" s="25">
        <f t="shared" ca="1" si="267"/>
        <v>5234434.7900369205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1437404.8287358673</v>
      </c>
      <c r="R351" s="25">
        <f t="array" aca="1" ref="R351" ca="1">INDEX('Lorri 401b'!L:L,MATCH('Retirement Calculator'!A351,'Lorri 401b'!N:N,0),0)</f>
        <v>3788663.9607932894</v>
      </c>
      <c r="S351" s="25">
        <f t="shared" ca="1" si="267"/>
        <v>5226068.7895291569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1434963.4040019056</v>
      </c>
      <c r="R352" s="25">
        <f t="array" aca="1" ref="R352" ca="1">INDEX('Lorri 401b'!L:L,MATCH('Retirement Calculator'!A352,'Lorri 401b'!N:N,0),0)</f>
        <v>3782704.5266840383</v>
      </c>
      <c r="S352" s="25">
        <f t="shared" ca="1" si="267"/>
        <v>5217667.9306859439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1432511.8066648857</v>
      </c>
      <c r="R353" s="25">
        <f t="array" aca="1" ref="R353" ca="1">INDEX('Lorri 401b'!L:L,MATCH('Retirement Calculator'!A353,'Lorri 401b'!N:N,0),0)</f>
        <v>3776720.2615993321</v>
      </c>
      <c r="S353" s="25">
        <f t="shared" ca="1" si="267"/>
        <v>5209232.068264218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1430049.9943389616</v>
      </c>
      <c r="R354" s="25">
        <f t="array" aca="1" ref="R354" ca="1">INDEX('Lorri 401b'!L:L,MATCH('Retirement Calculator'!A354,'Lorri 401b'!N:N,0),0)</f>
        <v>3770711.062076773</v>
      </c>
      <c r="S354" s="25">
        <f t="shared" ca="1" si="267"/>
        <v>5200761.0564157348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1427577.9244616795</v>
      </c>
      <c r="R355" s="25">
        <f t="array" aca="1" ref="R355" ca="1">INDEX('Lorri 401b'!L:L,MATCH('Retirement Calculator'!A355,'Lorri 401b'!N:N,0),0)</f>
        <v>3764676.8242228702</v>
      </c>
      <c r="S355" s="25">
        <f t="shared" ca="1" si="267"/>
        <v>5192254.7486845497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1425095.5542932421</v>
      </c>
      <c r="R356" s="25">
        <f t="array" aca="1" ref="R356" ca="1">INDEX('Lorri 401b'!L:L,MATCH('Retirement Calculator'!A356,'Lorri 401b'!N:N,0),0)</f>
        <v>3758617.4437112426</v>
      </c>
      <c r="S356" s="25">
        <f t="shared" ca="1" si="267"/>
        <v>5183712.9980044849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1422602.8409157696</v>
      </c>
      <c r="R357" s="25">
        <f t="array" aca="1" ref="R357" ca="1">INDEX('Lorri 401b'!L:L,MATCH('Retirement Calculator'!A357,'Lorri 401b'!N:N,0),0)</f>
        <v>3752532.8157808166</v>
      </c>
      <c r="S357" s="25">
        <f t="shared" ca="1" si="267"/>
        <v>5175135.6566965859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1420099.7412325575</v>
      </c>
      <c r="R358" s="25">
        <f t="array" aca="1" ref="R358" ca="1">INDEX('Lorri 401b'!L:L,MATCH('Retirement Calculator'!A358,'Lorri 401b'!N:N,0),0)</f>
        <v>3746422.8352340139</v>
      </c>
      <c r="S358" s="25">
        <f t="shared" ca="1" si="267"/>
        <v>5166522.5764665715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1417586.2119673321</v>
      </c>
      <c r="R359" s="25">
        <f t="array" aca="1" ref="R359" ca="1">INDEX('Lorri 401b'!L:L,MATCH('Retirement Calculator'!A359,'Lorri 401b'!N:N,0),0)</f>
        <v>3740287.3964349325</v>
      </c>
      <c r="S359" s="25">
        <f t="shared" ca="1" si="267"/>
        <v>5157873.6084022643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1415062.2096635015</v>
      </c>
      <c r="R360" s="25">
        <f t="array" aca="1" ref="R360" ca="1">INDEX('Lorri 401b'!L:L,MATCH('Retirement Calculator'!A360,'Lorri 401b'!N:N,0),0)</f>
        <v>3734126.3933075219</v>
      </c>
      <c r="S360" s="25">
        <f t="shared" ca="1" si="267"/>
        <v>5149188.6029710229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1412527.6906834049</v>
      </c>
      <c r="R361" s="25">
        <f t="array" aca="1" ref="R361" ca="1">INDEX('Lorri 401b'!L:L,MATCH('Retirement Calculator'!A361,'Lorri 401b'!N:N,0),0)</f>
        <v>3727939.7193337469</v>
      </c>
      <c r="S361" s="25">
        <f t="shared" ca="1" si="267"/>
        <v>5140467.4100171514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1409982.6112075581</v>
      </c>
      <c r="R362" s="25">
        <f t="array" aca="1" ref="R362" ca="1">INDEX('Lorri 401b'!L:L,MATCH('Retirement Calculator'!A362,'Lorri 401b'!N:N,0),0)</f>
        <v>3721727.2675517481</v>
      </c>
      <c r="S362" s="25">
        <f t="shared" ca="1" si="267"/>
        <v>5131709.8787593059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1407426.9272338951</v>
      </c>
      <c r="R363" s="25">
        <f t="array" aca="1" ref="R363" ca="1">INDEX('Lorri 401b'!L:L,MATCH('Retirement Calculator'!A363,'Lorri 401b'!N:N,0),0)</f>
        <v>3715488.9305539909</v>
      </c>
      <c r="S363" s="25">
        <f t="shared" ca="1" si="267"/>
        <v>5122915.8577878857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1404860.5945770086</v>
      </c>
      <c r="R364" s="25">
        <f t="array" aca="1" ref="R364" ca="1">INDEX('Lorri 401b'!L:L,MATCH('Retirement Calculator'!A364,'Lorri 401b'!N:N,0),0)</f>
        <v>3709224.6004854096</v>
      </c>
      <c r="S364" s="25">
        <f t="shared" ca="1" si="267"/>
        <v>5114085.1950624185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1402283.5688673852</v>
      </c>
      <c r="R365" s="25">
        <f t="array" aca="1" ref="R365" ca="1">INDEX('Lorri 401b'!L:L,MATCH('Retirement Calculator'!A365,'Lorri 401b'!N:N,0),0)</f>
        <v>3702934.1690415423</v>
      </c>
      <c r="S365" s="25">
        <f t="shared" ca="1" si="267"/>
        <v>5105217.7379089277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1399695.8055506381</v>
      </c>
      <c r="R366" s="25">
        <f t="array" aca="1" ref="R366" ca="1">INDEX('Lorri 401b'!L:L,MATCH('Retirement Calculator'!A366,'Lorri 401b'!N:N,0),0)</f>
        <v>3696617.527466659</v>
      </c>
      <c r="S366" s="25">
        <f t="shared" ca="1" si="267"/>
        <v>5096313.3330172971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1397097.2598867379</v>
      </c>
      <c r="R367" s="25">
        <f t="array" aca="1" ref="R367" ca="1">INDEX('Lorri 401b'!L:L,MATCH('Retirement Calculator'!A367,'Lorri 401b'!N:N,0),0)</f>
        <v>3690274.5665518804</v>
      </c>
      <c r="S367" s="25">
        <f t="shared" ca="1" si="267"/>
        <v>5087371.8264386188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1394487.8869492381</v>
      </c>
      <c r="R368" s="25">
        <f t="array" aca="1" ref="R368" ca="1">INDEX('Lorri 401b'!L:L,MATCH('Retirement Calculator'!A368,'Lorri 401b'!N:N,0),0)</f>
        <v>3683905.1766332905</v>
      </c>
      <c r="S368" s="25">
        <f t="shared" ca="1" si="267"/>
        <v>5078393.0635825284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1391867.6416244989</v>
      </c>
      <c r="R369" s="25">
        <f t="array" aca="1" ref="R369" ca="1">INDEX('Lorri 401b'!L:L,MATCH('Retirement Calculator'!A369,'Lorri 401b'!N:N,0),0)</f>
        <v>3677509.2475900394</v>
      </c>
      <c r="S369" s="25">
        <f t="shared" ca="1" si="267"/>
        <v>5069376.889214538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1389236.4786109065</v>
      </c>
      <c r="R370" s="25">
        <f t="array" aca="1" ref="R370" ca="1">INDEX('Lorri 401b'!L:L,MATCH('Retirement Calculator'!A370,'Lorri 401b'!N:N,0),0)</f>
        <v>3671086.6688424414</v>
      </c>
      <c r="S370" s="25">
        <f t="shared" ca="1" si="267"/>
        <v>5060323.1474533482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1386594.3524180909</v>
      </c>
      <c r="R371" s="25">
        <f t="array" aca="1" ref="R371" ca="1">INDEX('Lorri 401b'!L:L,MATCH('Retirement Calculator'!A371,'Lorri 401b'!N:N,0),0)</f>
        <v>3664637.3293500622</v>
      </c>
      <c r="S371" s="25">
        <f t="shared" ca="1" si="267"/>
        <v>5051231.6817681529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1383941.2173661385</v>
      </c>
      <c r="R372" s="25">
        <f t="array" aca="1" ref="R372" ca="1">INDEX('Lorri 401b'!L:L,MATCH('Retirement Calculator'!A372,'Lorri 401b'!N:N,0),0)</f>
        <v>3658161.117609798</v>
      </c>
      <c r="S372" s="25">
        <f t="shared" ca="1" si="267"/>
        <v>5042102.3349759365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1381277.0275848031</v>
      </c>
      <c r="R373" s="25">
        <f t="array" aca="1" ref="R373" ca="1">INDEX('Lorri 401b'!L:L,MATCH('Retirement Calculator'!A373,'Lorri 401b'!N:N,0),0)</f>
        <v>3651657.9216539492</v>
      </c>
      <c r="S373" s="25">
        <f t="shared" ca="1" si="267"/>
        <v>5032934.949238752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1378601.7370127121</v>
      </c>
      <c r="R374" s="25">
        <f t="array" aca="1" ref="R374" ca="1">INDEX('Lorri 401b'!L:L,MATCH('Retirement Calculator'!A374,'Lorri 401b'!N:N,0),0)</f>
        <v>3645127.6290482846</v>
      </c>
      <c r="S374" s="25">
        <f t="shared" ca="1" si="267"/>
        <v>5023729.3660609964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1375915.2993965705</v>
      </c>
      <c r="R375" s="25">
        <f t="array" aca="1" ref="R375" ca="1">INDEX('Lorri 401b'!L:L,MATCH('Retirement Calculator'!A375,'Lorri 401b'!N:N,0),0)</f>
        <v>3638570.1268900963</v>
      </c>
      <c r="S375" s="25">
        <f t="shared" ca="1" si="267"/>
        <v>5014485.4262866667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1373217.6682903618</v>
      </c>
      <c r="R376" s="25">
        <f t="array" aca="1" ref="R376" ca="1">INDEX('Lorri 401b'!L:L,MATCH('Retirement Calculator'!A376,'Lorri 401b'!N:N,0),0)</f>
        <v>3631985.3018062487</v>
      </c>
      <c r="S376" s="25">
        <f t="shared" ca="1" si="267"/>
        <v>5005202.9700966105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1370508.7970545439</v>
      </c>
      <c r="R377" s="25">
        <f t="array" aca="1" ref="R377" ca="1">INDEX('Lorri 401b'!L:L,MATCH('Retirement Calculator'!A377,'Lorri 401b'!N:N,0),0)</f>
        <v>3625373.0399512183</v>
      </c>
      <c r="S377" s="25">
        <f t="shared" ca="1" si="267"/>
        <v>4995881.8370057624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1367788.6388552433</v>
      </c>
      <c r="R378" s="25">
        <f t="array" aca="1" ref="R378" ca="1">INDEX('Lorri 401b'!L:L,MATCH('Retirement Calculator'!A378,'Lorri 401b'!N:N,0),0)</f>
        <v>3618733.2270051255</v>
      </c>
      <c r="S378" s="25">
        <f t="shared" ca="1" si="267"/>
        <v>4986521.8658603691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1365057.1466634457</v>
      </c>
      <c r="R379" s="25">
        <f t="array" aca="1" ref="R379" ca="1">INDEX('Lorri 401b'!L:L,MATCH('Retirement Calculator'!A379,'Lorri 401b'!N:N,0),0)</f>
        <v>3612065.7481717574</v>
      </c>
      <c r="S379" s="25">
        <f t="shared" ca="1" si="267"/>
        <v>4977122.894835203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1362314.2732541824</v>
      </c>
      <c r="R380" s="25">
        <f t="array" aca="1" ref="R380" ca="1">INDEX('Lorri 401b'!L:L,MATCH('Retirement Calculator'!A380,'Lorri 401b'!N:N,0),0)</f>
        <v>3605370.4881765833</v>
      </c>
      <c r="S380" s="25">
        <f t="shared" ca="1" si="267"/>
        <v>4967684.7614307655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1359559.9712057137</v>
      </c>
      <c r="R381" s="25">
        <f t="array" aca="1" ref="R381" ca="1">INDEX('Lorri 401b'!L:L,MATCH('Retirement Calculator'!A381,'Lorri 401b'!N:N,0),0)</f>
        <v>3598647.3312647627</v>
      </c>
      <c r="S381" s="25">
        <f t="shared" ca="1" si="267"/>
        <v>4958207.3024704764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1356794.1928987098</v>
      </c>
      <c r="R382" s="25">
        <f t="array" aca="1" ref="R382" ca="1">INDEX('Lorri 401b'!L:L,MATCH('Retirement Calculator'!A382,'Lorri 401b'!N:N,0),0)</f>
        <v>3591896.1611991432</v>
      </c>
      <c r="S382" s="25">
        <f t="shared" ca="1" si="267"/>
        <v>4948690.3540978525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1354016.8905154266</v>
      </c>
      <c r="R383" s="25">
        <f t="array" aca="1" ref="R383" ca="1">INDEX('Lorri 401b'!L:L,MATCH('Retirement Calculator'!A383,'Lorri 401b'!N:N,0),0)</f>
        <v>3585116.8612582502</v>
      </c>
      <c r="S383" s="25">
        <f t="shared" ca="1" si="267"/>
        <v>4939133.7517736768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1351228.0160388798</v>
      </c>
      <c r="R384" s="25">
        <f t="array" aca="1" ref="R384" ca="1">INDEX('Lorri 401b'!L:L,MATCH('Retirement Calculator'!A384,'Lorri 401b'!N:N,0),0)</f>
        <v>3578309.3142342698</v>
      </c>
      <c r="S384" s="25">
        <f t="shared" ca="1" si="267"/>
        <v>4929537.3302731495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1348427.521252014</v>
      </c>
      <c r="R385" s="25">
        <f t="array" aca="1" ref="R385" ca="1">INDEX('Lorri 401b'!L:L,MATCH('Retirement Calculator'!A385,'Lorri 401b'!N:N,0),0)</f>
        <v>3571473.4024310228</v>
      </c>
      <c r="S385" s="25">
        <f t="shared" ca="1" si="267"/>
        <v>4919900.9236830371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1345615.3577368697</v>
      </c>
      <c r="R386" s="25">
        <f t="array" aca="1" ref="R386" ca="1">INDEX('Lorri 401b'!L:L,MATCH('Retirement Calculator'!A386,'Lorri 401b'!N:N,0),0)</f>
        <v>3564609.0076619294</v>
      </c>
      <c r="S386" s="25">
        <f t="shared" ca="1" si="267"/>
        <v>4910224.3653987991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1342791.4768737457</v>
      </c>
      <c r="R387" s="25">
        <f t="array" aca="1" ref="R387" ca="1">INDEX('Lorri 401b'!L:L,MATCH('Retirement Calculator'!A387,'Lorri 401b'!N:N,0),0)</f>
        <v>3557716.0112479646</v>
      </c>
      <c r="S387" s="25">
        <f t="shared" ca="1" si="267"/>
        <v>4900507.4881217107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1339955.8298403586</v>
      </c>
      <c r="R388" s="25">
        <f t="array" aca="1" ref="R388" ca="1">INDEX('Lorri 401b'!L:L,MATCH('Retirement Calculator'!A388,'Lorri 401b'!N:N,0),0)</f>
        <v>3550794.2940156083</v>
      </c>
      <c r="S388" s="25">
        <f t="shared" ca="1" si="267"/>
        <v>4890750.1238559671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1337108.3676109989</v>
      </c>
      <c r="R389" s="25">
        <f t="array" aca="1" ref="R389" ca="1">INDEX('Lorri 401b'!L:L,MATCH('Retirement Calculator'!A389,'Lorri 401b'!N:N,0),0)</f>
        <v>3543843.7362947837</v>
      </c>
      <c r="S389" s="25">
        <f t="shared" ca="1" si="267"/>
        <v>4880952.1039057821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1334249.0409556837</v>
      </c>
      <c r="R390" s="25">
        <f t="array" aca="1" ref="R390" ca="1">INDEX('Lorri 401b'!L:L,MATCH('Retirement Calculator'!A390,'Lorri 401b'!N:N,0),0)</f>
        <v>3536864.217916789</v>
      </c>
      <c r="S390" s="25">
        <f t="shared" ca="1" si="267"/>
        <v>4871113.2588724727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1331377.8004393047</v>
      </c>
      <c r="R391" s="25">
        <f t="array" aca="1" ref="R391" ca="1">INDEX('Lorri 401b'!L:L,MATCH('Retirement Calculator'!A391,'Lorri 401b'!N:N,0),0)</f>
        <v>3529855.6182122193</v>
      </c>
      <c r="S391" s="25">
        <f t="shared" ca="1" si="267"/>
        <v>4861233.418651524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1328494.596420774</v>
      </c>
      <c r="R392" s="25">
        <f t="array" aca="1" ref="R392" ca="1">INDEX('Lorri 401b'!L:L,MATCH('Retirement Calculator'!A392,'Lorri 401b'!N:N,0),0)</f>
        <v>3522817.8160088807</v>
      </c>
      <c r="S392" s="25">
        <f t="shared" ca="1" si="267"/>
        <v>4851312.412429655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1325599.3790521661</v>
      </c>
      <c r="R393" s="25">
        <f t="array" aca="1" ref="R393" ca="1">INDEX('Lorri 401b'!L:L,MATCH('Retirement Calculator'!A393,'Lorri 401b'!N:N,0),0)</f>
        <v>3515750.6896296949</v>
      </c>
      <c r="S393" s="25">
        <f t="shared" ca="1" si="267"/>
        <v>4841350.0686818613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1322692.0982778557</v>
      </c>
      <c r="R394" s="25">
        <f t="array" aca="1" ref="R394" ca="1">INDEX('Lorri 401b'!L:L,MATCH('Retirement Calculator'!A394,'Lorri 401b'!N:N,0),0)</f>
        <v>3508654.1168905958</v>
      </c>
      <c r="S394" s="25">
        <f t="shared" ca="1" si="267"/>
        <v>4831346.2151684519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1319772.7038336522</v>
      </c>
      <c r="R395" s="25">
        <f t="array" aca="1" ref="R395" ca="1">INDEX('Lorri 401b'!L:L,MATCH('Retirement Calculator'!A395,'Lorri 401b'!N:N,0),0)</f>
        <v>3501527.9750984171</v>
      </c>
      <c r="S395" s="25">
        <f t="shared" ca="1" si="267"/>
        <v>4821300.6789320689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1316841.1452459313</v>
      </c>
      <c r="R396" s="25">
        <f t="array" aca="1" ref="R396" ca="1">INDEX('Lorri 401b'!L:L,MATCH('Retirement Calculator'!A396,'Lorri 401b'!N:N,0),0)</f>
        <v>3494372.1410487709</v>
      </c>
      <c r="S396" s="25">
        <f t="shared" ca="1" si="267"/>
        <v>4811213.2862947024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1313897.3718307617</v>
      </c>
      <c r="R397" s="25">
        <f t="array" aca="1" ref="R397" ca="1">INDEX('Lorri 401b'!L:L,MATCH('Retirement Calculator'!A397,'Lorri 401b'!N:N,0),0)</f>
        <v>3487186.4910239177</v>
      </c>
      <c r="S397" s="25">
        <f t="shared" ca="1" si="267"/>
        <v>4801083.8628546791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1310941.3326930287</v>
      </c>
      <c r="R398" s="25">
        <f t="array" aca="1" ref="R398" ca="1">INDEX('Lorri 401b'!L:L,MATCH('Retirement Calculator'!A398,'Lorri 401b'!N:N,0),0)</f>
        <v>3479970.9007906276</v>
      </c>
      <c r="S398" s="25">
        <f t="shared" ca="1" si="267"/>
        <v>4790912.2334836563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1307972.9767255553</v>
      </c>
      <c r="R399" s="25">
        <f t="array" aca="1" ref="R399" ca="1">INDEX('Lorri 401b'!L:L,MATCH('Retirement Calculator'!A399,'Lorri 401b'!N:N,0),0)</f>
        <v>3472725.2455980321</v>
      </c>
      <c r="S399" s="25">
        <f t="shared" ca="1" si="267"/>
        <v>4780698.2223235872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1304992.2526082173</v>
      </c>
      <c r="R400" s="25">
        <f t="array" aca="1" ref="R400" ca="1">INDEX('Lorri 401b'!L:L,MATCH('Retirement Calculator'!A400,'Lorri 401b'!N:N,0),0)</f>
        <v>3465449.4001754676</v>
      </c>
      <c r="S400" s="25">
        <f t="shared" ca="1" si="267"/>
        <v>4770441.6527836844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1301999.1088070571</v>
      </c>
      <c r="R401" s="25">
        <f t="array" aca="1" ref="R401" ca="1">INDEX('Lorri 401b'!L:L,MATCH('Retirement Calculator'!A401,'Lorri 401b'!N:N,0),0)</f>
        <v>3458143.2387303091</v>
      </c>
      <c r="S401" s="25">
        <f t="shared" ca="1" si="267"/>
        <v>4760142.3475373667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1298993.493573392</v>
      </c>
      <c r="R402" s="25">
        <f t="array" aca="1" ref="R402" ca="1">INDEX('Lorri 401b'!L:L,MATCH('Retirement Calculator'!A402,'Lorri 401b'!N:N,0),0)</f>
        <v>3450806.6349457959</v>
      </c>
      <c r="S402" s="25">
        <f t="shared" ca="1" si="267"/>
        <v>4749800.1285191877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1295975.3549429202</v>
      </c>
      <c r="R403" s="25">
        <f t="array" aca="1" ref="R403" ca="1">INDEX('Lorri 401b'!L:L,MATCH('Retirement Calculator'!A403,'Lorri 401b'!N:N,0),0)</f>
        <v>3443439.4619788472</v>
      </c>
      <c r="S403" s="25">
        <f t="shared" ca="1" si="267"/>
        <v>4739414.8169217668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1292944.6407348213</v>
      </c>
      <c r="R404" s="25">
        <f t="array" aca="1" ref="R404" ca="1">INDEX('Lorri 401b'!L:L,MATCH('Retirement Calculator'!A404,'Lorri 401b'!N:N,0),0)</f>
        <v>3436041.5924578696</v>
      </c>
      <c r="S404" s="25">
        <f t="shared" ca="1" si="267"/>
        <v>4728986.2331926906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1289901.2985508554</v>
      </c>
      <c r="R405" s="25">
        <f t="array" aca="1" ref="R405" ca="1">INDEX('Lorri 401b'!L:L,MATCH('Retirement Calculator'!A405,'Lorri 401b'!N:N,0),0)</f>
        <v>3428612.8984805546</v>
      </c>
      <c r="S405" s="25">
        <f t="shared" ca="1" si="267"/>
        <v>4718514.1970314104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1286845.2757744561</v>
      </c>
      <c r="R406" s="25">
        <f t="array" aca="1" ref="R406" ca="1">INDEX('Lorri 401b'!L:L,MATCH('Retirement Calculator'!A406,'Lorri 401b'!N:N,0),0)</f>
        <v>3421153.2516116672</v>
      </c>
      <c r="S406" s="25">
        <f t="shared" ca="1" si="267"/>
        <v>4707998.5273861233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1283776.5195698219</v>
      </c>
      <c r="R407" s="25">
        <f t="array" aca="1" ref="R407" ca="1">INDEX('Lorri 401b'!L:L,MATCH('Retirement Calculator'!A407,'Lorri 401b'!N:N,0),0)</f>
        <v>3413662.5228808261</v>
      </c>
      <c r="S407" s="25">
        <f t="shared" ca="1" si="267"/>
        <v>4697439.0424506478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1280694.9768810016</v>
      </c>
      <c r="R408" s="25">
        <f t="array" aca="1" ref="R408" ca="1">INDEX('Lorri 401b'!L:L,MATCH('Retirement Calculator'!A408,'Lorri 401b'!N:N,0),0)</f>
        <v>3406140.5827802732</v>
      </c>
      <c r="S408" s="25">
        <f t="shared" ca="1" si="267"/>
        <v>4686835.5596612748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1277600.5944309779</v>
      </c>
      <c r="R409" s="25">
        <f t="array" aca="1" ref="R409" ca="1">INDEX('Lorri 401b'!L:L,MATCH('Retirement Calculator'!A409,'Lorri 401b'!N:N,0),0)</f>
        <v>3398587.3012626348</v>
      </c>
      <c r="S409" s="25">
        <f t="shared" ca="1" si="267"/>
        <v>4676187.8956936132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1274493.3187207459</v>
      </c>
      <c r="R410" s="25">
        <f t="array" aca="1" ref="R410" ca="1">INDEX('Lorri 401b'!L:L,MATCH('Retirement Calculator'!A410,'Lorri 401b'!N:N,0),0)</f>
        <v>3391002.5477386727</v>
      </c>
      <c r="S410" s="25">
        <f t="shared" ca="1" si="267"/>
        <v>4665495.8664594181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1271373.0960283878</v>
      </c>
      <c r="R411" s="25">
        <f t="array" aca="1" ref="R411" ca="1">INDEX('Lorri 401b'!L:L,MATCH('Retirement Calculator'!A411,'Lorri 401b'!N:N,0),0)</f>
        <v>3383386.1910750275</v>
      </c>
      <c r="S411" s="25">
        <f t="shared" ca="1" si="267"/>
        <v>4654759.2871034155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1268239.8724081449</v>
      </c>
      <c r="R412" s="25">
        <f t="array" aca="1" ref="R412" ca="1">INDEX('Lorri 401b'!L:L,MATCH('Retirement Calculator'!A412,'Lorri 401b'!N:N,0),0)</f>
        <v>3375738.0995919504</v>
      </c>
      <c r="S412" s="25">
        <f t="shared" ca="1" si="267"/>
        <v>4643977.9720000951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1265093.5936894843</v>
      </c>
      <c r="R413" s="25">
        <f t="array" aca="1" ref="R413" ca="1">INDEX('Lorri 401b'!L:L,MATCH('Retirement Calculator'!A413,'Lorri 401b'!N:N,0),0)</f>
        <v>3368058.1410610271</v>
      </c>
      <c r="S413" s="25">
        <f t="shared" ca="1" si="267"/>
        <v>4633151.7347505111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1261934.2054761627</v>
      </c>
      <c r="R414" s="25">
        <f t="array" aca="1" ref="R414" ca="1">INDEX('Lorri 401b'!L:L,MATCH('Retirement Calculator'!A414,'Lorri 401b'!N:N,0),0)</f>
        <v>3360346.1827028915</v>
      </c>
      <c r="S414" s="25">
        <f t="shared" ca="1" si="267"/>
        <v>4622280.3881790545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1258761.6531452856</v>
      </c>
      <c r="R415" s="25">
        <f t="array" aca="1" ref="R415" ca="1">INDEX('Lorri 401b'!L:L,MATCH('Retirement Calculator'!A415,'Lorri 401b'!N:N,0),0)</f>
        <v>3352602.0911849309</v>
      </c>
      <c r="S415" s="25">
        <f t="shared" ca="1" si="267"/>
        <v>4611363.7443302162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1255575.8818463632</v>
      </c>
      <c r="R416" s="25">
        <f t="array" aca="1" ref="R416" ca="1">INDEX('Lorri 401b'!L:L,MATCH('Retirement Calculator'!A416,'Lorri 401b'!N:N,0),0)</f>
        <v>3344825.7326189787</v>
      </c>
      <c r="S416" s="25">
        <f t="shared" ca="1" si="267"/>
        <v>4600401.6144653419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1252376.836500362</v>
      </c>
      <c r="R417" s="25">
        <f t="array" aca="1" ref="R417" ca="1">INDEX('Lorri 401b'!L:L,MATCH('Retirement Calculator'!A417,'Lorri 401b'!N:N,0),0)</f>
        <v>3337016.9725590018</v>
      </c>
      <c r="S417" s="25">
        <f t="shared" ca="1" si="267"/>
        <v>4589393.8090593638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1249164.4617987524</v>
      </c>
      <c r="R418" s="25">
        <f t="array" aca="1" ref="R418" ca="1">INDEX('Lorri 401b'!L:L,MATCH('Retirement Calculator'!A418,'Lorri 401b'!N:N,0),0)</f>
        <v>3329175.6759987748</v>
      </c>
      <c r="S418" s="25">
        <f t="shared" ca="1" si="267"/>
        <v>4578340.137797527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1245938.7022025527</v>
      </c>
      <c r="R419" s="25">
        <f t="array" aca="1" ref="R419" ca="1">INDEX('Lorri 401b'!L:L,MATCH('Retirement Calculator'!A419,'Lorri 401b'!N:N,0),0)</f>
        <v>3321301.7073695469</v>
      </c>
      <c r="S419" s="25">
        <f t="shared" ca="1" si="267"/>
        <v>4567240.4095720993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1242699.5019413689</v>
      </c>
      <c r="R420" s="25">
        <f t="array" aca="1" ref="R420" ca="1">INDEX('Lorri 401b'!L:L,MATCH('Retirement Calculator'!A420,'Lorri 401b'!N:N,0),0)</f>
        <v>3313394.9305376969</v>
      </c>
      <c r="S420" s="25">
        <f t="shared" ca="1" si="267"/>
        <v>4556094.4324790658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1239446.8050124303</v>
      </c>
      <c r="R421" s="25">
        <f t="array" aca="1" ref="R421" ca="1">INDEX('Lorri 401b'!L:L,MATCH('Retirement Calculator'!A421,'Lorri 401b'!N:N,0),0)</f>
        <v>3305455.2088023811</v>
      </c>
      <c r="S421" s="25">
        <f t="shared" ca="1" si="267"/>
        <v>4544902.0138148116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1236180.5551796211</v>
      </c>
      <c r="R422" s="25">
        <f t="array" aca="1" ref="R422" ca="1">INDEX('Lorri 401b'!L:L,MATCH('Retirement Calculator'!A422,'Lorri 401b'!N:N,0),0)</f>
        <v>3297482.4048931682</v>
      </c>
      <c r="S422" s="25">
        <f t="shared" ca="1" si="267"/>
        <v>4533662.9600727893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1232900.6959725085</v>
      </c>
      <c r="R423" s="25">
        <f t="array" aca="1" ref="R423" ca="1">INDEX('Lorri 401b'!L:L,MATCH('Retirement Calculator'!A423,'Lorri 401b'!N:N,0),0)</f>
        <v>3289476.3809676669</v>
      </c>
      <c r="S423" s="25">
        <f t="shared" ca="1" si="267"/>
        <v>4522377.0769401751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1229607.1706853663</v>
      </c>
      <c r="R424" s="25">
        <f t="array" aca="1" ref="R424" ca="1">INDEX('Lorri 401b'!L:L,MATCH('Retirement Calculator'!A424,'Lorri 401b'!N:N,0),0)</f>
        <v>3281436.9986091424</v>
      </c>
      <c r="S424" s="25">
        <f t="shared" ca="1" si="267"/>
        <v>4511044.1692945082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1226299.9223761943</v>
      </c>
      <c r="R425" s="25">
        <f t="array" aca="1" ref="R425" ca="1">INDEX('Lorri 401b'!L:L,MATCH('Retirement Calculator'!A425,'Lorri 401b'!N:N,0),0)</f>
        <v>3273364.1188241243</v>
      </c>
      <c r="S425" s="25">
        <f t="shared" ca="1" si="267"/>
        <v>4499664.0412003184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1222978.8938657339</v>
      </c>
      <c r="R426" s="25">
        <f t="array" aca="1" ref="R426" ca="1">INDEX('Lorri 401b'!L:L,MATCH('Retirement Calculator'!A426,'Lorri 401b'!N:N,0),0)</f>
        <v>3265257.6020400021</v>
      </c>
      <c r="S426" s="25">
        <f t="shared" ca="1" si="267"/>
        <v>4488236.4959057365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1219644.0277364799</v>
      </c>
      <c r="R427" s="25">
        <f t="array" aca="1" ref="R427" ca="1">INDEX('Lorri 401b'!L:L,MATCH('Retirement Calculator'!A427,'Lorri 401b'!N:N,0),0)</f>
        <v>3257117.3081026124</v>
      </c>
      <c r="S427" s="25">
        <f t="shared" ca="1" si="267"/>
        <v>4476761.3358390927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1216295.2663316873</v>
      </c>
      <c r="R428" s="25">
        <f t="array" aca="1" ref="R428" ca="1">INDEX('Lorri 401b'!L:L,MATCH('Retirement Calculator'!A428,'Lorri 401b'!N:N,0),0)</f>
        <v>3248943.0962738171</v>
      </c>
      <c r="S428" s="25">
        <f t="shared" ca="1" si="267"/>
        <v>4465238.3626055047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1212932.551754375</v>
      </c>
      <c r="R429" s="25">
        <f t="array" aca="1" ref="R429" ca="1">INDEX('Lorri 401b'!L:L,MATCH('Retirement Calculator'!A429,'Lorri 401b'!N:N,0),0)</f>
        <v>3240734.8252290683</v>
      </c>
      <c r="S429" s="25">
        <f t="shared" ca="1" si="267"/>
        <v>4453667.3769834433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1209555.8258663239</v>
      </c>
      <c r="R430" s="25">
        <f t="array" aca="1" ref="R430" ca="1">INDEX('Lorri 401b'!L:L,MATCH('Retirement Calculator'!A430,'Lorri 401b'!N:N,0),0)</f>
        <v>3232492.3530549663</v>
      </c>
      <c r="S430" s="25">
        <f t="shared" ca="1" si="267"/>
        <v>4442048.1789212897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1206165.0302870725</v>
      </c>
      <c r="R431" s="25">
        <f t="array" aca="1" ref="R431" ca="1">INDEX('Lorri 401b'!L:L,MATCH('Retirement Calculator'!A431,'Lorri 401b'!N:N,0),0)</f>
        <v>3224215.5372468056</v>
      </c>
      <c r="S431" s="25">
        <f t="shared" ca="1" si="267"/>
        <v>4430380.5675338786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1202760.1063929077</v>
      </c>
      <c r="R432" s="25">
        <f t="array" aca="1" ref="R432" ca="1">INDEX('Lorri 401b'!L:L,MATCH('Retirement Calculator'!A432,'Lorri 401b'!N:N,0),0)</f>
        <v>3215904.2347061113</v>
      </c>
      <c r="S432" s="25">
        <f t="shared" ca="1" si="267"/>
        <v>4418664.3410990192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1199340.9953158502</v>
      </c>
      <c r="R433" s="25">
        <f t="array" aca="1" ref="R433" ca="1">INDEX('Lorri 401b'!L:L,MATCH('Retirement Calculator'!A433,'Lorri 401b'!N:N,0),0)</f>
        <v>3207558.3017381639</v>
      </c>
      <c r="S433" s="25">
        <f t="shared" ca="1" si="267"/>
        <v>4406899.2970540142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1195907.6379426385</v>
      </c>
      <c r="R434" s="25">
        <f t="array" aca="1" ref="R434" ca="1">INDEX('Lorri 401b'!L:L,MATCH('Retirement Calculator'!A434,'Lorri 401b'!N:N,0),0)</f>
        <v>3199177.5940495166</v>
      </c>
      <c r="S434" s="25">
        <f t="shared" ca="1" si="267"/>
        <v>4395085.2319921553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1192459.9749137051</v>
      </c>
      <c r="R435" s="25">
        <f t="array" aca="1" ref="R435" ca="1">INDEX('Lorri 401b'!L:L,MATCH('Retirement Calculator'!A435,'Lorri 401b'!N:N,0),0)</f>
        <v>3190761.9667455</v>
      </c>
      <c r="S435" s="25">
        <f t="shared" ca="1" si="267"/>
        <v>4383221.9416592047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1188997.9466221512</v>
      </c>
      <c r="R436" s="25">
        <f t="array" aca="1" ref="R436" ca="1">INDEX('Lorri 401b'!L:L,MATCH('Retirement Calculator'!A436,'Lorri 401b'!N:N,0),0)</f>
        <v>3182311.2743277168</v>
      </c>
      <c r="S436" s="25">
        <f t="shared" ca="1" si="267"/>
        <v>4371309.2209498677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1185521.4932127157</v>
      </c>
      <c r="R437" s="25">
        <f t="array" aca="1" ref="R437" ca="1">INDEX('Lorri 401b'!L:L,MATCH('Retirement Calculator'!A437,'Lorri 401b'!N:N,0),0)</f>
        <v>3173825.3706915262</v>
      </c>
      <c r="S437" s="25">
        <f t="shared" ca="1" si="267"/>
        <v>4359346.8639042415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1182030.5545807409</v>
      </c>
      <c r="R438" s="25">
        <f t="array" aca="1" ref="R438" ca="1">INDEX('Lorri 401b'!L:L,MATCH('Retirement Calculator'!A438,'Lorri 401b'!N:N,0),0)</f>
        <v>3165304.1091235178</v>
      </c>
      <c r="S438" s="25">
        <f t="shared" ca="1" si="267"/>
        <v>4347334.6637042584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1178525.0703711328</v>
      </c>
      <c r="R439" s="25">
        <f t="array" aca="1" ref="R439" ca="1">INDEX('Lorri 401b'!L:L,MATCH('Retirement Calculator'!A439,'Lorri 401b'!N:N,0),0)</f>
        <v>3156747.3422989761</v>
      </c>
      <c r="S439" s="25">
        <f t="shared" ca="1" si="267"/>
        <v>4335272.4126701094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1175004.9799773181</v>
      </c>
      <c r="R440" s="25">
        <f t="array" aca="1" ref="R440" ca="1">INDEX('Lorri 401b'!L:L,MATCH('Retirement Calculator'!A440,'Lorri 401b'!N:N,0),0)</f>
        <v>3148154.9222793323</v>
      </c>
      <c r="S440" s="25">
        <f t="shared" ca="1" si="267"/>
        <v>4323159.9022566509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1171470.2225401958</v>
      </c>
      <c r="R441" s="25">
        <f t="array" aca="1" ref="R441" ca="1">INDEX('Lorri 401b'!L:L,MATCH('Retirement Calculator'!A441,'Lorri 401b'!N:N,0),0)</f>
        <v>3139526.7005096064</v>
      </c>
      <c r="S441" s="25">
        <f t="shared" ca="1" si="267"/>
        <v>4310996.923049802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1167920.7369470855</v>
      </c>
      <c r="R442" s="25">
        <f t="array" aca="1" ref="R442" ca="1">INDEX('Lorri 401b'!L:L,MATCH('Retirement Calculator'!A442,'Lorri 401b'!N:N,0),0)</f>
        <v>3130862.5278158402</v>
      </c>
      <c r="S442" s="25">
        <f t="shared" ca="1" si="267"/>
        <v>4298783.2647629259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1164356.4618306705</v>
      </c>
      <c r="R443" s="25">
        <f t="array" aca="1" ref="R443" ca="1">INDEX('Lorri 401b'!L:L,MATCH('Retirement Calculator'!A443,'Lorri 401b'!N:N,0),0)</f>
        <v>3122162.2544025164</v>
      </c>
      <c r="S443" s="25">
        <f t="shared" ca="1" si="267"/>
        <v>4286518.7162331864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1160777.3355679372</v>
      </c>
      <c r="R444" s="25">
        <f t="array" aca="1" ref="R444" ca="1">INDEX('Lorri 401b'!L:L,MATCH('Retirement Calculator'!A444,'Lorri 401b'!N:N,0),0)</f>
        <v>3113425.7298499704</v>
      </c>
      <c r="S444" s="25">
        <f t="shared" ca="1" si="267"/>
        <v>4274203.0654179081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1157183.2962791093</v>
      </c>
      <c r="R445" s="25">
        <f t="array" aca="1" ref="R445" ca="1">INDEX('Lorri 401b'!L:L,MATCH('Retirement Calculator'!A445,'Lorri 401b'!N:N,0),0)</f>
        <v>3104652.8031117893</v>
      </c>
      <c r="S445" s="25">
        <f t="shared" ca="1" si="267"/>
        <v>4261836.0993908988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1153574.2818265778</v>
      </c>
      <c r="R446" s="25">
        <f t="array" aca="1" ref="R446" ca="1">INDEX('Lorri 401b'!L:L,MATCH('Retirement Calculator'!A446,'Lorri 401b'!N:N,0),0)</f>
        <v>3095843.3225121987</v>
      </c>
      <c r="S446" s="25">
        <f t="shared" ca="1" si="267"/>
        <v>4249417.6043387763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1149950.2298138274</v>
      </c>
      <c r="R447" s="25">
        <f t="array" aca="1" ref="R447" ca="1">INDEX('Lorri 401b'!L:L,MATCH('Retirement Calculator'!A447,'Lorri 401b'!N:N,0),0)</f>
        <v>3086997.1357434434</v>
      </c>
      <c r="S447" s="25">
        <f t="shared" ca="1" si="267"/>
        <v>4236947.3655572711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1146311.0775843572</v>
      </c>
      <c r="R448" s="25">
        <f t="array" aca="1" ref="R448" ca="1">INDEX('Lorri 401b'!L:L,MATCH('Retirement Calculator'!A448,'Lorri 401b'!N:N,0),0)</f>
        <v>3078114.0898631513</v>
      </c>
      <c r="S448" s="25">
        <f t="shared" ca="1" si="267"/>
        <v>4224425.1674475083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1142656.7622205976</v>
      </c>
      <c r="R449" s="25">
        <f t="array" aca="1" ref="R449" ca="1">INDEX('Lorri 401b'!L:L,MATCH('Retirement Calculator'!A449,'Lorri 401b'!N:N,0),0)</f>
        <v>3069194.0312916916</v>
      </c>
      <c r="S449" s="25">
        <f t="shared" ca="1" si="267"/>
        <v>4211850.7935122894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1138987.2205428223</v>
      </c>
      <c r="R450" s="25">
        <f t="array" aca="1" ref="R450" ca="1">INDEX('Lorri 401b'!L:L,MATCH('Retirement Calculator'!A450,'Lorri 401b'!N:N,0),0)</f>
        <v>3060236.8058095174</v>
      </c>
      <c r="S450" s="25">
        <f t="shared" ca="1" si="267"/>
        <v>4199224.0263523394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1135302.3891080562</v>
      </c>
      <c r="R451" s="25">
        <f t="array" aca="1" ref="R451" ca="1">INDEX('Lorri 401b'!L:L,MATCH('Retirement Calculator'!A451,'Lorri 401b'!N:N,0),0)</f>
        <v>3051242.258554501</v>
      </c>
      <c r="S451" s="25">
        <f t="shared" ca="1" si="267"/>
        <v>4186544.6476625572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1131602.2042089787</v>
      </c>
      <c r="R452" s="25">
        <f t="array" aca="1" ref="R452" ca="1">INDEX('Lorri 401b'!L:L,MATCH('Retirement Calculator'!A452,'Lorri 401b'!N:N,0),0)</f>
        <v>3042210.2340192553</v>
      </c>
      <c r="S452" s="25">
        <f t="shared" ca="1" si="267"/>
        <v>4173812.4382282337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1127886.6018728216</v>
      </c>
      <c r="R453" s="25">
        <f t="array" aca="1" ref="R453" ca="1">INDEX('Lorri 401b'!L:L,MATCH('Retirement Calculator'!A453,'Lorri 401b'!N:N,0),0)</f>
        <v>3033140.5760484459</v>
      </c>
      <c r="S453" s="25">
        <f t="shared" ca="1" si="267"/>
        <v>4161027.1779212672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1124155.5178602638</v>
      </c>
      <c r="R454" s="25">
        <f t="array" aca="1" ref="R454" ca="1">INDEX('Lorri 401b'!L:L,MATCH('Retirement Calculator'!A454,'Lorri 401b'!N:N,0),0)</f>
        <v>3024033.1278360914</v>
      </c>
      <c r="S454" s="25">
        <f t="shared" ca="1" si="267"/>
        <v>4148188.645696355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1120408.8876643204</v>
      </c>
      <c r="R455" s="25">
        <f t="array" aca="1" ref="R455" ca="1">INDEX('Lorri 401b'!L:L,MATCH('Retirement Calculator'!A455,'Lorri 401b'!N:N,0),0)</f>
        <v>3014887.7319228523</v>
      </c>
      <c r="S455" s="25">
        <f t="shared" ca="1" si="267"/>
        <v>4135296.6195871728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1116646.6465092273</v>
      </c>
      <c r="R456" s="25">
        <f t="array" aca="1" ref="R456" ca="1">INDEX('Lorri 401b'!L:L,MATCH('Retirement Calculator'!A456,'Lorri 401b'!N:N,0),0)</f>
        <v>3005704.2301933081</v>
      </c>
      <c r="S456" s="25">
        <f t="shared" ca="1" si="267"/>
        <v>4122350.8767025354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1112868.7293493215</v>
      </c>
      <c r="R457" s="25">
        <f t="array" aca="1" ref="R457" ca="1">INDEX('Lorri 401b'!L:L,MATCH('Retirement Calculator'!A457,'Lorri 401b'!N:N,0),0)</f>
        <v>2996482.4638732239</v>
      </c>
      <c r="S457" s="25">
        <f t="shared" ca="1" si="267"/>
        <v>4109351.1932225451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1109075.0708679159</v>
      </c>
      <c r="R458" s="25">
        <f t="array" aca="1" ref="R458" ca="1">INDEX('Lorri 401b'!L:L,MATCH('Retirement Calculator'!A458,'Lorri 401b'!N:N,0),0)</f>
        <v>2987222.2735268059</v>
      </c>
      <c r="S458" s="25">
        <f t="shared" ca="1" si="267"/>
        <v>4096297.344394722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1105265.605476171</v>
      </c>
      <c r="R459" s="25">
        <f t="array" aca="1" ref="R459" ca="1">INDEX('Lorri 401b'!L:L,MATCH('Retirement Calculator'!A459,'Lorri 401b'!N:N,0),0)</f>
        <v>2977923.4990539448</v>
      </c>
      <c r="S459" s="25">
        <f t="shared" ca="1" si="267"/>
        <v>4083189.1045301156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1101440.2673119607</v>
      </c>
      <c r="R460" s="25">
        <f t="array" aca="1" ref="R460" ca="1">INDEX('Lorri 401b'!L:L,MATCH('Retirement Calculator'!A460,'Lorri 401b'!N:N,0),0)</f>
        <v>2968585.9796874467</v>
      </c>
      <c r="S460" s="25">
        <f t="shared" ca="1" si="267"/>
        <v>4070026.2469994072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1097598.9902387327</v>
      </c>
      <c r="R461" s="25">
        <f t="array" aca="1" ref="R461" ca="1">INDEX('Lorri 401b'!L:L,MATCH('Retirement Calculator'!A461,'Lorri 401b'!N:N,0),0)</f>
        <v>2959209.5539902546</v>
      </c>
      <c r="S461" s="25">
        <f t="shared" ca="1" si="267"/>
        <v>4056808.5442289873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1093741.7078443663</v>
      </c>
      <c r="R462" s="25">
        <f t="array" aca="1" ref="R462" ca="1">INDEX('Lorri 401b'!L:L,MATCH('Retirement Calculator'!A462,'Lorri 401b'!N:N,0),0)</f>
        <v>2949794.0598526578</v>
      </c>
      <c r="S462" s="25">
        <f t="shared" ca="1" si="267"/>
        <v>4043535.7676970242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1089868.3534400235</v>
      </c>
      <c r="R463" s="25">
        <f t="array" aca="1" ref="R463" ca="1">INDEX('Lorri 401b'!L:L,MATCH('Retirement Calculator'!A463,'Lorri 401b'!N:N,0),0)</f>
        <v>2940339.3344894876</v>
      </c>
      <c r="S463" s="25">
        <f t="shared" ca="1" si="267"/>
        <v>4030207.6879295111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1085978.8600589959</v>
      </c>
      <c r="R464" s="25">
        <f t="array" aca="1" ref="R464" ca="1">INDEX('Lorri 401b'!L:L,MATCH('Retirement Calculator'!A464,'Lorri 401b'!N:N,0),0)</f>
        <v>2930845.2144373041</v>
      </c>
      <c r="S464" s="25">
        <f t="shared" ca="1" si="267"/>
        <v>4016824.0744963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1082073.1604555473</v>
      </c>
      <c r="R465" s="25">
        <f t="array" aca="1" ref="R465" ca="1">INDEX('Lorri 401b'!L:L,MATCH('Retirement Calculator'!A465,'Lorri 401b'!N:N,0),0)</f>
        <v>2921311.5355515699</v>
      </c>
      <c r="S465" s="25">
        <f t="shared" ca="1" si="267"/>
        <v>4003384.6960071172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1078151.1871037509</v>
      </c>
      <c r="R466" s="25">
        <f t="array" aca="1" ref="R466" ca="1">INDEX('Lorri 401b'!L:L,MATCH('Retirement Calculator'!A466,'Lorri 401b'!N:N,0),0)</f>
        <v>2911738.1330038118</v>
      </c>
      <c r="S466" s="25">
        <f t="shared" ca="1" si="267"/>
        <v>3989889.3201075625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1074212.8721963221</v>
      </c>
      <c r="R467" s="25">
        <f t="array" aca="1" ref="R467" ca="1">INDEX('Lorri 401b'!L:L,MATCH('Retirement Calculator'!A467,'Lorri 401b'!N:N,0),0)</f>
        <v>2902124.8412787714</v>
      </c>
      <c r="S467" s="25">
        <f t="shared" ca="1" si="267"/>
        <v>3976337.7134750932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1070258.1476434458</v>
      </c>
      <c r="R468" s="25">
        <f t="array" aca="1" ref="R468" ca="1">INDEX('Lorri 401b'!L:L,MATCH('Retirement Calculator'!A468,'Lorri 401b'!N:N,0),0)</f>
        <v>2892471.4941715435</v>
      </c>
      <c r="S468" s="25">
        <f t="shared" ca="1" si="267"/>
        <v>3962729.641814989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1066286.945071599</v>
      </c>
      <c r="R469" s="25">
        <f t="array" aca="1" ref="R469" ca="1">INDEX('Lorri 401b'!L:L,MATCH('Retirement Calculator'!A469,'Lorri 401b'!N:N,0),0)</f>
        <v>2882777.9247847022</v>
      </c>
      <c r="S469" s="25">
        <f t="shared" ca="1" si="267"/>
        <v>3949064.8698563012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1062299.1958223695</v>
      </c>
      <c r="R470" s="25">
        <f t="array" aca="1" ref="R470" ca="1">INDEX('Lorri 401b'!L:L,MATCH('Retirement Calculator'!A470,'Lorri 401b'!N:N,0),0)</f>
        <v>2873043.9655254157</v>
      </c>
      <c r="S470" s="25">
        <f t="shared" ca="1" si="267"/>
        <v>3935343.161347785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1058294.8309512683</v>
      </c>
      <c r="R471" s="25">
        <f t="array" aca="1" ref="R471" ca="1">INDEX('Lorri 401b'!L:L,MATCH('Retirement Calculator'!A471,'Lorri 401b'!N:N,0),0)</f>
        <v>2863269.4481025487</v>
      </c>
      <c r="S471" s="25">
        <f t="shared" ca="1" si="267"/>
        <v>3921564.279053817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1054273.7812265374</v>
      </c>
      <c r="R472" s="25">
        <f t="array" aca="1" ref="R472" ca="1">INDEX('Lorri 401b'!L:L,MATCH('Retirement Calculator'!A472,'Lorri 401b'!N:N,0),0)</f>
        <v>2853454.2035237532</v>
      </c>
      <c r="S472" s="25">
        <f t="shared" ca="1" si="267"/>
        <v>3907727.9847502904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1050235.9771279537</v>
      </c>
      <c r="R473" s="25">
        <f t="array" aca="1" ref="R473" ca="1">INDEX('Lorri 401b'!L:L,MATCH('Retirement Calculator'!A473,'Lorri 401b'!N:N,0),0)</f>
        <v>2843598.0620925459</v>
      </c>
      <c r="S473" s="25">
        <f t="shared" ca="1" si="267"/>
        <v>3893834.0392204998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1046181.3488456258</v>
      </c>
      <c r="R474" s="25">
        <f t="array" aca="1" ref="R474" ca="1">INDEX('Lorri 401b'!L:L,MATCH('Retirement Calculator'!A474,'Lorri 401b'!N:N,0),0)</f>
        <v>2833700.853405375</v>
      </c>
      <c r="S474" s="25">
        <f t="shared" ca="1" si="267"/>
        <v>3879882.2022510008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1042109.8262787882</v>
      </c>
      <c r="R475" s="25">
        <f t="array" aca="1" ref="R475" ca="1">INDEX('Lorri 401b'!L:L,MATCH('Retirement Calculator'!A475,'Lorri 401b'!N:N,0),0)</f>
        <v>2823762.4063486746</v>
      </c>
      <c r="S475" s="25">
        <f t="shared" ca="1" si="267"/>
        <v>3865872.2326274626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1038021.3390345887</v>
      </c>
      <c r="R476" s="25">
        <f t="array" aca="1" ref="R476" ca="1">INDEX('Lorri 401b'!L:L,MATCH('Retirement Calculator'!A476,'Lorri 401b'!N:N,0),0)</f>
        <v>2813782.5490959045</v>
      </c>
      <c r="S476" s="25">
        <f t="shared" ca="1" si="267"/>
        <v>3851803.888130493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1033915.8164268717</v>
      </c>
      <c r="R477" s="25">
        <f t="array" aca="1" ref="R477" ca="1">INDEX('Lorri 401b'!L:L,MATCH('Retirement Calculator'!A477,'Lorri 401b'!N:N,0),0)</f>
        <v>2803761.1091045812</v>
      </c>
      <c r="S477" s="25">
        <f t="shared" ca="1" si="267"/>
        <v>3837676.925531453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1029793.1874749559</v>
      </c>
      <c r="R478" s="25">
        <f t="array" aca="1" ref="R478" ca="1">INDEX('Lorri 401b'!L:L,MATCH('Retirement Calculator'!A478,'Lorri 401b'!N:N,0),0)</f>
        <v>2793697.9131132942</v>
      </c>
      <c r="S478" s="25">
        <f t="shared" ca="1" si="267"/>
        <v>3823491.10058825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1025653.3809024071</v>
      </c>
      <c r="R479" s="25">
        <f t="array" aca="1" ref="R479" ca="1">INDEX('Lorri 401b'!L:L,MATCH('Retirement Calculator'!A479,'Lorri 401b'!N:N,0),0)</f>
        <v>2783592.7871387098</v>
      </c>
      <c r="S479" s="25">
        <f t="shared" ca="1" si="267"/>
        <v>3809246.168041117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1021496.325135806</v>
      </c>
      <c r="R480" s="25">
        <f t="array" aca="1" ref="R480" ca="1">INDEX('Lorri 401b'!L:L,MATCH('Retirement Calculator'!A480,'Lorri 401b'!N:N,0),0)</f>
        <v>2773445.556472565</v>
      </c>
      <c r="S480" s="25">
        <f t="shared" ca="1" si="267"/>
        <v>3794941.8816083712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1017321.9483035108</v>
      </c>
      <c r="R481" s="25">
        <f t="array" aca="1" ref="R481" ca="1">INDEX('Lorri 401b'!L:L,MATCH('Retirement Calculator'!A481,'Lorri 401b'!N:N,0),0)</f>
        <v>2763256.0456786444</v>
      </c>
      <c r="S481" s="25">
        <f t="shared" ca="1" si="267"/>
        <v>3780577.9939821553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1013130.1782344143</v>
      </c>
      <c r="R482" s="25">
        <f t="array" aca="1" ref="R482" ca="1">INDEX('Lorri 401b'!L:L,MATCH('Retirement Calculator'!A482,'Lorri 401b'!N:N,0),0)</f>
        <v>2753024.0785897491</v>
      </c>
      <c r="S482" s="25">
        <f t="shared" ca="1" si="267"/>
        <v>3766154.2568241633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1008920.9424566966</v>
      </c>
      <c r="R483" s="25">
        <f t="array" aca="1" ref="R483" ca="1">INDEX('Lorri 401b'!L:L,MATCH('Retirement Calculator'!A483,'Lorri 401b'!N:N,0),0)</f>
        <v>2742749.4783046502</v>
      </c>
      <c r="S483" s="25">
        <f t="shared" ca="1" si="267"/>
        <v>3751670.4207613468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1004694.1681965718</v>
      </c>
      <c r="R484" s="25">
        <f t="array" aca="1" ref="R484" ca="1">INDEX('Lorri 401b'!L:L,MATCH('Retirement Calculator'!A484,'Lorri 401b'!N:N,0),0)</f>
        <v>2732432.0671850299</v>
      </c>
      <c r="S484" s="25">
        <f t="shared" ca="1" si="267"/>
        <v>3737126.2353816014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1000449.7823770297</v>
      </c>
      <c r="R485" s="25">
        <f t="array" aca="1" ref="R485" ca="1">INDEX('Lorri 401b'!L:L,MATCH('Retirement Calculator'!A485,'Lorri 401b'!N:N,0),0)</f>
        <v>2722071.6668524113</v>
      </c>
      <c r="S485" s="25">
        <f t="shared" ca="1" si="267"/>
        <v>3722521.4492294411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996187.71161657281</v>
      </c>
      <c r="R486" s="25">
        <f t="array" aca="1" ref="R486" ca="1">INDEX('Lorri 401b'!L:L,MATCH('Retirement Calculator'!A486,'Lorri 401b'!N:N,0),0)</f>
        <v>2711668.0981850736</v>
      </c>
      <c r="S486" s="25">
        <f t="shared" ca="1" si="267"/>
        <v>3707855.8098016465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991907.88222794747</v>
      </c>
      <c r="R487" s="25">
        <f t="array" aca="1" ref="R487" ca="1">INDEX('Lorri 401b'!L:L,MATCH('Retirement Calculator'!A487,'Lorri 401b'!N:N,0),0)</f>
        <v>2701221.181314955</v>
      </c>
      <c r="S487" s="25">
        <f t="shared" ca="1" si="267"/>
        <v>3693129.0635429025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987610.22021686949</v>
      </c>
      <c r="R488" s="25">
        <f t="array" aca="1" ref="R488" ca="1">INDEX('Lorri 401b'!L:L,MATCH('Retirement Calculator'!A488,'Lorri 401b'!N:N,0),0)</f>
        <v>2690730.7356245443</v>
      </c>
      <c r="S488" s="25">
        <f t="shared" ca="1" si="267"/>
        <v>3678340.9558414137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983294.6512807454</v>
      </c>
      <c r="R489" s="25">
        <f t="array" aca="1" ref="R489" ca="1">INDEX('Lorri 401b'!L:L,MATCH('Retirement Calculator'!A489,'Lorri 401b'!N:N,0),0)</f>
        <v>2680196.5797437569</v>
      </c>
      <c r="S489" s="25">
        <f t="shared" ca="1" si="267"/>
        <v>3663491.2310245023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978961.10080738738</v>
      </c>
      <c r="R490" s="25">
        <f t="array" aca="1" ref="R490" ca="1">INDEX('Lorri 401b'!L:L,MATCH('Retirement Calculator'!A490,'Lorri 401b'!N:N,0),0)</f>
        <v>2669618.5315467995</v>
      </c>
      <c r="S490" s="25">
        <f t="shared" ca="1" si="267"/>
        <v>3648579.6323541868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974609.49387372378</v>
      </c>
      <c r="R491" s="25">
        <f t="array" aca="1" ref="R491" ca="1">INDEX('Lorri 401b'!L:L,MATCH('Retirement Calculator'!A491,'Lorri 401b'!N:N,0),0)</f>
        <v>2658996.4081490217</v>
      </c>
      <c r="S491" s="25">
        <f t="shared" ca="1" si="267"/>
        <v>3633605.9020227455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970239.75524450315</v>
      </c>
      <c r="R492" s="25">
        <f t="array" aca="1" ref="R492" ca="1">INDEX('Lorri 401b'!L:L,MATCH('Retirement Calculator'!A492,'Lorri 401b'!N:N,0),0)</f>
        <v>2648330.025903753</v>
      </c>
      <c r="S492" s="25">
        <f t="shared" ca="1" si="267"/>
        <v>3618569.7811482563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965851.8093709941</v>
      </c>
      <c r="R493" s="25">
        <f t="array" aca="1" ref="R493" ca="1">INDEX('Lorri 401b'!L:L,MATCH('Retirement Calculator'!A493,'Lorri 401b'!N:N,0),0)</f>
        <v>2637619.2003991292</v>
      </c>
      <c r="S493" s="25">
        <f t="shared" ca="1" si="267"/>
        <v>3603471.0097701233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961445.58038967883</v>
      </c>
      <c r="R494" s="25">
        <f t="array" aca="1" ref="R494" ca="1">INDEX('Lorri 401b'!L:L,MATCH('Retirement Calculator'!A494,'Lorri 401b'!N:N,0),0)</f>
        <v>2626863.7464549025</v>
      </c>
      <c r="S494" s="25">
        <f t="shared" ca="1" si="267"/>
        <v>3588309.3268445814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957020.9921209414</v>
      </c>
      <c r="R495" s="25">
        <f t="array" aca="1" ref="R495" ca="1">INDEX('Lorri 401b'!L:L,MATCH('Retirement Calculator'!A495,'Lorri 401b'!N:N,0),0)</f>
        <v>2616063.4781192415</v>
      </c>
      <c r="S495" s="25">
        <f t="shared" ca="1" si="267"/>
        <v>3573084.4702401832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952577.96806775092</v>
      </c>
      <c r="R496" s="25">
        <f t="array" aca="1" ref="R496" ca="1">INDEX('Lorri 401b'!L:L,MATCH('Retirement Calculator'!A496,'Lorri 401b'!N:N,0),0)</f>
        <v>2605218.2086655153</v>
      </c>
      <c r="S496" s="25">
        <f t="shared" ca="1" si="267"/>
        <v>3557796.1767332661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948116.43141433876</v>
      </c>
      <c r="R497" s="25">
        <f t="array" aca="1" ref="R497" ca="1">INDEX('Lorri 401b'!L:L,MATCH('Retirement Calculator'!A497,'Lorri 401b'!N:N,0),0)</f>
        <v>2594327.7505890653</v>
      </c>
      <c r="S497" s="25">
        <f t="shared" ca="1" si="267"/>
        <v>3542444.182003404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943636.30502487079</v>
      </c>
      <c r="R498" s="25">
        <f t="array" aca="1" ref="R498" ca="1">INDEX('Lorri 401b'!L:L,MATCH('Retirement Calculator'!A498,'Lorri 401b'!N:N,0),0)</f>
        <v>2583391.9156039637</v>
      </c>
      <c r="S498" s="25">
        <f t="shared" ca="1" si="267"/>
        <v>3527028.2206288343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939137.51144211332</v>
      </c>
      <c r="R499" s="25">
        <f t="array" aca="1" ref="R499" ca="1">INDEX('Lorri 401b'!L:L,MATCH('Retirement Calculator'!A499,'Lorri 401b'!N:N,0),0)</f>
        <v>2572410.5146397571</v>
      </c>
      <c r="S499" s="25">
        <f t="shared" ca="1" si="267"/>
        <v>3511548.0260818703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934619.97288609436</v>
      </c>
      <c r="R500" s="25">
        <f t="array" aca="1" ref="R500" ca="1">INDEX('Lorri 401b'!L:L,MATCH('Retirement Calculator'!A500,'Lorri 401b'!N:N,0),0)</f>
        <v>2561383.3578381999</v>
      </c>
      <c r="S500" s="25">
        <f t="shared" ca="1" si="267"/>
        <v>3496003.3307242943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930083.61125275865</v>
      </c>
      <c r="R501" s="25">
        <f t="array" aca="1" ref="R501" ca="1">INDEX('Lorri 401b'!L:L,MATCH('Retirement Calculator'!A501,'Lorri 401b'!N:N,0),0)</f>
        <v>2550310.2545499695</v>
      </c>
      <c r="S501" s="25">
        <f t="shared" ca="1" si="267"/>
        <v>3480393.8658027281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925528.34811261739</v>
      </c>
      <c r="R502" s="25">
        <f t="array" aca="1" ref="R502" ca="1">INDEX('Lorri 401b'!L:L,MATCH('Retirement Calculator'!A502,'Lorri 401b'!N:N,0),0)</f>
        <v>2539191.0133313714</v>
      </c>
      <c r="S502" s="25">
        <f t="shared" ca="1" si="267"/>
        <v>3464719.361443989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920954.10470939218</v>
      </c>
      <c r="R503" s="25">
        <f t="array" aca="1" ref="R503" ca="1">INDEX('Lorri 401b'!L:L,MATCH('Retirement Calculator'!A503,'Lorri 401b'!N:N,0),0)</f>
        <v>2528025.4419410289</v>
      </c>
      <c r="S503" s="25">
        <f t="shared" ca="1" si="267"/>
        <v>3448979.5466504209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916360.80195865349</v>
      </c>
      <c r="R504" s="25">
        <f t="array" aca="1" ref="R504" ca="1">INDEX('Lorri 401b'!L:L,MATCH('Retirement Calculator'!A504,'Lorri 401b'!N:N,0),0)</f>
        <v>2516813.3473365605</v>
      </c>
      <c r="S504" s="25">
        <f t="shared" ca="1" si="267"/>
        <v>3433174.1492952141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911748.36044645344</v>
      </c>
      <c r="R505" s="25">
        <f t="array" aca="1" ref="R505" ca="1">INDEX('Lorri 401b'!L:L,MATCH('Retirement Calculator'!A505,'Lorri 401b'!N:N,0),0)</f>
        <v>2505554.5356712397</v>
      </c>
      <c r="S505" s="25">
        <f t="shared" ca="1" si="267"/>
        <v>3417302.8961176933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907116.70042795257</v>
      </c>
      <c r="R506" s="25">
        <f t="array" aca="1" ref="R506" ca="1">INDEX('Lorri 401b'!L:L,MATCH('Retirement Calculator'!A506,'Lorri 401b'!N:N,0),0)</f>
        <v>2494248.8122906471</v>
      </c>
      <c r="S506" s="25">
        <f t="shared" ca="1" si="267"/>
        <v>3401365.5127185998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902465.74182604125</v>
      </c>
      <c r="R507" s="25">
        <f t="array" aca="1" ref="R507" ca="1">INDEX('Lorri 401b'!L:L,MATCH('Retirement Calculator'!A507,'Lorri 401b'!N:N,0),0)</f>
        <v>2482895.9817293016</v>
      </c>
      <c r="S507" s="25">
        <f t="shared" ca="1" si="267"/>
        <v>3385361.7235553428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897795.40422995528</v>
      </c>
      <c r="R508" s="25">
        <f t="array" aca="1" ref="R508" ca="1">INDEX('Lorri 401b'!L:L,MATCH('Retirement Calculator'!A508,'Lorri 401b'!N:N,0),0)</f>
        <v>2471495.8477072841</v>
      </c>
      <c r="S508" s="25">
        <f t="shared" ca="1" si="267"/>
        <v>3369291.2519372394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893105.60689388565</v>
      </c>
      <c r="R509" s="25">
        <f t="array" aca="1" ref="R509" ca="1">INDEX('Lorri 401b'!L:L,MATCH('Retirement Calculator'!A509,'Lorri 401b'!N:N,0),0)</f>
        <v>2460048.2131268415</v>
      </c>
      <c r="S509" s="25">
        <f t="shared" ca="1" si="267"/>
        <v>3353153.8200207269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888396.26873558236</v>
      </c>
      <c r="R510" s="25">
        <f t="array" aca="1" ref="R510" ca="1">INDEX('Lorri 401b'!L:L,MATCH('Retirement Calculator'!A510,'Lorri 401b'!N:N,0),0)</f>
        <v>2448552.8800689802</v>
      </c>
      <c r="S510" s="25">
        <f t="shared" ca="1" si="267"/>
        <v>3336949.1488045626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883667.3083349528</v>
      </c>
      <c r="R511" s="25">
        <f t="array" aca="1" ref="R511" ca="1">INDEX('Lorri 401b'!L:L,MATCH('Retirement Calculator'!A511,'Lorri 401b'!N:N,0),0)</f>
        <v>2437009.6497900449</v>
      </c>
      <c r="S511" s="25">
        <f t="shared" ca="1" si="267"/>
        <v>3320676.9581249976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878918.64393265406</v>
      </c>
      <c r="R512" s="25">
        <f t="array" aca="1" ref="R512" ca="1">INDEX('Lorri 401b'!L:L,MATCH('Retirement Calculator'!A512,'Lorri 401b'!N:N,0),0)</f>
        <v>2425418.3227182804</v>
      </c>
      <c r="S512" s="25">
        <f t="shared" ca="1" si="267"/>
        <v>3304336.9666509344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874150.19342867902</v>
      </c>
      <c r="R513" s="25">
        <f t="array" aca="1" ref="R513" ca="1">INDEX('Lorri 401b'!L:L,MATCH('Retirement Calculator'!A513,'Lorri 401b'!N:N,0),0)</f>
        <v>2413778.6984503837</v>
      </c>
      <c r="S513" s="25">
        <f t="shared" ca="1" si="267"/>
        <v>3287928.8918790626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869361.87438093743</v>
      </c>
      <c r="R514" s="25">
        <f t="array" aca="1" ref="R514" ca="1">INDEX('Lorri 401b'!L:L,MATCH('Retirement Calculator'!A514,'Lorri 401b'!N:N,0),0)</f>
        <v>2402090.5757480375</v>
      </c>
      <c r="S514" s="25">
        <f t="shared" ca="1" si="267"/>
        <v>3271452.4501289749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864553.60400383023</v>
      </c>
      <c r="R515" s="25">
        <f t="array" aca="1" ref="R515" ca="1">INDEX('Lorri 401b'!L:L,MATCH('Retirement Calculator'!A515,'Lorri 401b'!N:N,0),0)</f>
        <v>2390353.7525344314</v>
      </c>
      <c r="S515" s="25">
        <f t="shared" ca="1" si="267"/>
        <v>3254907.3565382618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859725.29916681838</v>
      </c>
      <c r="R516" s="25">
        <f t="array" aca="1" ref="R516" ca="1">INDEX('Lorri 401b'!L:L,MATCH('Retirement Calculator'!A516,'Lorri 401b'!N:N,0),0)</f>
        <v>2378568.0258907685</v>
      </c>
      <c r="S516" s="25">
        <f t="shared" ca="1" si="267"/>
        <v>3238293.3250575867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854876.87639298569</v>
      </c>
      <c r="R517" s="25">
        <f t="array" aca="1" ref="R517" ca="1">INDEX('Lorri 401b'!L:L,MATCH('Retirement Calculator'!A517,'Lorri 401b'!N:N,0),0)</f>
        <v>2366733.1920527569</v>
      </c>
      <c r="S517" s="25">
        <f t="shared" ca="1" si="267"/>
        <v>3221610.0684457426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850008.2518575954</v>
      </c>
      <c r="R518" s="25">
        <f t="array" aca="1" ref="R518" ca="1">INDEX('Lorri 401b'!L:L,MATCH('Retirement Calculator'!A518,'Lorri 401b'!N:N,0),0)</f>
        <v>2354849.0464070872</v>
      </c>
      <c r="S518" s="25">
        <f t="shared" ca="1" si="267"/>
        <v>3204857.2982646828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845119.34138664091</v>
      </c>
      <c r="R519" s="25">
        <f t="array" aca="1" ref="R519" ca="1">INDEX('Lorri 401b'!L:L,MATCH('Retirement Calculator'!A519,'Lorri 401b'!N:N,0),0)</f>
        <v>2342915.3834878937</v>
      </c>
      <c r="S519" s="25">
        <f t="shared" ca="1" si="267"/>
        <v>3188034.7248745346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840210.06045539083</v>
      </c>
      <c r="R520" s="25">
        <f t="array" aca="1" ref="R520" ca="1">INDEX('Lorri 401b'!L:L,MATCH('Retirement Calculator'!A520,'Lorri 401b'!N:N,0),0)</f>
        <v>2330931.9969732035</v>
      </c>
      <c r="S520" s="25">
        <f t="shared" ca="1" si="267"/>
        <v>3171142.0574285942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835280.32418692717</v>
      </c>
      <c r="R521" s="25">
        <f t="array" aca="1" ref="R521" ca="1">INDEX('Lorri 401b'!L:L,MATCH('Retirement Calculator'!A521,'Lorri 401b'!N:N,0),0)</f>
        <v>2318898.6796813691</v>
      </c>
      <c r="S521" s="25">
        <f t="shared" ref="S521:S775" ca="1" si="527">SUM(Q521:R521)</f>
        <v>3154179.0038682963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830330.04735067824</v>
      </c>
      <c r="R522" s="25">
        <f t="array" aca="1" ref="R522" ca="1">INDEX('Lorri 401b'!L:L,MATCH('Retirement Calculator'!A522,'Lorri 401b'!N:N,0),0)</f>
        <v>2306815.2235674853</v>
      </c>
      <c r="S522" s="25">
        <f t="shared" ca="1" si="527"/>
        <v>3137145.2709181635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825359.14436094498</v>
      </c>
      <c r="R523" s="25">
        <f t="array" aca="1" ref="R523" ca="1">INDEX('Lorri 401b'!L:L,MATCH('Retirement Calculator'!A523,'Lorri 401b'!N:N,0),0)</f>
        <v>2294681.4197197938</v>
      </c>
      <c r="S523" s="25">
        <f t="shared" ca="1" si="527"/>
        <v>3120040.5640807389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820367.52927542117</v>
      </c>
      <c r="R524" s="25">
        <f t="array" aca="1" ref="R524" ca="1">INDEX('Lorri 401b'!L:L,MATCH('Retirement Calculator'!A524,'Lorri 401b'!N:N,0),0)</f>
        <v>2282497.05835607</v>
      </c>
      <c r="S524" s="25">
        <f t="shared" ca="1" si="527"/>
        <v>3102864.587631491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815355.11579370766</v>
      </c>
      <c r="R525" s="25">
        <f t="array" aca="1" ref="R525" ca="1">INDEX('Lorri 401b'!L:L,MATCH('Retirement Calculator'!A525,'Lorri 401b'!N:N,0),0)</f>
        <v>2270261.9288199972</v>
      </c>
      <c r="S525" s="25">
        <f t="shared" ca="1" si="527"/>
        <v>3085617.044613705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810321.81725582038</v>
      </c>
      <c r="R526" s="25">
        <f t="array" aca="1" ref="R526" ca="1">INDEX('Lorri 401b'!L:L,MATCH('Retirement Calculator'!A526,'Lorri 401b'!N:N,0),0)</f>
        <v>2257975.8195775244</v>
      </c>
      <c r="S526" s="25">
        <f t="shared" ca="1" si="527"/>
        <v>3068297.6368333446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805267.54664069181</v>
      </c>
      <c r="R527" s="25">
        <f t="array" aca="1" ref="R527" ca="1">INDEX('Lorri 401b'!L:L,MATCH('Retirement Calculator'!A527,'Lorri 401b'!N:N,0),0)</f>
        <v>2245638.5182132078</v>
      </c>
      <c r="S527" s="25">
        <f t="shared" ca="1" si="527"/>
        <v>3050906.0648538996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800192.21656466695</v>
      </c>
      <c r="R528" s="25">
        <f t="array" aca="1" ref="R528" ca="1">INDEX('Lorri 401b'!L:L,MATCH('Retirement Calculator'!A528,'Lorri 401b'!N:N,0),0)</f>
        <v>2233249.8114265399</v>
      </c>
      <c r="S528" s="25">
        <f t="shared" ca="1" si="527"/>
        <v>3033442.0279912069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795095.73927999195</v>
      </c>
      <c r="R529" s="25">
        <f t="array" aca="1" ref="R529" ca="1">INDEX('Lorri 401b'!L:L,MATCH('Retirement Calculator'!A529,'Lorri 401b'!N:N,0),0)</f>
        <v>2220809.4850282609</v>
      </c>
      <c r="S529" s="25">
        <f t="shared" ca="1" si="527"/>
        <v>3015905.2243082528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789978.02667329751</v>
      </c>
      <c r="R530" s="25">
        <f t="array" aca="1" ref="R530" ca="1">INDEX('Lorri 401b'!L:L,MATCH('Retirement Calculator'!A530,'Lorri 401b'!N:N,0),0)</f>
        <v>2208317.3239366557</v>
      </c>
      <c r="S530" s="25">
        <f t="shared" ca="1" si="527"/>
        <v>2998295.350609953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784838.99026407511</v>
      </c>
      <c r="R531" s="25">
        <f t="array" aca="1" ref="R531" ca="1">INDEX('Lorri 401b'!L:L,MATCH('Retirement Calculator'!A531,'Lorri 401b'!N:N,0),0)</f>
        <v>2195773.1121738353</v>
      </c>
      <c r="S531" s="25">
        <f t="shared" ca="1" si="527"/>
        <v>2980612.1024379106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779678.54120314762</v>
      </c>
      <c r="R532" s="25">
        <f t="array" aca="1" ref="R532" ca="1">INDEX('Lorri 401b'!L:L,MATCH('Retirement Calculator'!A532,'Lorri 401b'!N:N,0),0)</f>
        <v>2183176.6328620035</v>
      </c>
      <c r="S532" s="25">
        <f t="shared" ca="1" si="527"/>
        <v>2962855.1740651513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774496.590271133</v>
      </c>
      <c r="R533" s="25">
        <f t="array" aca="1" ref="R533" ca="1">INDEX('Lorri 401b'!L:L,MATCH('Retirement Calculator'!A533,'Lorri 401b'!N:N,0),0)</f>
        <v>2170527.6682197056</v>
      </c>
      <c r="S533" s="25">
        <f t="shared" ca="1" si="527"/>
        <v>2945024.2584908386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769293.04787690158</v>
      </c>
      <c r="R534" s="25">
        <f t="array" aca="1" ref="R534" ca="1">INDEX('Lorri 401b'!L:L,MATCH('Retirement Calculator'!A534,'Lorri 401b'!N:N,0),0)</f>
        <v>2157825.9995580646</v>
      </c>
      <c r="S534" s="25">
        <f t="shared" ca="1" si="527"/>
        <v>2927119.0474349661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764067.82405602757</v>
      </c>
      <c r="R535" s="25">
        <f t="array" aca="1" ref="R535" ca="1">INDEX('Lorri 401b'!L:L,MATCH('Retirement Calculator'!A535,'Lorri 401b'!N:N,0),0)</f>
        <v>2145071.4072770001</v>
      </c>
      <c r="S535" s="25">
        <f t="shared" ca="1" si="527"/>
        <v>2909139.2313330276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758820.82846923324</v>
      </c>
      <c r="R536" s="25">
        <f t="array" aca="1" ref="R536" ca="1">INDEX('Lorri 401b'!L:L,MATCH('Retirement Calculator'!A536,'Lorri 401b'!N:N,0),0)</f>
        <v>2132263.6708614314</v>
      </c>
      <c r="S536" s="25">
        <f t="shared" ca="1" si="527"/>
        <v>2891084.4993306645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753551.97040082724</v>
      </c>
      <c r="R537" s="25">
        <f t="array" aca="1" ref="R537" ca="1">INDEX('Lorri 401b'!L:L,MATCH('Retirement Calculator'!A537,'Lorri 401b'!N:N,0),0)</f>
        <v>2119402.5688774646</v>
      </c>
      <c r="S537" s="25">
        <f t="shared" ca="1" si="527"/>
        <v>2872954.5392782921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748261.1587571362</v>
      </c>
      <c r="R538" s="25">
        <f t="array" aca="1" ref="R538" ca="1">INDEX('Lorri 401b'!L:L,MATCH('Retirement Calculator'!A538,'Lorri 401b'!N:N,0),0)</f>
        <v>2106487.8789685643</v>
      </c>
      <c r="S538" s="25">
        <f t="shared" ca="1" si="527"/>
        <v>2854749.0377257005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742948.30206492986</v>
      </c>
      <c r="R539" s="25">
        <f t="array" aca="1" ref="R539" ca="1">INDEX('Lorri 401b'!L:L,MATCH('Retirement Calculator'!A539,'Lorri 401b'!N:N,0),0)</f>
        <v>2093519.3778517104</v>
      </c>
      <c r="S539" s="25">
        <f t="shared" ca="1" si="527"/>
        <v>2836467.6799166403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737613.30846983928</v>
      </c>
      <c r="R540" s="25">
        <f t="array" aca="1" ref="R540" ca="1">INDEX('Lorri 401b'!L:L,MATCH('Retirement Calculator'!A540,'Lorri 401b'!N:N,0),0)</f>
        <v>2080496.8413135363</v>
      </c>
      <c r="S540" s="25">
        <f t="shared" ca="1" si="527"/>
        <v>2818110.1497833757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732256.08573476912</v>
      </c>
      <c r="R541" s="25">
        <f t="array" aca="1" ref="R541" ca="1">INDEX('Lorri 401b'!L:L,MATCH('Retirement Calculator'!A541,'Lorri 401b'!N:N,0),0)</f>
        <v>2067420.044206453</v>
      </c>
      <c r="S541" s="25">
        <f t="shared" ca="1" si="527"/>
        <v>2799676.1299412223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726876.54123830295</v>
      </c>
      <c r="R542" s="25">
        <f t="array" aca="1" ref="R542" ca="1">INDEX('Lorri 401b'!L:L,MATCH('Retirement Calculator'!A542,'Lorri 401b'!N:N,0),0)</f>
        <v>2054288.7604447571</v>
      </c>
      <c r="S542" s="25">
        <f t="shared" ca="1" si="527"/>
        <v>2781165.3016830599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721474.58197310148</v>
      </c>
      <c r="R543" s="25">
        <f t="array" aca="1" ref="R543" ca="1">INDEX('Lorri 401b'!L:L,MATCH('Retirement Calculator'!A543,'Lorri 401b'!N:N,0),0)</f>
        <v>2041102.7630007206</v>
      </c>
      <c r="S543" s="25">
        <f t="shared" ca="1" si="527"/>
        <v>2762577.3449738221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716050.11454429501</v>
      </c>
      <c r="R544" s="25">
        <f t="array" aca="1" ref="R544" ca="1">INDEX('Lorri 401b'!L:L,MATCH('Retirement Calculator'!A544,'Lorri 401b'!N:N,0),0)</f>
        <v>2027861.8239006675</v>
      </c>
      <c r="S544" s="25">
        <f t="shared" ca="1" si="527"/>
        <v>2743911.9384449627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710603.04516786849</v>
      </c>
      <c r="R545" s="25">
        <f t="array" aca="1" ref="R545" ca="1">INDEX('Lorri 401b'!L:L,MATCH('Retirement Calculator'!A545,'Lorri 401b'!N:N,0),0)</f>
        <v>2014565.7142210307</v>
      </c>
      <c r="S545" s="25">
        <f t="shared" ca="1" si="527"/>
        <v>2725168.7593888994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705133.27966904023</v>
      </c>
      <c r="R546" s="25">
        <f t="array" aca="1" ref="R546" ca="1">INDEX('Lorri 401b'!L:L,MATCH('Retirement Calculator'!A546,'Lorri 401b'!N:N,0),0)</f>
        <v>2001214.2040843954</v>
      </c>
      <c r="S546" s="25">
        <f t="shared" ca="1" si="527"/>
        <v>2706347.4837534358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699640.72348063346</v>
      </c>
      <c r="R547" s="25">
        <f t="array" aca="1" ref="R547" ca="1">INDEX('Lorri 401b'!L:L,MATCH('Retirement Calculator'!A547,'Lorri 401b'!N:N,0),0)</f>
        <v>1987807.0626555241</v>
      </c>
      <c r="S547" s="25">
        <f t="shared" ca="1" si="527"/>
        <v>2687447.7861361578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694125.28164144163</v>
      </c>
      <c r="R548" s="25">
        <f t="array" aca="1" ref="R548" ca="1">INDEX('Lorri 401b'!L:L,MATCH('Retirement Calculator'!A548,'Lorri 401b'!N:N,0),0)</f>
        <v>1974344.0581373658</v>
      </c>
      <c r="S548" s="25">
        <f t="shared" ca="1" si="527"/>
        <v>2668469.3397788075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688586.8587945865</v>
      </c>
      <c r="R549" s="25">
        <f t="array" aca="1" ref="R549" ca="1">INDEX('Lorri 401b'!L:L,MATCH('Retirement Calculator'!A549,'Lorri 401b'!N:N,0),0)</f>
        <v>1960824.9577670486</v>
      </c>
      <c r="S549" s="25">
        <f t="shared" ca="1" si="527"/>
        <v>2649411.8165616351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683025.35918586946</v>
      </c>
      <c r="R550" s="25">
        <f t="array" aca="1" ref="R550" ca="1">INDEX('Lorri 401b'!L:L,MATCH('Retirement Calculator'!A550,'Lorri 401b'!N:N,0),0)</f>
        <v>1947249.5278118551</v>
      </c>
      <c r="S550" s="25">
        <f t="shared" ca="1" si="527"/>
        <v>2630274.8869977244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677440.68666211609</v>
      </c>
      <c r="R551" s="25">
        <f t="array" aca="1" ref="R551" ca="1">INDEX('Lorri 401b'!L:L,MATCH('Retirement Calculator'!A551,'Lorri 401b'!N:N,0),0)</f>
        <v>1933617.5335651815</v>
      </c>
      <c r="S551" s="25">
        <f t="shared" ca="1" si="527"/>
        <v>2611058.2202272974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671832.74466951378</v>
      </c>
      <c r="R552" s="25">
        <f t="array" aca="1" ref="R552" ca="1">INDEX('Lorri 401b'!L:L,MATCH('Retirement Calculator'!A552,'Lorri 401b'!N:N,0),0)</f>
        <v>1919928.7393424802</v>
      </c>
      <c r="S552" s="25">
        <f t="shared" ca="1" si="527"/>
        <v>2591761.4840119937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666201.4362519423</v>
      </c>
      <c r="R553" s="25">
        <f t="array" aca="1" ref="R553" ca="1">INDEX('Lorri 401b'!L:L,MATCH('Retirement Calculator'!A553,'Lorri 401b'!N:N,0),0)</f>
        <v>1906182.9084771844</v>
      </c>
      <c r="S553" s="25">
        <f t="shared" ca="1" si="527"/>
        <v>2572384.3447291264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660546.66404929757</v>
      </c>
      <c r="R554" s="25">
        <f t="array" aca="1" ref="R554" ca="1">INDEX('Lorri 401b'!L:L,MATCH('Retirement Calculator'!A554,'Lorri 401b'!N:N,0),0)</f>
        <v>1892379.8033166165</v>
      </c>
      <c r="S554" s="25">
        <f t="shared" ca="1" si="527"/>
        <v>2552926.467365914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654868.3302958085</v>
      </c>
      <c r="R555" s="25">
        <f t="array" aca="1" ref="R555" ca="1">INDEX('Lorri 401b'!L:L,MATCH('Retirement Calculator'!A555,'Lorri 401b'!N:N,0),0)</f>
        <v>1878519.1852178795</v>
      </c>
      <c r="S555" s="25">
        <f t="shared" ca="1" si="527"/>
        <v>2533387.5155136879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649166.33681834664</v>
      </c>
      <c r="R556" s="25">
        <f t="array" aca="1" ref="R556" ca="1">INDEX('Lorri 401b'!L:L,MATCH('Retirement Calculator'!A556,'Lorri 401b'!N:N,0),0)</f>
        <v>1864600.814543731</v>
      </c>
      <c r="S556" s="25">
        <f t="shared" ca="1" si="527"/>
        <v>2513767.1513620778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643440.58503472863</v>
      </c>
      <c r="R557" s="25">
        <f t="array" aca="1" ref="R557" ca="1">INDEX('Lorri 401b'!L:L,MATCH('Retirement Calculator'!A557,'Lorri 401b'!N:N,0),0)</f>
        <v>1850624.4506584404</v>
      </c>
      <c r="S557" s="25">
        <f t="shared" ca="1" si="527"/>
        <v>2494065.0356931691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637690.97595201223</v>
      </c>
      <c r="R558" s="25">
        <f t="array" aca="1" ref="R558" ca="1">INDEX('Lorri 401b'!L:L,MATCH('Retirement Calculator'!A558,'Lorri 401b'!N:N,0),0)</f>
        <v>1836589.8519236275</v>
      </c>
      <c r="S558" s="25">
        <f t="shared" ca="1" si="527"/>
        <v>2474280.8278756398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631917.41016478452</v>
      </c>
      <c r="R559" s="25">
        <f t="array" aca="1" ref="R559" ca="1">INDEX('Lorri 401b'!L:L,MATCH('Retirement Calculator'!A559,'Lorri 401b'!N:N,0),0)</f>
        <v>1822496.7756940864</v>
      </c>
      <c r="S559" s="25">
        <f t="shared" ca="1" si="527"/>
        <v>2454414.1858588709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626119.78785344341</v>
      </c>
      <c r="R560" s="25">
        <f t="array" aca="1" ref="R560" ca="1">INDEX('Lorri 401b'!L:L,MATCH('Retirement Calculator'!A560,'Lorri 401b'!N:N,0),0)</f>
        <v>1808344.9783135888</v>
      </c>
      <c r="S560" s="25">
        <f t="shared" ca="1" si="527"/>
        <v>2434464.7661670321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620298.00878247165</v>
      </c>
      <c r="R561" s="25">
        <f t="array" aca="1" ref="R561" ca="1">INDEX('Lorri 401b'!L:L,MATCH('Retirement Calculator'!A561,'Lorri 401b'!N:N,0),0)</f>
        <v>1794134.2151106724</v>
      </c>
      <c r="S561" s="25">
        <f t="shared" ca="1" si="527"/>
        <v>2414432.2238931442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614451.9722987042</v>
      </c>
      <c r="R562" s="25">
        <f t="array" aca="1" ref="R562" ca="1">INDEX('Lorri 401b'!L:L,MATCH('Retirement Calculator'!A562,'Lorri 401b'!N:N,0),0)</f>
        <v>1779864.2403944107</v>
      </c>
      <c r="S562" s="25">
        <f t="shared" ca="1" si="527"/>
        <v>2394316.2126931148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608581.57732958766</v>
      </c>
      <c r="R563" s="25">
        <f t="array" aca="1" ref="R563" ca="1">INDEX('Lorri 401b'!L:L,MATCH('Retirement Calculator'!A563,'Lorri 401b'!N:N,0),0)</f>
        <v>1765534.8074501646</v>
      </c>
      <c r="S563" s="25">
        <f t="shared" ca="1" si="527"/>
        <v>2374116.3847797522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602686.72238143312</v>
      </c>
      <c r="R564" s="25">
        <f t="array" aca="1" ref="R564" ca="1">INDEX('Lorri 401b'!L:L,MATCH('Retirement Calculator'!A564,'Lorri 401b'!N:N,0),0)</f>
        <v>1751145.6685353173</v>
      </c>
      <c r="S564" s="25">
        <f t="shared" ca="1" si="527"/>
        <v>2353832.3909167503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596767.3055376613</v>
      </c>
      <c r="R565" s="25">
        <f t="array" aca="1" ref="R565" ca="1">INDEX('Lorri 401b'!L:L,MATCH('Retirement Calculator'!A565,'Lorri 401b'!N:N,0),0)</f>
        <v>1736696.5748749916</v>
      </c>
      <c r="S565" s="25">
        <f t="shared" ca="1" si="527"/>
        <v>2333463.8804126531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590823.22445704043</v>
      </c>
      <c r="R566" s="25">
        <f t="array" aca="1" ref="R566" ca="1">INDEX('Lorri 401b'!L:L,MATCH('Retirement Calculator'!A566,'Lorri 401b'!N:N,0),0)</f>
        <v>1722187.2766577478</v>
      </c>
      <c r="S566" s="25">
        <f t="shared" ca="1" si="527"/>
        <v>2313010.5011147885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584854.37637191697</v>
      </c>
      <c r="R567" s="25">
        <f t="array" aca="1" ref="R567" ca="1">INDEX('Lorri 401b'!L:L,MATCH('Retirement Calculator'!A567,'Lorri 401b'!N:N,0),0)</f>
        <v>1707617.5230312655</v>
      </c>
      <c r="S567" s="25">
        <f t="shared" ca="1" si="527"/>
        <v>2292471.8994031823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578860.6580864389</v>
      </c>
      <c r="R568" s="25">
        <f t="array" aca="1" ref="R568" ca="1">INDEX('Lorri 401b'!L:L,MATCH('Retirement Calculator'!A568,'Lorri 401b'!N:N,0),0)</f>
        <v>1692987.0620980063</v>
      </c>
      <c r="S568" s="25">
        <f t="shared" ca="1" si="527"/>
        <v>2271847.7201844454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572841.9659747713</v>
      </c>
      <c r="R569" s="25">
        <f t="array" aca="1" ref="R569" ca="1">INDEX('Lorri 401b'!L:L,MATCH('Retirement Calculator'!A569,'Lorri 401b'!N:N,0),0)</f>
        <v>1678295.6409108583</v>
      </c>
      <c r="S569" s="25">
        <f t="shared" ca="1" si="527"/>
        <v>2251137.6068856297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566798.19597930508</v>
      </c>
      <c r="R570" s="25">
        <f t="array" aca="1" ref="R570" ca="1">INDEX('Lorri 401b'!L:L,MATCH('Retirement Calculator'!A570,'Lorri 401b'!N:N,0),0)</f>
        <v>1663543.0054687639</v>
      </c>
      <c r="S570" s="25">
        <f t="shared" ca="1" si="527"/>
        <v>2230341.201448069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560729.24360885774</v>
      </c>
      <c r="R571" s="25">
        <f t="array" aca="1" ref="R571" ca="1">INDEX('Lorri 401b'!L:L,MATCH('Retirement Calculator'!A571,'Lorri 401b'!N:N,0),0)</f>
        <v>1648728.9007123276</v>
      </c>
      <c r="S571" s="25">
        <f t="shared" ca="1" si="527"/>
        <v>2209458.1443211855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554635.00393686688</v>
      </c>
      <c r="R572" s="25">
        <f t="array" aca="1" ref="R572" ca="1">INDEX('Lorri 401b'!L:L,MATCH('Retirement Calculator'!A572,'Lorri 401b'!N:N,0),0)</f>
        <v>1633853.0705194061</v>
      </c>
      <c r="S572" s="25">
        <f t="shared" ca="1" si="527"/>
        <v>2188488.0744562731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548515.37159957609</v>
      </c>
      <c r="R573" s="25">
        <f t="array" aca="1" ref="R573" ca="1">INDEX('Lorri 401b'!L:L,MATCH('Retirement Calculator'!A573,'Lorri 401b'!N:N,0),0)</f>
        <v>1618915.2577006808</v>
      </c>
      <c r="S573" s="25">
        <f t="shared" ca="1" si="527"/>
        <v>2167430.6293002567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542370.24079421326</v>
      </c>
      <c r="R574" s="25">
        <f t="array" aca="1" ref="R574" ca="1">INDEX('Lorri 401b'!L:L,MATCH('Retirement Calculator'!A574,'Lorri 401b'!N:N,0),0)</f>
        <v>1603915.2039952106</v>
      </c>
      <c r="S574" s="25">
        <f t="shared" ca="1" si="527"/>
        <v>2146285.4447894236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536199.50527716137</v>
      </c>
      <c r="R575" s="25">
        <f t="array" aca="1" ref="R575" ca="1">INDEX('Lorri 401b'!L:L,MATCH('Retirement Calculator'!A575,'Lorri 401b'!N:N,0),0)</f>
        <v>1588852.6500659678</v>
      </c>
      <c r="S575" s="25">
        <f t="shared" ca="1" si="527"/>
        <v>2125052.1553431293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530003.05836212181</v>
      </c>
      <c r="R576" s="25">
        <f t="array" aca="1" ref="R576" ca="1">INDEX('Lorri 401b'!L:L,MATCH('Retirement Calculator'!A576,'Lorri 401b'!N:N,0),0)</f>
        <v>1573727.335495353</v>
      </c>
      <c r="S576" s="25">
        <f t="shared" ca="1" si="527"/>
        <v>2103730.3938574749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523780.79291826952</v>
      </c>
      <c r="R577" s="25">
        <f t="array" aca="1" ref="R577" ca="1">INDEX('Lorri 401b'!L:L,MATCH('Retirement Calculator'!A577,'Lorri 401b'!N:N,0),0)</f>
        <v>1558538.9987806941</v>
      </c>
      <c r="S577" s="25">
        <f t="shared" ca="1" si="527"/>
        <v>2082319.7916989636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517532.6013684012</v>
      </c>
      <c r="R578" s="25">
        <f t="array" aca="1" ref="R578" ca="1">INDEX('Lorri 401b'!L:L,MATCH('Retirement Calculator'!A578,'Lorri 401b'!N:N,0),0)</f>
        <v>1543287.3773297241</v>
      </c>
      <c r="S578" s="25">
        <f t="shared" ca="1" si="527"/>
        <v>2060819.9786981253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511258.37568707508</v>
      </c>
      <c r="R579" s="25">
        <f t="array" aca="1" ref="R579" ca="1">INDEX('Lorri 401b'!L:L,MATCH('Retirement Calculator'!A579,'Lorri 401b'!N:N,0),0)</f>
        <v>1527972.2074560418</v>
      </c>
      <c r="S579" s="25">
        <f t="shared" ca="1" si="527"/>
        <v>2039230.5831431169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504958.00739874347</v>
      </c>
      <c r="R580" s="25">
        <f t="array" aca="1" ref="R580" ca="1">INDEX('Lorri 401b'!L:L,MATCH('Retirement Calculator'!A580,'Lorri 401b'!N:N,0),0)</f>
        <v>1512593.2243745525</v>
      </c>
      <c r="S580" s="25">
        <f t="shared" ca="1" si="527"/>
        <v>2017551.2317732959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498631.38757587713</v>
      </c>
      <c r="R581" s="25">
        <f t="array" aca="1" ref="R581" ca="1">INDEX('Lorri 401b'!L:L,MATCH('Retirement Calculator'!A581,'Lorri 401b'!N:N,0),0)</f>
        <v>1497150.1621968902</v>
      </c>
      <c r="S581" s="25">
        <f t="shared" ca="1" si="527"/>
        <v>1995781.5497727674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492278.40683708218</v>
      </c>
      <c r="R582" s="25">
        <f t="array" aca="1" ref="R582" ca="1">INDEX('Lorri 401b'!L:L,MATCH('Retirement Calculator'!A582,'Lorri 401b'!N:N,0),0)</f>
        <v>1481642.7539268211</v>
      </c>
      <c r="S582" s="25">
        <f t="shared" ca="1" si="527"/>
        <v>1973921.1607639033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485898.95534520893</v>
      </c>
      <c r="R583" s="25">
        <f t="array" aca="1" ref="R583" ca="1">INDEX('Lorri 401b'!L:L,MATCH('Retirement Calculator'!A583,'Lorri 401b'!N:N,0),0)</f>
        <v>1466070.7314556267</v>
      </c>
      <c r="S583" s="25">
        <f t="shared" ca="1" si="527"/>
        <v>1951969.6868008357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479492.92280545289</v>
      </c>
      <c r="R584" s="25">
        <f t="array" aca="1" ref="R584" ca="1">INDEX('Lorri 401b'!L:L,MATCH('Retirement Calculator'!A584,'Lorri 401b'!N:N,0),0)</f>
        <v>1450433.8255574689</v>
      </c>
      <c r="S584" s="25">
        <f t="shared" ca="1" si="527"/>
        <v>1929926.7483629219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473060.19846344786</v>
      </c>
      <c r="R585" s="25">
        <f t="array" aca="1" ref="R585" ca="1">INDEX('Lorri 401b'!L:L,MATCH('Retirement Calculator'!A585,'Lorri 401b'!N:N,0),0)</f>
        <v>1434731.7658847354</v>
      </c>
      <c r="S585" s="25">
        <f t="shared" ca="1" si="527"/>
        <v>1907791.9643481832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466600.67110335111</v>
      </c>
      <c r="R586" s="25">
        <f t="array" aca="1" ref="R586" ca="1">INDEX('Lorri 401b'!L:L,MATCH('Retirement Calculator'!A586,'Lorri 401b'!N:N,0),0)</f>
        <v>1418964.2809633655</v>
      </c>
      <c r="S586" s="25">
        <f t="shared" ca="1" si="527"/>
        <v>1885564.9520667165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460114.22904592066</v>
      </c>
      <c r="R587" s="25">
        <f t="array" aca="1" ref="R587" ca="1">INDEX('Lorri 401b'!L:L,MATCH('Retirement Calculator'!A587,'Lorri 401b'!N:N,0),0)</f>
        <v>1403131.0981881565</v>
      </c>
      <c r="S587" s="25">
        <f t="shared" ca="1" si="527"/>
        <v>1863245.3272340773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453600.76014658425</v>
      </c>
      <c r="R588" s="25">
        <f t="array" aca="1" ref="R588" ca="1">INDEX('Lorri 401b'!L:L,MATCH('Retirement Calculator'!A588,'Lorri 401b'!N:N,0),0)</f>
        <v>1387231.9438180509</v>
      </c>
      <c r="S588" s="25">
        <f t="shared" ca="1" si="527"/>
        <v>1840832.7039646353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447060.15179350058</v>
      </c>
      <c r="R589" s="25">
        <f t="array" aca="1" ref="R589" ca="1">INDEX('Lorri 401b'!L:L,MATCH('Retirement Calculator'!A589,'Lorri 401b'!N:N,0),0)</f>
        <v>1371266.5429714031</v>
      </c>
      <c r="S589" s="25">
        <f t="shared" ca="1" si="527"/>
        <v>1818326.6947649037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440492.2909056124</v>
      </c>
      <c r="R590" s="25">
        <f t="array" aca="1" ref="R590" ca="1">INDEX('Lorri 401b'!L:L,MATCH('Retirement Calculator'!A590,'Lorri 401b'!N:N,0),0)</f>
        <v>1355234.6196212277</v>
      </c>
      <c r="S590" s="25">
        <f t="shared" ca="1" si="527"/>
        <v>1795726.91052684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433897.06393069134</v>
      </c>
      <c r="R591" s="25">
        <f t="array" aca="1" ref="R591" ca="1">INDEX('Lorri 401b'!L:L,MATCH('Retirement Calculator'!A591,'Lorri 401b'!N:N,0),0)</f>
        <v>1339135.8965904266</v>
      </c>
      <c r="S591" s="25">
        <f t="shared" ca="1" si="527"/>
        <v>1773032.9605211178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427274.35684337479</v>
      </c>
      <c r="R592" s="25">
        <f t="array" aca="1" ref="R592" ca="1">INDEX('Lorri 401b'!L:L,MATCH('Retirement Calculator'!A592,'Lorri 401b'!N:N,0),0)</f>
        <v>1322970.0955469972</v>
      </c>
      <c r="S592" s="25">
        <f t="shared" ca="1" si="527"/>
        <v>1750244.4523903718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420624.05514319439</v>
      </c>
      <c r="R593" s="25">
        <f t="array" aca="1" ref="R593" ca="1">INDEX('Lorri 401b'!L:L,MATCH('Retirement Calculator'!A593,'Lorri 401b'!N:N,0),0)</f>
        <v>1306736.9369992199</v>
      </c>
      <c r="S593" s="25">
        <f t="shared" ca="1" si="527"/>
        <v>1727360.9921424142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413946.0438525966</v>
      </c>
      <c r="R594" s="25">
        <f t="array" aca="1" ref="R594" ca="1">INDEX('Lorri 401b'!L:L,MATCH('Retirement Calculator'!A594,'Lorri 401b'!N:N,0),0)</f>
        <v>1290436.140290827</v>
      </c>
      <c r="S594" s="25">
        <f t="shared" ca="1" si="527"/>
        <v>1704382.1841434236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407240.20751495467</v>
      </c>
      <c r="R595" s="25">
        <f t="array" aca="1" ref="R595" ca="1">INDEX('Lorri 401b'!L:L,MATCH('Retirement Calculator'!A595,'Lorri 401b'!N:N,0),0)</f>
        <v>1274067.4235961493</v>
      </c>
      <c r="S595" s="25">
        <f t="shared" ca="1" si="527"/>
        <v>1681307.631111104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400506.43019257253</v>
      </c>
      <c r="R596" s="25">
        <f t="array" aca="1" ref="R596" ca="1">INDEX('Lorri 401b'!L:L,MATCH('Retirement Calculator'!A596,'Lorri 401b'!N:N,0),0)</f>
        <v>1257630.5039152438</v>
      </c>
      <c r="S596" s="25">
        <f t="shared" ca="1" si="527"/>
        <v>1658136.9341078163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393744.59546468046</v>
      </c>
      <c r="R597" s="25">
        <f t="array" aca="1" ref="R597" ca="1">INDEX('Lorri 401b'!L:L,MATCH('Retirement Calculator'!A597,'Lorri 401b'!N:N,0),0)</f>
        <v>1241125.0970690011</v>
      </c>
      <c r="S597" s="25">
        <f t="shared" ca="1" si="527"/>
        <v>1634869.6925336816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386954.58642542217</v>
      </c>
      <c r="R598" s="25">
        <f t="array" aca="1" ref="R598" ca="1">INDEX('Lorri 401b'!L:L,MATCH('Retirement Calculator'!A598,'Lorri 401b'!N:N,0),0)</f>
        <v>1224550.9176942322</v>
      </c>
      <c r="S598" s="25">
        <f t="shared" ca="1" si="527"/>
        <v>1611505.5041196544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380136.28568183369</v>
      </c>
      <c r="R599" s="25">
        <f t="array" aca="1" ref="R599" ca="1">INDEX('Lorri 401b'!L:L,MATCH('Retirement Calculator'!A599,'Lorri 401b'!N:N,0),0)</f>
        <v>1207907.6792387352</v>
      </c>
      <c r="S599" s="25">
        <f t="shared" ca="1" si="527"/>
        <v>1588043.964920569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373289.57535181358</v>
      </c>
      <c r="R600" s="25">
        <f t="array" aca="1" ref="R600" ca="1">INDEX('Lorri 401b'!L:L,MATCH('Retirement Calculator'!A600,'Lorri 401b'!N:N,0),0)</f>
        <v>1191195.0939563403</v>
      </c>
      <c r="S600" s="25">
        <f t="shared" ca="1" si="527"/>
        <v>1564484.6693081539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366414.33706208505</v>
      </c>
      <c r="R601" s="25">
        <f t="array" aca="1" ref="R601" ca="1">INDEX('Lorri 401b'!L:L,MATCH('Retirement Calculator'!A601,'Lorri 401b'!N:N,0),0)</f>
        <v>1174412.8729019356</v>
      </c>
      <c r="S601" s="25">
        <f t="shared" ca="1" si="527"/>
        <v>1540827.2099640206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359510.45194614929</v>
      </c>
      <c r="R602" s="25">
        <f t="array" aca="1" ref="R602" ca="1">INDEX('Lorri 401b'!L:L,MATCH('Retirement Calculator'!A602,'Lorri 401b'!N:N,0),0)</f>
        <v>1157560.7259264707</v>
      </c>
      <c r="S602" s="25">
        <f t="shared" ca="1" si="527"/>
        <v>1517071.1778726201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352577.80064223049</v>
      </c>
      <c r="R603" s="25">
        <f t="array" aca="1" ref="R603" ca="1">INDEX('Lorri 401b'!L:L,MATCH('Retirement Calculator'!A603,'Lorri 401b'!N:N,0),0)</f>
        <v>1140638.3616719414</v>
      </c>
      <c r="S603" s="25">
        <f t="shared" ca="1" si="527"/>
        <v>1493216.1623141719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345616.26329121203</v>
      </c>
      <c r="R604" s="25">
        <f t="array" aca="1" ref="R604" ca="1">INDEX('Lorri 401b'!L:L,MATCH('Retirement Calculator'!A604,'Lorri 401b'!N:N,0),0)</f>
        <v>1123645.4875663514</v>
      </c>
      <c r="S604" s="25">
        <f t="shared" ca="1" si="527"/>
        <v>1469261.7508575635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338625.7195345643</v>
      </c>
      <c r="R605" s="25">
        <f t="array" aca="1" ref="R605" ca="1">INDEX('Lorri 401b'!L:L,MATCH('Retirement Calculator'!A605,'Lorri 401b'!N:N,0),0)</f>
        <v>1106581.809818655</v>
      </c>
      <c r="S605" s="25">
        <f t="shared" ca="1" si="527"/>
        <v>1445207.5293532193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331606.04851226386</v>
      </c>
      <c r="R606" s="25">
        <f t="array" aca="1" ref="R606" ca="1">INDEX('Lorri 401b'!L:L,MATCH('Retirement Calculator'!A606,'Lorri 401b'!N:N,0),0)</f>
        <v>1089447.0334136765</v>
      </c>
      <c r="S606" s="25">
        <f t="shared" ca="1" si="527"/>
        <v>1421053.0819259405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324557.12886070384</v>
      </c>
      <c r="R607" s="25">
        <f t="array" aca="1" ref="R607" ca="1">INDEX('Lorri 401b'!L:L,MATCH('Retirement Calculator'!A607,'Lorri 401b'!N:N,0),0)</f>
        <v>1072240.8621070106</v>
      </c>
      <c r="S607" s="25">
        <f t="shared" ca="1" si="527"/>
        <v>1396797.9909677145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317478.83871059568</v>
      </c>
      <c r="R608" s="25">
        <f t="array" aca="1" ref="R608" ca="1">INDEX('Lorri 401b'!L:L,MATCH('Retirement Calculator'!A608,'Lorri 401b'!N:N,0),0)</f>
        <v>1054962.9984199002</v>
      </c>
      <c r="S608" s="25">
        <f t="shared" ca="1" si="527"/>
        <v>1372441.8371304958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310371.05568486208</v>
      </c>
      <c r="R609" s="25">
        <f t="array" aca="1" ref="R609" ca="1">INDEX('Lorri 401b'!L:L,MATCH('Retirement Calculator'!A609,'Lorri 401b'!N:N,0),0)</f>
        <v>1037613.1436340936</v>
      </c>
      <c r="S609" s="25">
        <f t="shared" ca="1" si="527"/>
        <v>1347984.1993189557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303233.65689652122</v>
      </c>
      <c r="R610" s="25">
        <f t="array" aca="1" ref="R610" ca="1">INDEX('Lorri 401b'!L:L,MATCH('Retirement Calculator'!A610,'Lorri 401b'!N:N,0),0)</f>
        <v>1020190.9977866795</v>
      </c>
      <c r="S610" s="25">
        <f t="shared" ca="1" si="527"/>
        <v>1323424.6546832006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296066.51894656231</v>
      </c>
      <c r="R611" s="25">
        <f t="array" aca="1" ref="R611" ca="1">INDEX('Lorri 401b'!L:L,MATCH('Retirement Calculator'!A611,'Lorri 401b'!N:N,0),0)</f>
        <v>1002696.2596649011</v>
      </c>
      <c r="S611" s="25">
        <f t="shared" ca="1" si="527"/>
        <v>1298762.7786114635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288869.5179218119</v>
      </c>
      <c r="R612" s="25">
        <f t="array" aca="1" ref="R612" ca="1">INDEX('Lorri 401b'!L:L,MATCH('Retirement Calculator'!A612,'Lorri 401b'!N:N,0),0)</f>
        <v>985128.62680094852</v>
      </c>
      <c r="S612" s="25">
        <f t="shared" ca="1" si="527"/>
        <v>1273998.1447227604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281642.52939279168</v>
      </c>
      <c r="R613" s="25">
        <f t="array" aca="1" ref="R613" ca="1">INDEX('Lorri 401b'!L:L,MATCH('Retirement Calculator'!A613,'Lorri 401b'!N:N,0),0)</f>
        <v>967487.79546672956</v>
      </c>
      <c r="S613" s="25">
        <f t="shared" ca="1" si="527"/>
        <v>1249130.3248595214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274385.42841156723</v>
      </c>
      <c r="R614" s="25">
        <f t="array" aca="1" ref="R614" ca="1">INDEX('Lorri 401b'!L:L,MATCH('Retirement Calculator'!A614,'Lorri 401b'!N:N,0),0)</f>
        <v>949773.46066861809</v>
      </c>
      <c r="S614" s="25">
        <f t="shared" ca="1" si="527"/>
        <v>1224158.8890801854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267098.08950958768</v>
      </c>
      <c r="R615" s="25">
        <f t="array" aca="1" ref="R615" ca="1">INDEX('Lorri 401b'!L:L,MATCH('Retirement Calculator'!A615,'Lorri 401b'!N:N,0),0)</f>
        <v>931985.31614218105</v>
      </c>
      <c r="S615" s="25">
        <f t="shared" ca="1" si="527"/>
        <v>1199083.4056517687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259780.38669551653</v>
      </c>
      <c r="R616" s="25">
        <f t="array" aca="1" ref="R616" ca="1">INDEX('Lorri 401b'!L:L,MATCH('Retirement Calculator'!A616,'Lorri 401b'!N:N,0),0)</f>
        <v>914123.05434688402</v>
      </c>
      <c r="S616" s="25">
        <f t="shared" ca="1" si="527"/>
        <v>1173903.4410424004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252432.19345305342</v>
      </c>
      <c r="R617" s="25">
        <f t="array" aca="1" ref="R617" ca="1">INDEX('Lorri 401b'!L:L,MATCH('Retirement Calculator'!A617,'Lorri 401b'!N:N,0),0)</f>
        <v>896186.36646077328</v>
      </c>
      <c r="S617" s="25">
        <f t="shared" ca="1" si="527"/>
        <v>1148618.5599138266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245053.3827387467</v>
      </c>
      <c r="R618" s="25">
        <f t="array" aca="1" ref="R618" ca="1">INDEX('Lorri 401b'!L:L,MATCH('Retirement Calculator'!A618,'Lorri 401b'!N:N,0),0)</f>
        <v>878174.94237513701</v>
      </c>
      <c r="S618" s="25">
        <f t="shared" ca="1" si="527"/>
        <v>1123228.3251138837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237643.82697979704</v>
      </c>
      <c r="R619" s="25">
        <f t="array" aca="1" ref="R619" ca="1">INDEX('Lorri 401b'!L:L,MATCH('Retirement Calculator'!A619,'Lorri 401b'!N:N,0),0)</f>
        <v>860088.47068914387</v>
      </c>
      <c r="S619" s="25">
        <f t="shared" ca="1" si="527"/>
        <v>1097732.2976689409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230203.39807185176</v>
      </c>
      <c r="R620" s="25">
        <f t="array" aca="1" ref="R620" ca="1">INDEX('Lorri 401b'!L:L,MATCH('Retirement Calculator'!A620,'Lorri 401b'!N:N,0),0)</f>
        <v>841926.63870445918</v>
      </c>
      <c r="S620" s="25">
        <f t="shared" ca="1" si="527"/>
        <v>1072130.036776311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222731.96737679004</v>
      </c>
      <c r="R621" s="25">
        <f t="array" aca="1" ref="R621" ca="1">INDEX('Lorri 401b'!L:L,MATCH('Retirement Calculator'!A621,'Lorri 401b'!N:N,0),0)</f>
        <v>823689.13241983822</v>
      </c>
      <c r="S621" s="25">
        <f t="shared" ca="1" si="527"/>
        <v>1046421.0997966282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215229.40572049891</v>
      </c>
      <c r="R622" s="25">
        <f t="array" aca="1" ref="R622" ca="1">INDEX('Lorri 401b'!L:L,MATCH('Retirement Calculator'!A622,'Lorri 401b'!N:N,0),0)</f>
        <v>805375.63652569812</v>
      </c>
      <c r="S622" s="25">
        <f t="shared" ca="1" si="527"/>
        <v>1020605.042246197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207695.58339063989</v>
      </c>
      <c r="R623" s="25">
        <f t="array" aca="1" ref="R623" ca="1">INDEX('Lorri 401b'!L:L,MATCH('Retirement Calculator'!A623,'Lorri 401b'!N:N,0),0)</f>
        <v>786985.8343986657</v>
      </c>
      <c r="S623" s="25">
        <f t="shared" ca="1" si="527"/>
        <v>994681.41778930556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200130.37013440646</v>
      </c>
      <c r="R624" s="25">
        <f t="array" aca="1" ref="R624" ca="1">INDEX('Lorri 401b'!L:L,MATCH('Retirement Calculator'!A624,'Lorri 401b'!N:N,0),0)</f>
        <v>768519.40809610393</v>
      </c>
      <c r="S624" s="25">
        <f t="shared" ca="1" si="527"/>
        <v>968649.77823051042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192533.63515627207</v>
      </c>
      <c r="R625" s="25">
        <f t="array" aca="1" ref="R625" ca="1">INDEX('Lorri 401b'!L:L,MATCH('Retirement Calculator'!A625,'Lorri 401b'!N:N,0),0)</f>
        <v>749976.03835061472</v>
      </c>
      <c r="S625" s="25">
        <f t="shared" ca="1" si="527"/>
        <v>942509.67350688681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184905.24711572877</v>
      </c>
      <c r="R626" s="25">
        <f t="array" aca="1" ref="R626" ca="1">INDEX('Lorri 401b'!L:L,MATCH('Retirement Calculator'!A626,'Lorri 401b'!N:N,0),0)</f>
        <v>731355.40456451941</v>
      </c>
      <c r="S626" s="25">
        <f t="shared" ca="1" si="527"/>
        <v>916260.65168024821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177245.07412501654</v>
      </c>
      <c r="R627" s="25">
        <f t="array" aca="1" ref="R627" ca="1">INDEX('Lorri 401b'!L:L,MATCH('Retirement Calculator'!A627,'Lorri 401b'!N:N,0),0)</f>
        <v>712657.18480431533</v>
      </c>
      <c r="S627" s="25">
        <f t="shared" ca="1" si="527"/>
        <v>889902.2589293319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169552.98374684301</v>
      </c>
      <c r="R628" s="25">
        <f t="array" aca="1" ref="R628" ca="1">INDEX('Lorri 401b'!L:L,MATCH('Retirement Calculator'!A628,'Lorri 401b'!N:N,0),0)</f>
        <v>693881.05579511053</v>
      </c>
      <c r="S628" s="25">
        <f t="shared" ca="1" si="527"/>
        <v>863434.03954195348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161828.84299209376</v>
      </c>
      <c r="R629" s="25">
        <f t="array" aca="1" ref="R629" ca="1">INDEX('Lorri 401b'!L:L,MATCH('Retirement Calculator'!A629,'Lorri 401b'!N:N,0),0)</f>
        <v>675026.6929150339</v>
      </c>
      <c r="S629" s="25">
        <f t="shared" ca="1" si="527"/>
        <v>836855.53590712766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154072.51831753305</v>
      </c>
      <c r="R630" s="25">
        <f t="array" aca="1" ref="R630" ca="1">INDEX('Lorri 401b'!L:L,MATCH('Retirement Calculator'!A630,'Lorri 401b'!N:N,0),0)</f>
        <v>656093.7701896237</v>
      </c>
      <c r="S630" s="25">
        <f t="shared" ca="1" si="527"/>
        <v>810166.28850715677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146283.875623495</v>
      </c>
      <c r="R631" s="25">
        <f t="array" aca="1" ref="R631" ca="1">INDEX('Lorri 401b'!L:L,MATCH('Retirement Calculator'!A631,'Lorri 401b'!N:N,0),0)</f>
        <v>637081.96028619097</v>
      </c>
      <c r="S631" s="25">
        <f t="shared" ca="1" si="527"/>
        <v>783365.83590968593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138462.78025156513</v>
      </c>
      <c r="R632" s="25">
        <f t="array" aca="1" ref="R632" ca="1">INDEX('Lorri 401b'!L:L,MATCH('Retirement Calculator'!A632,'Lorri 401b'!N:N,0),0)</f>
        <v>617990.93450816046</v>
      </c>
      <c r="S632" s="25">
        <f t="shared" ca="1" si="527"/>
        <v>756453.71475972561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130609.09698225222</v>
      </c>
      <c r="R633" s="25">
        <f t="array" aca="1" ref="R633" ca="1">INDEX('Lorri 401b'!L:L,MATCH('Retirement Calculator'!A633,'Lorri 401b'!N:N,0),0)</f>
        <v>598820.36278938816</v>
      </c>
      <c r="S633" s="25">
        <f t="shared" ca="1" si="527"/>
        <v>729429.45977164037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122722.6900326505</v>
      </c>
      <c r="R634" s="25">
        <f t="array" aca="1" ref="R634" ca="1">INDEX('Lorri 401b'!L:L,MATCH('Retirement Calculator'!A634,'Lorri 401b'!N:N,0),0)</f>
        <v>579569.91368845443</v>
      </c>
      <c r="S634" s="25">
        <f t="shared" ca="1" si="527"/>
        <v>702292.60372110491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114803.42305409211</v>
      </c>
      <c r="R635" s="25">
        <f t="array" aca="1" ref="R635" ca="1">INDEX('Lorri 401b'!L:L,MATCH('Retirement Calculator'!A635,'Lorri 401b'!N:N,0),0)</f>
        <v>560239.25438293349</v>
      </c>
      <c r="S635" s="25">
        <f t="shared" ca="1" si="527"/>
        <v>675042.67743702559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106851.15912978972</v>
      </c>
      <c r="R636" s="25">
        <f t="array" aca="1" ref="R636" ca="1">INDEX('Lorri 401b'!L:L,MATCH('Retirement Calculator'!A636,'Lorri 401b'!N:N,0),0)</f>
        <v>540828.05066363944</v>
      </c>
      <c r="S636" s="25">
        <f t="shared" ca="1" si="527"/>
        <v>647679.20979342912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98865.76077246941</v>
      </c>
      <c r="R637" s="25">
        <f t="array" aca="1" ref="R637" ca="1">INDEX('Lorri 401b'!L:L,MATCH('Retirement Calculator'!A637,'Lorri 401b'!N:N,0),0)</f>
        <v>521335.96692884841</v>
      </c>
      <c r="S637" s="25">
        <f t="shared" ca="1" si="527"/>
        <v>620201.72770131787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90847.089921993596</v>
      </c>
      <c r="R638" s="25">
        <f t="array" aca="1" ref="R638" ca="1">INDEX('Lorri 401b'!L:L,MATCH('Retirement Calculator'!A638,'Lorri 401b'!N:N,0),0)</f>
        <v>501762.66617849574</v>
      </c>
      <c r="S638" s="25">
        <f t="shared" ca="1" si="527"/>
        <v>592609.75610048929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82795.007942974131</v>
      </c>
      <c r="R639" s="25">
        <f t="array" aca="1" ref="R639" ca="1">INDEX('Lorri 401b'!L:L,MATCH('Retirement Calculator'!A639,'Lorri 401b'!N:N,0),0)</f>
        <v>482107.81000834994</v>
      </c>
      <c r="S639" s="25">
        <f t="shared" ca="1" si="527"/>
        <v>564902.81795132405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74709.375622375417</v>
      </c>
      <c r="R640" s="25">
        <f t="array" aca="1" ref="R640" ca="1">INDEX('Lorri 401b'!L:L,MATCH('Retirement Calculator'!A640,'Lorri 401b'!N:N,0),0)</f>
        <v>462371.0586041619</v>
      </c>
      <c r="S640" s="25">
        <f t="shared" ca="1" si="527"/>
        <v>537080.43422653736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66590.053167107544</v>
      </c>
      <c r="R641" s="25">
        <f t="array" aca="1" ref="R641" ca="1">INDEX('Lorri 401b'!L:L,MATCH('Retirement Calculator'!A641,'Lorri 401b'!N:N,0),0)</f>
        <v>442552.07073578972</v>
      </c>
      <c r="S641" s="25">
        <f t="shared" ca="1" si="527"/>
        <v>509142.12390289723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58436.900201609395</v>
      </c>
      <c r="R642" s="25">
        <f t="array" aca="1" ref="R642" ca="1">INDEX('Lorri 401b'!L:L,MATCH('Retirement Calculator'!A642,'Lorri 401b'!N:N,0),0)</f>
        <v>422650.50375129929</v>
      </c>
      <c r="S642" s="25">
        <f t="shared" ca="1" si="527"/>
        <v>481087.4039529087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50249.775765421669</v>
      </c>
      <c r="R643" s="25">
        <f t="array" aca="1" ref="R643" ca="1">INDEX('Lorri 401b'!L:L,MATCH('Retirement Calculator'!A643,'Lorri 401b'!N:N,0),0)</f>
        <v>402666.01357104018</v>
      </c>
      <c r="S643" s="25">
        <f t="shared" ca="1" si="527"/>
        <v>452915.78933646186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42028.538310749827</v>
      </c>
      <c r="R644" s="25">
        <f t="array" aca="1" ref="R644" ca="1">INDEX('Lorri 401b'!L:L,MATCH('Retirement Calculator'!A644,'Lorri 401b'!N:N,0),0)</f>
        <v>382598.25468169665</v>
      </c>
      <c r="S644" s="25">
        <f t="shared" ca="1" si="527"/>
        <v>424626.79299244646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33773.045700016854</v>
      </c>
      <c r="R645" s="25">
        <f t="array" aca="1" ref="R645" ca="1">INDEX('Lorri 401b'!L:L,MATCH('Retirement Calculator'!A645,'Lorri 401b'!N:N,0),0)</f>
        <v>362446.88013031421</v>
      </c>
      <c r="S645" s="25">
        <f t="shared" ca="1" si="527"/>
        <v>396219.92583033105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25483.155203405822</v>
      </c>
      <c r="R646" s="25">
        <f t="array" aca="1" ref="R646" ca="1">INDEX('Lorri 401b'!L:L,MATCH('Retirement Calculator'!A646,'Lorri 401b'!N:N,0),0)</f>
        <v>342211.541518301</v>
      </c>
      <c r="S646" s="25">
        <f t="shared" ca="1" si="527"/>
        <v>367694.69672170683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17158.723496392242</v>
      </c>
      <c r="R647" s="25">
        <f t="array" aca="1" ref="R647" ca="1">INDEX('Lorri 401b'!L:L,MATCH('Retirement Calculator'!A647,'Lorri 401b'!N:N,0),0)</f>
        <v>321891.88899540441</v>
      </c>
      <c r="S647" s="25">
        <f t="shared" ca="1" si="527"/>
        <v>339050.61249179667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8799.6066572661075</v>
      </c>
      <c r="R648" s="25">
        <f t="array" aca="1" ref="R648" ca="1">INDEX('Lorri 401b'!L:L,MATCH('Retirement Calculator'!A648,'Lorri 401b'!N:N,0),0)</f>
        <v>301487.57125366241</v>
      </c>
      <c r="S648" s="25">
        <f t="shared" ca="1" si="527"/>
        <v>310287.1779109285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405.66016464361451</v>
      </c>
      <c r="R649" s="25">
        <f t="array" aca="1" ref="R649" ca="1">INDEX('Lorri 401b'!L:L,MATCH('Retirement Calculator'!A649,'Lorri 401b'!N:N,0),0)</f>
        <v>280998.2355213298</v>
      </c>
      <c r="S649" s="25">
        <f t="shared" ca="1" si="527"/>
        <v>281403.8956859734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-8023.2611050314717</v>
      </c>
      <c r="R650" s="25">
        <f t="array" aca="1" ref="R650" ca="1">INDEX('Lorri 401b'!L:L,MATCH('Retirement Calculator'!A650,'Lorri 401b'!N:N,0),0)</f>
        <v>260423.52755677915</v>
      </c>
      <c r="S650" s="25">
        <f t="shared" ca="1" si="527"/>
        <v>252400.26645174768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-16487.302879996871</v>
      </c>
      <c r="R651" s="25">
        <f t="array" aca="1" ref="R651" ca="1">INDEX('Lorri 401b'!L:L,MATCH('Retirement Calculator'!A651,'Lorri 401b'!N:N,0),0)</f>
        <v>239763.09164237621</v>
      </c>
      <c r="S651" s="25">
        <f t="shared" ca="1" si="527"/>
        <v>223275.78876237935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-24986.611495691293</v>
      </c>
      <c r="R652" s="25">
        <f t="array" aca="1" ref="R652" ca="1">INDEX('Lorri 401b'!L:L,MATCH('Retirement Calculator'!A652,'Lorri 401b'!N:N,0),0)</f>
        <v>219016.57057832991</v>
      </c>
      <c r="S652" s="25">
        <f t="shared" ca="1" si="527"/>
        <v>194029.95908263861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-33521.333897284443</v>
      </c>
      <c r="R653" s="25">
        <f t="array" aca="1" ref="R653" ca="1">INDEX('Lorri 401b'!L:L,MATCH('Retirement Calculator'!A653,'Lorri 401b'!N:N,0),0)</f>
        <v>198183.60567651675</v>
      </c>
      <c r="S653" s="25">
        <f t="shared" ca="1" si="527"/>
        <v>164662.27177923231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-42091.617642217563</v>
      </c>
      <c r="R654" s="25">
        <f t="array" aca="1" ref="R654" ca="1">INDEX('Lorri 401b'!L:L,MATCH('Retirement Calculator'!A654,'Lorri 401b'!N:N,0),0)</f>
        <v>177263.83675427936</v>
      </c>
      <c r="S654" s="25">
        <f t="shared" ca="1" si="527"/>
        <v>135172.21911206178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-50697.610902754568</v>
      </c>
      <c r="R655" s="25">
        <f t="array" aca="1" ref="R655" ca="1">INDEX('Lorri 401b'!L:L,MATCH('Retirement Calculator'!A655,'Lorri 401b'!N:N,0),0)</f>
        <v>156256.90212819932</v>
      </c>
      <c r="S655" s="25">
        <f t="shared" ca="1" si="527"/>
        <v>105559.29122544476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-59339.46246854381</v>
      </c>
      <c r="R656" s="25">
        <f t="array" aca="1" ref="R656" ca="1">INDEX('Lorri 401b'!L:L,MATCH('Retirement Calculator'!A656,'Lorri 401b'!N:N,0),0)</f>
        <v>135162.43860784394</v>
      </c>
      <c r="S656" s="25">
        <f t="shared" ca="1" si="527"/>
        <v>75822.976139300124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-68017.321749190523</v>
      </c>
      <c r="R657" s="25">
        <f t="array" aca="1" ref="R657" ca="1">INDEX('Lorri 401b'!L:L,MATCH('Retirement Calculator'!A657,'Lorri 401b'!N:N,0),0)</f>
        <v>113980.0814894871</v>
      </c>
      <c r="S657" s="25">
        <f t="shared" ca="1" si="527"/>
        <v>45962.759740296577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-76731.338776839912</v>
      </c>
      <c r="R658" s="25">
        <f t="array" aca="1" ref="R658" ca="1">INDEX('Lorri 401b'!L:L,MATCH('Retirement Calculator'!A658,'Lorri 401b'!N:N,0),0)</f>
        <v>92709.464549803757</v>
      </c>
      <c r="S658" s="25">
        <f t="shared" ca="1" si="527"/>
        <v>15978.125772963846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-85481.664208771181</v>
      </c>
      <c r="R659" s="25">
        <f t="array" aca="1" ref="R659" ca="1">INDEX('Lorri 401b'!L:L,MATCH('Retirement Calculator'!A659,'Lorri 401b'!N:N,0),0)</f>
        <v>71350.220039538413</v>
      </c>
      <c r="S659" s="25">
        <f t="shared" ca="1" si="527"/>
        <v>-14131.444169232767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-94268.449330002157</v>
      </c>
      <c r="R660" s="25">
        <f t="array" aca="1" ref="R660" ca="1">INDEX('Lorri 401b'!L:L,MATCH('Retirement Calculator'!A660,'Lorri 401b'!N:N,0),0)</f>
        <v>49901.978677146959</v>
      </c>
      <c r="S660" s="25">
        <f t="shared" ca="1" si="527"/>
        <v>-44366.470652855198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-103091.84605590493</v>
      </c>
      <c r="R661" s="25">
        <f t="array" aca="1" ref="R661" ca="1">INDEX('Lorri 401b'!L:L,MATCH('Retirement Calculator'!A661,'Lorri 401b'!N:N,0),0)</f>
        <v>28364.369642412206</v>
      </c>
      <c r="S661" s="25">
        <f t="shared" ca="1" si="527"/>
        <v>-74727.476413492725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-111952.0069348323</v>
      </c>
      <c r="R662" s="25">
        <f t="array" aca="1" ref="R662" ca="1">INDEX('Lorri 401b'!L:L,MATCH('Retirement Calculator'!A662,'Lorri 401b'!N:N,0),0)</f>
        <v>6737.0205700327251</v>
      </c>
      <c r="S662" s="25">
        <f t="shared" ca="1" si="527"/>
        <v>-105214.98636479958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-120849.0851507552</v>
      </c>
      <c r="R663" s="25">
        <f t="array" aca="1" ref="R663" ca="1">INDEX('Lorri 401b'!L:L,MATCH('Retirement Calculator'!A663,'Lorri 401b'!N:N,0),0)</f>
        <v>-14980.442456815004</v>
      </c>
      <c r="S663" s="25">
        <f t="shared" ca="1" si="527"/>
        <v>-135829.5276075702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-129783.23452591112</v>
      </c>
      <c r="R664" s="25">
        <f t="array" aca="1" ref="R664" ca="1">INDEX('Lorri 401b'!L:L,MATCH('Retirement Calculator'!A664,'Lorri 401b'!N:N,0),0)</f>
        <v>-36788.394912941265</v>
      </c>
      <c r="S664" s="25">
        <f t="shared" ca="1" si="527"/>
        <v>-166571.62943885237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-138754.60952346353</v>
      </c>
      <c r="R665" s="25">
        <f t="array" aca="1" ref="R665" ca="1">INDEX('Lorri 401b'!L:L,MATCH('Retirement Calculator'!A665,'Lorri 401b'!N:N,0),0)</f>
        <v>-58687.213837634721</v>
      </c>
      <c r="S665" s="25">
        <f t="shared" ca="1" si="527"/>
        <v>-197441.82336109824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-147763.36525017238</v>
      </c>
      <c r="R666" s="25">
        <f t="array" aca="1" ref="R666" ca="1">INDEX('Lorri 401b'!L:L,MATCH('Retirement Calculator'!A666,'Lorri 401b'!N:N,0),0)</f>
        <v>-80677.277841181058</v>
      </c>
      <c r="S666" s="25">
        <f t="shared" ca="1" si="527"/>
        <v>-228440.64309135344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-156809.65745907588</v>
      </c>
      <c r="R667" s="25">
        <f t="array" aca="1" ref="R667" ca="1">INDEX('Lorri 401b'!L:L,MATCH('Retirement Calculator'!A667,'Lorri 401b'!N:N,0),0)</f>
        <v>-102758.96711140884</v>
      </c>
      <c r="S667" s="25">
        <f t="shared" ca="1" si="527"/>
        <v>-259568.62457048474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-165893.64255218313</v>
      </c>
      <c r="R668" s="25">
        <f t="array" aca="1" ref="R668" ca="1">INDEX('Lorri 401b'!L:L,MATCH('Retirement Calculator'!A668,'Lorri 401b'!N:N,0),0)</f>
        <v>-124932.66342026257</v>
      </c>
      <c r="S668" s="25">
        <f t="shared" ca="1" si="527"/>
        <v>-290826.3059724457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-175015.47758317832</v>
      </c>
      <c r="R669" s="25">
        <f t="array" aca="1" ref="R669" ca="1">INDEX('Lorri 401b'!L:L,MATCH('Retirement Calculator'!A669,'Lorri 401b'!N:N,0),0)</f>
        <v>-147198.7501304032</v>
      </c>
      <c r="S669" s="25">
        <f t="shared" ca="1" si="527"/>
        <v>-322214.22771358152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-184175.32026013598</v>
      </c>
      <c r="R670" s="25">
        <f t="array" aca="1" ref="R670" ca="1">INDEX('Lorri 401b'!L:L,MATCH('Retirement Calculator'!A670,'Lorri 401b'!N:N,0),0)</f>
        <v>-169557.61220183608</v>
      </c>
      <c r="S670" s="25">
        <f t="shared" ca="1" si="527"/>
        <v>-353732.93246197206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-193373.32894824765</v>
      </c>
      <c r="R671" s="25">
        <f t="array" aca="1" ref="R671" ca="1">INDEX('Lorri 401b'!L:L,MATCH('Retirement Calculator'!A671,'Lorri 401b'!N:N,0),0)</f>
        <v>-192009.63619856659</v>
      </c>
      <c r="S671" s="25">
        <f t="shared" ca="1" si="527"/>
        <v>-385382.96514681424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-202609.66267255979</v>
      </c>
      <c r="R672" s="25">
        <f t="array" aca="1" ref="R672" ca="1">INDEX('Lorri 401b'!L:L,MATCH('Retirement Calculator'!A672,'Lorri 401b'!N:N,0),0)</f>
        <v>-214555.21029528347</v>
      </c>
      <c r="S672" s="25">
        <f t="shared" ca="1" si="527"/>
        <v>-417164.87296784326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-211884.48112072321</v>
      </c>
      <c r="R673" s="25">
        <f t="array" aca="1" ref="R673" ca="1">INDEX('Lorri 401b'!L:L,MATCH('Retirement Calculator'!A673,'Lorri 401b'!N:N,0),0)</f>
        <v>-237194.72428407002</v>
      </c>
      <c r="S673" s="25">
        <f t="shared" ca="1" si="527"/>
        <v>-449079.20540479326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-221197.944645754</v>
      </c>
      <c r="R674" s="25">
        <f t="array" aca="1" ref="R674" ca="1">INDEX('Lorri 401b'!L:L,MATCH('Retirement Calculator'!A674,'Lorri 401b'!N:N,0),0)</f>
        <v>-259928.56958114318</v>
      </c>
      <c r="S674" s="25">
        <f t="shared" ca="1" si="527"/>
        <v>-481126.51422689715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-230550.21426880575</v>
      </c>
      <c r="R675" s="25">
        <f t="array" aca="1" ref="R675" ca="1">INDEX('Lorri 401b'!L:L,MATCH('Retirement Calculator'!A675,'Lorri 401b'!N:N,0),0)</f>
        <v>-282757.13923362078</v>
      </c>
      <c r="S675" s="25">
        <f t="shared" ca="1" si="527"/>
        <v>-513307.35350242653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-239941.45168195353</v>
      </c>
      <c r="R676" s="25">
        <f t="array" aca="1" ref="R676" ca="1">INDEX('Lorri 401b'!L:L,MATCH('Retirement Calculator'!A676,'Lorri 401b'!N:N,0),0)</f>
        <v>-305680.82792631706</v>
      </c>
      <c r="S676" s="25">
        <f t="shared" ca="1" si="527"/>
        <v>-545622.27960827062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-249371.81925098944</v>
      </c>
      <c r="R677" s="25">
        <f t="array" aca="1" ref="R677" ca="1">INDEX('Lorri 401b'!L:L,MATCH('Retirement Calculator'!A677,'Lorri 401b'!N:N,0),0)</f>
        <v>-328700.03198856622</v>
      </c>
      <c r="S677" s="25">
        <f t="shared" ca="1" si="527"/>
        <v>-578071.85123955563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-258841.48001822966</v>
      </c>
      <c r="R678" s="25">
        <f t="array" aca="1" ref="R678" ca="1">INDEX('Lorri 401b'!L:L,MATCH('Retirement Calculator'!A678,'Lorri 401b'!N:N,0),0)</f>
        <v>-351815.1494010748</v>
      </c>
      <c r="S678" s="25">
        <f t="shared" ca="1" si="527"/>
        <v>-610656.62941930443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-268350.59770533344</v>
      </c>
      <c r="R679" s="25">
        <f t="array" aca="1" ref="R679" ca="1">INDEX('Lorri 401b'!L:L,MATCH('Retirement Calculator'!A679,'Lorri 401b'!N:N,0),0)</f>
        <v>-375026.57980280212</v>
      </c>
      <c r="S679" s="25">
        <f t="shared" ca="1" si="527"/>
        <v>-643377.17750813556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-277899.3367161334</v>
      </c>
      <c r="R680" s="25">
        <f t="array" aca="1" ref="R680" ca="1">INDEX('Lorri 401b'!L:L,MATCH('Retirement Calculator'!A680,'Lorri 401b'!N:N,0),0)</f>
        <v>-398334.72449787002</v>
      </c>
      <c r="S680" s="25">
        <f t="shared" ca="1" si="527"/>
        <v>-676234.06121400348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-287487.86213947838</v>
      </c>
      <c r="R681" s="25">
        <f t="array" aca="1" ref="R681" ca="1">INDEX('Lorri 401b'!L:L,MATCH('Retirement Calculator'!A681,'Lorri 401b'!N:N,0),0)</f>
        <v>-421739.9864625007</v>
      </c>
      <c r="S681" s="25">
        <f t="shared" ca="1" si="527"/>
        <v>-709227.84860197909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-297116.33975208731</v>
      </c>
      <c r="R682" s="25">
        <f t="array" aca="1" ref="R682" ca="1">INDEX('Lorri 401b'!L:L,MATCH('Retirement Calculator'!A682,'Lorri 401b'!N:N,0),0)</f>
        <v>-445242.77035198401</v>
      </c>
      <c r="S682" s="25">
        <f t="shared" ca="1" si="527"/>
        <v>-742359.11010407133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-306784.93602141546</v>
      </c>
      <c r="R683" s="25">
        <f t="array" aca="1" ref="R683" ca="1">INDEX('Lorri 401b'!L:L,MATCH('Retirement Calculator'!A683,'Lorri 401b'!N:N,0),0)</f>
        <v>-468843.4825076735</v>
      </c>
      <c r="S683" s="25">
        <f t="shared" ca="1" si="527"/>
        <v>-775628.41852908896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-316493.81810853246</v>
      </c>
      <c r="R684" s="25">
        <f t="array" aca="1" ref="R684" ca="1">INDEX('Lorri 401b'!L:L,MATCH('Retirement Calculator'!A684,'Lorri 401b'!N:N,0),0)</f>
        <v>-492542.53096401168</v>
      </c>
      <c r="S684" s="25">
        <f t="shared" ca="1" si="527"/>
        <v>-809036.34907254414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-326243.15387101244</v>
      </c>
      <c r="R685" s="25">
        <f t="array" aca="1" ref="R685" ca="1">INDEX('Lorri 401b'!L:L,MATCH('Retirement Calculator'!A685,'Lorri 401b'!N:N,0),0)</f>
        <v>-516340.32545558456</v>
      </c>
      <c r="S685" s="25">
        <f t="shared" ca="1" si="527"/>
        <v>-842583.47932659695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-336033.11186583608</v>
      </c>
      <c r="R686" s="25">
        <f t="array" aca="1" ref="R686" ca="1">INDEX('Lorri 401b'!L:L,MATCH('Retirement Calculator'!A686,'Lorri 401b'!N:N,0),0)</f>
        <v>-540237.27742420579</v>
      </c>
      <c r="S686" s="25">
        <f t="shared" ca="1" si="527"/>
        <v>-876270.38929004187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-345863.86135230481</v>
      </c>
      <c r="R687" s="25">
        <f t="array" aca="1" ref="R687" ca="1">INDEX('Lorri 401b'!L:L,MATCH('Retirement Calculator'!A687,'Lorri 401b'!N:N,0),0)</f>
        <v>-564233.80002602958</v>
      </c>
      <c r="S687" s="25">
        <f t="shared" ca="1" si="527"/>
        <v>-910097.66137833439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-355735.57229496719</v>
      </c>
      <c r="R688" s="25">
        <f t="array" aca="1" ref="R688" ca="1">INDEX('Lorri 401b'!L:L,MATCH('Retirement Calculator'!A688,'Lorri 401b'!N:N,0),0)</f>
        <v>-588330.30813869426</v>
      </c>
      <c r="S688" s="25">
        <f t="shared" ca="1" si="527"/>
        <v>-944065.8804336614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-365648.41536655731</v>
      </c>
      <c r="R689" s="25">
        <f t="array" aca="1" ref="R689" ca="1">INDEX('Lorri 401b'!L:L,MATCH('Retirement Calculator'!A689,'Lorri 401b'!N:N,0),0)</f>
        <v>-612527.218368495</v>
      </c>
      <c r="S689" s="25">
        <f t="shared" ca="1" si="527"/>
        <v>-978175.63373505231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-375602.56195094576</v>
      </c>
      <c r="R690" s="25">
        <f t="array" aca="1" ref="R690" ca="1">INDEX('Lorri 401b'!L:L,MATCH('Retirement Calculator'!A690,'Lorri 401b'!N:N,0),0)</f>
        <v>-636824.94905758649</v>
      </c>
      <c r="S690" s="25">
        <f t="shared" ca="1" si="527"/>
        <v>-1012427.5110085323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-385598.18414610246</v>
      </c>
      <c r="R691" s="25">
        <f t="array" aca="1" ref="R691" ca="1">INDEX('Lorri 401b'!L:L,MATCH('Retirement Calculator'!A691,'Lorri 401b'!N:N,0),0)</f>
        <v>-661223.920291216</v>
      </c>
      <c r="S691" s="25">
        <f t="shared" ca="1" si="527"/>
        <v>-1046822.1044373184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-395635.45476707234</v>
      </c>
      <c r="R692" s="25">
        <f t="array" aca="1" ref="R692" ca="1">INDEX('Lorri 401b'!L:L,MATCH('Retirement Calculator'!A692,'Lorri 401b'!N:N,0),0)</f>
        <v>-685724.55390498554</v>
      </c>
      <c r="S692" s="25">
        <f t="shared" ca="1" si="527"/>
        <v>-1081360.0086720579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-405714.54734896292</v>
      </c>
      <c r="R693" s="25">
        <f t="array" aca="1" ref="R693" ca="1">INDEX('Lorri 401b'!L:L,MATCH('Retirement Calculator'!A693,'Lorri 401b'!N:N,0),0)</f>
        <v>-710327.27349214593</v>
      </c>
      <c r="S693" s="25">
        <f t="shared" ca="1" si="527"/>
        <v>-1116041.8208411089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-415835.63614994468</v>
      </c>
      <c r="R694" s="25">
        <f t="array" aca="1" ref="R694" ca="1">INDEX('Lorri 401b'!L:L,MATCH('Retirement Calculator'!A694,'Lorri 401b'!N:N,0),0)</f>
        <v>-735032.50441091938</v>
      </c>
      <c r="S694" s="25">
        <f t="shared" ca="1" si="527"/>
        <v>-1150868.140560864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-425998.89615426387</v>
      </c>
      <c r="R695" s="25">
        <f t="array" aca="1" ref="R695" ca="1">INDEX('Lorri 401b'!L:L,MATCH('Retirement Calculator'!A695,'Lorri 401b'!N:N,0),0)</f>
        <v>-759840.67379185441</v>
      </c>
      <c r="S695" s="25">
        <f t="shared" ca="1" si="527"/>
        <v>-1185839.5699461182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-436204.50307526771</v>
      </c>
      <c r="R696" s="25">
        <f t="array" aca="1" ref="R696" ca="1">INDEX('Lorri 401b'!L:L,MATCH('Retirement Calculator'!A696,'Lorri 401b'!N:N,0),0)</f>
        <v>-784752.21054521005</v>
      </c>
      <c r="S696" s="25">
        <f t="shared" ca="1" si="527"/>
        <v>-1220956.7136204778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-446452.6333584424</v>
      </c>
      <c r="R697" s="25">
        <f t="array" aca="1" ref="R697" ca="1">INDEX('Lorri 401b'!L:L,MATCH('Retirement Calculator'!A697,'Lorri 401b'!N:N,0),0)</f>
        <v>-809767.54536837118</v>
      </c>
      <c r="S697" s="25">
        <f t="shared" ca="1" si="527"/>
        <v>-1256220.1787268135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-456743.46418446366</v>
      </c>
      <c r="R698" s="25">
        <f t="array" aca="1" ref="R698" ca="1">INDEX('Lorri 401b'!L:L,MATCH('Retirement Calculator'!A698,'Lorri 401b'!N:N,0),0)</f>
        <v>-834887.11075329548</v>
      </c>
      <c r="S698" s="25">
        <f t="shared" ca="1" si="527"/>
        <v>-1291630.5749377592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-467077.17347226001</v>
      </c>
      <c r="R699" s="25">
        <f t="array" aca="1" ref="R699" ca="1">INDEX('Lorri 401b'!L:L,MATCH('Retirement Calculator'!A699,'Lorri 401b'!N:N,0),0)</f>
        <v>-860111.34099399042</v>
      </c>
      <c r="S699" s="25">
        <f t="shared" ca="1" si="527"/>
        <v>-1327188.5144662503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-477453.93988208886</v>
      </c>
      <c r="R700" s="25">
        <f t="array" aca="1" ref="R700" ca="1">INDEX('Lorri 401b'!L:L,MATCH('Retirement Calculator'!A700,'Lorri 401b'!N:N,0),0)</f>
        <v>-885440.67219402164</v>
      </c>
      <c r="S700" s="25">
        <f t="shared" ca="1" si="527"/>
        <v>-1362894.6120761104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-487873.94281862531</v>
      </c>
      <c r="R701" s="25">
        <f t="array" aca="1" ref="R701" ca="1">INDEX('Lorri 401b'!L:L,MATCH('Retirement Calculator'!A701,'Lorri 401b'!N:N,0),0)</f>
        <v>-910875.54227405286</v>
      </c>
      <c r="S701" s="25">
        <f t="shared" ca="1" si="527"/>
        <v>-1398749.4850926781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-498337.36243406404</v>
      </c>
      <c r="R702" s="25">
        <f t="array" aca="1" ref="R702" ca="1">INDEX('Lorri 401b'!L:L,MATCH('Retirement Calculator'!A702,'Lorri 401b'!N:N,0),0)</f>
        <v>-936416.3909794176</v>
      </c>
      <c r="S702" s="25">
        <f t="shared" ca="1" si="527"/>
        <v>-1434753.7534134816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-508844.37963123375</v>
      </c>
      <c r="R703" s="25">
        <f t="array" aca="1" ref="R703" ca="1">INDEX('Lorri 401b'!L:L,MATCH('Retirement Calculator'!A703,'Lorri 401b'!N:N,0),0)</f>
        <v>-962063.65988772141</v>
      </c>
      <c r="S703" s="25">
        <f t="shared" ca="1" si="527"/>
        <v>-1470908.0395189552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-519395.17606672499</v>
      </c>
      <c r="R704" s="25">
        <f t="array" aca="1" ref="R704" ca="1">INDEX('Lorri 401b'!L:L,MATCH('Retirement Calculator'!A704,'Lorri 401b'!N:N,0),0)</f>
        <v>-987817.79241647641</v>
      </c>
      <c r="S704" s="25">
        <f t="shared" ca="1" si="527"/>
        <v>-1507212.9684832015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-529989.93415403087</v>
      </c>
      <c r="R705" s="25">
        <f t="array" aca="1" ref="R705" ca="1">INDEX('Lorri 401b'!L:L,MATCH('Retirement Calculator'!A705,'Lorri 401b'!N:N,0),0)</f>
        <v>-1013679.233830768</v>
      </c>
      <c r="S705" s="25">
        <f t="shared" ca="1" si="527"/>
        <v>-1543669.167984799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-540628.83706670045</v>
      </c>
      <c r="R706" s="25">
        <f t="array" aca="1" ref="R706" ca="1">INDEX('Lorri 401b'!L:L,MATCH('Retirement Calculator'!A706,'Lorri 401b'!N:N,0),0)</f>
        <v>-1039648.4312509524</v>
      </c>
      <c r="S706" s="25">
        <f t="shared" ca="1" si="527"/>
        <v>-1580277.2683176529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-551312.06874150608</v>
      </c>
      <c r="R707" s="25">
        <f t="array" aca="1" ref="R707" ca="1">INDEX('Lorri 401b'!L:L,MATCH('Retirement Calculator'!A707,'Lorri 401b'!N:N,0),0)</f>
        <v>-1065725.8336603877</v>
      </c>
      <c r="S707" s="25">
        <f t="shared" ca="1" si="527"/>
        <v>-1617037.9024018939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-562039.81388162344</v>
      </c>
      <c r="R708" s="25">
        <f t="array" aca="1" ref="R708" ca="1">INDEX('Lorri 401b'!L:L,MATCH('Retirement Calculator'!A708,'Lorri 401b'!N:N,0),0)</f>
        <v>-1091911.8919131956</v>
      </c>
      <c r="S708" s="25">
        <f t="shared" ca="1" si="527"/>
        <v>-1653951.7057948192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-572812.25795982464</v>
      </c>
      <c r="R709" s="25">
        <f t="array" aca="1" ref="R709" ca="1">INDEX('Lorri 401b'!L:L,MATCH('Retirement Calculator'!A709,'Lorri 401b'!N:N,0),0)</f>
        <v>-1118207.0587420568</v>
      </c>
      <c r="S709" s="25">
        <f t="shared" ca="1" si="527"/>
        <v>-1691019.3167018816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-583629.58722168498</v>
      </c>
      <c r="R710" s="25">
        <f t="array" aca="1" ref="R710" ca="1">INDEX('Lorri 401b'!L:L,MATCH('Retirement Calculator'!A710,'Lorri 401b'!N:N,0),0)</f>
        <v>-1144611.7887660384</v>
      </c>
      <c r="S710" s="25">
        <f t="shared" ca="1" si="527"/>
        <v>-1728241.3759877235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-594491.98868880305</v>
      </c>
      <c r="R711" s="25">
        <f t="array" aca="1" ref="R711" ca="1">INDEX('Lorri 401b'!L:L,MATCH('Retirement Calculator'!A711,'Lorri 401b'!N:N,0),0)</f>
        <v>-1171126.5384984531</v>
      </c>
      <c r="S711" s="25">
        <f t="shared" ca="1" si="527"/>
        <v>-1765618.5271872561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-605399.6501620342</v>
      </c>
      <c r="R712" s="25">
        <f t="array" aca="1" ref="R712" ca="1">INDEX('Lorri 401b'!L:L,MATCH('Retirement Calculator'!A712,'Lorri 401b'!N:N,0),0)</f>
        <v>-1197751.7663547529</v>
      </c>
      <c r="S712" s="25">
        <f t="shared" ca="1" si="527"/>
        <v>-1803151.4165167871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-616352.76022473711</v>
      </c>
      <c r="R713" s="25">
        <f t="array" aca="1" ref="R713" ca="1">INDEX('Lorri 401b'!L:L,MATCH('Retirement Calculator'!A713,'Lorri 401b'!N:N,0),0)</f>
        <v>-1224487.932660454</v>
      </c>
      <c r="S713" s="25">
        <f t="shared" ca="1" si="527"/>
        <v>-1840840.6928851912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-627351.50824603462</v>
      </c>
      <c r="R714" s="25">
        <f t="array" aca="1" ref="R714" ca="1">INDEX('Lorri 401b'!L:L,MATCH('Retirement Calculator'!A714,'Lorri 401b'!N:N,0),0)</f>
        <v>-1251335.4996590954</v>
      </c>
      <c r="S714" s="25">
        <f t="shared" ca="1" si="527"/>
        <v>-1878687.00790513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-638396.08438408747</v>
      </c>
      <c r="R715" s="25">
        <f t="array" aca="1" ref="R715" ca="1">INDEX('Lorri 401b'!L:L,MATCH('Retirement Calculator'!A715,'Lorri 401b'!N:N,0),0)</f>
        <v>-1278294.9315202313</v>
      </c>
      <c r="S715" s="25">
        <f t="shared" ca="1" si="527"/>
        <v>-1916691.0159043188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-649486.67958938226</v>
      </c>
      <c r="R716" s="25">
        <f t="array" aca="1" ref="R716" ca="1">INDEX('Lorri 401b'!L:L,MATCH('Retirement Calculator'!A716,'Lorri 401b'!N:N,0),0)</f>
        <v>-1305366.6943474552</v>
      </c>
      <c r="S716" s="25">
        <f t="shared" ca="1" si="527"/>
        <v>-1954853.3739368375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-660623.48560803244</v>
      </c>
      <c r="R717" s="25">
        <f t="array" aca="1" ref="R717" ca="1">INDEX('Lorri 401b'!L:L,MATCH('Retirement Calculator'!A717,'Lorri 401b'!N:N,0),0)</f>
        <v>-1332551.2561864592</v>
      </c>
      <c r="S717" s="25">
        <f t="shared" ca="1" si="527"/>
        <v>-1993174.7417944917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-671806.69498509367</v>
      </c>
      <c r="R718" s="25">
        <f t="array" aca="1" ref="R718" ca="1">INDEX('Lorri 401b'!L:L,MATCH('Retirement Calculator'!A718,'Lorri 401b'!N:N,0),0)</f>
        <v>-1359849.0870331258</v>
      </c>
      <c r="S718" s="25">
        <f t="shared" ca="1" si="527"/>
        <v>-2031655.7820182196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-683036.50106789265</v>
      </c>
      <c r="R719" s="25">
        <f t="array" aca="1" ref="R719" ca="1">INDEX('Lorri 401b'!L:L,MATCH('Retirement Calculator'!A719,'Lorri 401b'!N:N,0),0)</f>
        <v>-1387260.6588416535</v>
      </c>
      <c r="S719" s="25">
        <f t="shared" ca="1" si="527"/>
        <v>-2070297.1599095461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-694313.09800936992</v>
      </c>
      <c r="R720" s="25">
        <f t="array" aca="1" ref="R720" ca="1">INDEX('Lorri 401b'!L:L,MATCH('Retirement Calculator'!A720,'Lorri 401b'!N:N,0),0)</f>
        <v>-1414786.4455327166</v>
      </c>
      <c r="S720" s="25">
        <f t="shared" ca="1" si="527"/>
        <v>-2109099.5435420866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-705636.68077143678</v>
      </c>
      <c r="R721" s="25">
        <f t="array" aca="1" ref="R721" ca="1">INDEX('Lorri 401b'!L:L,MATCH('Retirement Calculator'!A721,'Lorri 401b'!N:N,0),0)</f>
        <v>-1442426.9230016591</v>
      </c>
      <c r="S721" s="25">
        <f t="shared" ca="1" si="527"/>
        <v>-2148063.6037730956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-717007.44512834551</v>
      </c>
      <c r="R722" s="25">
        <f t="array" aca="1" ref="R722" ca="1">INDEX('Lorri 401b'!L:L,MATCH('Retirement Calculator'!A722,'Lorri 401b'!N:N,0),0)</f>
        <v>-1470182.5691267222</v>
      </c>
      <c r="S722" s="25">
        <f t="shared" ca="1" si="527"/>
        <v>-2187190.0142550678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-728425.58767007478</v>
      </c>
      <c r="R723" s="25">
        <f t="array" aca="1" ref="R723" ca="1">INDEX('Lorri 401b'!L:L,MATCH('Retirement Calculator'!A723,'Lorri 401b'!N:N,0),0)</f>
        <v>-1498053.8637773064</v>
      </c>
      <c r="S723" s="25">
        <f t="shared" ca="1" si="527"/>
        <v>-2226479.4514473812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-739891.30580572784</v>
      </c>
      <c r="R724" s="25">
        <f t="array" aca="1" ref="R724" ca="1">INDEX('Lorri 401b'!L:L,MATCH('Retirement Calculator'!A724,'Lorri 401b'!N:N,0),0)</f>
        <v>-1526041.2888222681</v>
      </c>
      <c r="S724" s="25">
        <f t="shared" ca="1" si="527"/>
        <v>-2265932.594627996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-751404.79776694614</v>
      </c>
      <c r="R725" s="25">
        <f t="array" aca="1" ref="R725" ca="1">INDEX('Lorri 401b'!L:L,MATCH('Retirement Calculator'!A725,'Lorri 401b'!N:N,0),0)</f>
        <v>-1554145.3281382506</v>
      </c>
      <c r="S725" s="25">
        <f t="shared" ca="1" si="527"/>
        <v>-2305550.1259051966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-762966.26261133619</v>
      </c>
      <c r="R726" s="25">
        <f t="array" aca="1" ref="R726" ca="1">INDEX('Lorri 401b'!L:L,MATCH('Retirement Calculator'!A726,'Lorri 401b'!N:N,0),0)</f>
        <v>-1582366.4676180496</v>
      </c>
      <c r="S726" s="25">
        <f t="shared" ca="1" si="527"/>
        <v>-2345332.7302293857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-774575.90022591117</v>
      </c>
      <c r="R727" s="25">
        <f t="array" aca="1" ref="R727" ca="1">INDEX('Lorri 401b'!L:L,MATCH('Retirement Calculator'!A727,'Lorri 401b'!N:N,0),0)</f>
        <v>-1610705.1951790145</v>
      </c>
      <c r="S727" s="25">
        <f t="shared" ca="1" si="527"/>
        <v>-2385281.0954049258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-786233.91133054695</v>
      </c>
      <c r="R728" s="25">
        <f t="array" aca="1" ref="R728" ca="1">INDEX('Lorri 401b'!L:L,MATCH('Retirement Calculator'!A728,'Lorri 401b'!N:N,0),0)</f>
        <v>-1639162.0007714832</v>
      </c>
      <c r="S728" s="25">
        <f t="shared" ca="1" si="527"/>
        <v>-2425395.9121020301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-797940.49748145195</v>
      </c>
      <c r="R729" s="25">
        <f t="array" aca="1" ref="R729" ca="1">INDEX('Lorri 401b'!L:L,MATCH('Retirement Calculator'!A729,'Lorri 401b'!N:N,0),0)</f>
        <v>-1667737.3763872539</v>
      </c>
      <c r="S729" s="25">
        <f t="shared" ca="1" si="527"/>
        <v>-2465677.8738687057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-809695.86107465241</v>
      </c>
      <c r="R730" s="25">
        <f t="array" aca="1" ref="R730" ca="1">INDEX('Lorri 401b'!L:L,MATCH('Retirement Calculator'!A730,'Lorri 401b'!N:N,0),0)</f>
        <v>-1696431.8160680903</v>
      </c>
      <c r="S730" s="25">
        <f t="shared" ca="1" si="527"/>
        <v>-2506127.6771427426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-821500.20534949121</v>
      </c>
      <c r="R731" s="25">
        <f t="array" aca="1" ref="R731" ca="1">INDEX('Lorri 401b'!L:L,MATCH('Retirement Calculator'!A731,'Lorri 401b'!N:N,0),0)</f>
        <v>-1725245.8159142635</v>
      </c>
      <c r="S731" s="25">
        <f t="shared" ca="1" si="527"/>
        <v>-2546746.0212637549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-833353.73439214181</v>
      </c>
      <c r="R732" s="25">
        <f t="array" aca="1" ref="R732" ca="1">INDEX('Lorri 401b'!L:L,MATCH('Retirement Calculator'!A732,'Lorri 401b'!N:N,0),0)</f>
        <v>-1754179.8740931291</v>
      </c>
      <c r="S732" s="25">
        <f t="shared" ca="1" si="527"/>
        <v>-2587533.6084852708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-845256.65313913685</v>
      </c>
      <c r="R733" s="25">
        <f t="array" aca="1" ref="R733" ca="1">INDEX('Lorri 401b'!L:L,MATCH('Retirement Calculator'!A733,'Lorri 401b'!N:N,0),0)</f>
        <v>-1783234.4908477401</v>
      </c>
      <c r="S733" s="25">
        <f t="shared" ca="1" si="527"/>
        <v>-2628491.1439868771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-857209.16738091107</v>
      </c>
      <c r="R734" s="25">
        <f t="array" aca="1" ref="R734" ca="1">INDEX('Lorri 401b'!L:L,MATCH('Retirement Calculator'!A734,'Lorri 401b'!N:N,0),0)</f>
        <v>-1812410.1685054952</v>
      </c>
      <c r="S734" s="25">
        <f t="shared" ca="1" si="527"/>
        <v>-2669619.3358864062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-869211.48376535927</v>
      </c>
      <c r="R735" s="25">
        <f t="array" aca="1" ref="R735" ca="1">INDEX('Lorri 401b'!L:L,MATCH('Retirement Calculator'!A735,'Lorri 401b'!N:N,0),0)</f>
        <v>-1841707.4114868243</v>
      </c>
      <c r="S735" s="25">
        <f t="shared" ca="1" si="527"/>
        <v>-2710918.8952521835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-881263.80980140937</v>
      </c>
      <c r="R736" s="25">
        <f t="array" aca="1" ref="R736" ca="1">INDEX('Lorri 401b'!L:L,MATCH('Retirement Calculator'!A736,'Lorri 401b'!N:N,0),0)</f>
        <v>-1871126.7263139091</v>
      </c>
      <c r="S736" s="25">
        <f t="shared" ca="1" si="527"/>
        <v>-2752390.5361153185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-893366.35386260971</v>
      </c>
      <c r="R737" s="25">
        <f t="array" aca="1" ref="R737" ca="1">INDEX('Lorri 401b'!L:L,MATCH('Retirement Calculator'!A737,'Lorri 401b'!N:N,0),0)</f>
        <v>-1900668.6216194399</v>
      </c>
      <c r="S737" s="25">
        <f t="shared" ca="1" si="527"/>
        <v>-2794034.9754820494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-905519.32519073167</v>
      </c>
      <c r="R738" s="25">
        <f t="array" aca="1" ref="R738" ca="1">INDEX('Lorri 401b'!L:L,MATCH('Retirement Calculator'!A738,'Lorri 401b'!N:N,0),0)</f>
        <v>-1930333.6081554105</v>
      </c>
      <c r="S738" s="25">
        <f t="shared" ca="1" si="527"/>
        <v>-2835852.9333461421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-917722.93389938748</v>
      </c>
      <c r="R739" s="25">
        <f t="array" aca="1" ref="R739" ca="1">INDEX('Lorri 401b'!L:L,MATCH('Retirement Calculator'!A739,'Lorri 401b'!N:N,0),0)</f>
        <v>-1960122.1988019475</v>
      </c>
      <c r="S739" s="25">
        <f t="shared" ca="1" si="527"/>
        <v>-2877845.132701335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-929977.39097766276</v>
      </c>
      <c r="R740" s="25">
        <f t="array" aca="1" ref="R740" ca="1">INDEX('Lorri 401b'!L:L,MATCH('Retirement Calculator'!A740,'Lorri 401b'!N:N,0),0)</f>
        <v>-1990034.9085761786</v>
      </c>
      <c r="S740" s="25">
        <f t="shared" ca="1" si="527"/>
        <v>-2920012.2995538414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-942282.90829376411</v>
      </c>
      <c r="R741" s="25">
        <f t="array" aca="1" ref="R741" ca="1">INDEX('Lorri 401b'!L:L,MATCH('Retirement Calculator'!A741,'Lorri 401b'!N:N,0),0)</f>
        <v>-2020072.2546411357</v>
      </c>
      <c r="S741" s="25">
        <f t="shared" ca="1" si="527"/>
        <v>-2962355.1629348998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-954639.69859868253</v>
      </c>
      <c r="R742" s="25">
        <f t="array" aca="1" ref="R742" ca="1">INDEX('Lorri 401b'!L:L,MATCH('Retirement Calculator'!A742,'Lorri 401b'!N:N,0),0)</f>
        <v>-2050234.7563146967</v>
      </c>
      <c r="S742" s="25">
        <f t="shared" ca="1" si="527"/>
        <v>-3004874.4549133792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-967047.97552987153</v>
      </c>
      <c r="R743" s="25">
        <f t="array" aca="1" ref="R743" ca="1">INDEX('Lorri 401b'!L:L,MATCH('Retirement Calculator'!A743,'Lorri 401b'!N:N,0),0)</f>
        <v>-2080522.9350785643</v>
      </c>
      <c r="S743" s="25">
        <f t="shared" ca="1" si="527"/>
        <v>-3047570.910608436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-979507.9536149404</v>
      </c>
      <c r="R744" s="25">
        <f t="array" aca="1" ref="R744" ca="1">INDEX('Lorri 401b'!L:L,MATCH('Retirement Calculator'!A744,'Lorri 401b'!N:N,0),0)</f>
        <v>-2110937.3145872811</v>
      </c>
      <c r="S744" s="25">
        <f t="shared" ca="1" si="527"/>
        <v>-3090445.2682022215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-992019.84827536379</v>
      </c>
      <c r="R745" s="25">
        <f t="array" aca="1" ref="R745" ca="1">INDEX('Lorri 401b'!L:L,MATCH('Retirement Calculator'!A745,'Lorri 401b'!N:N,0),0)</f>
        <v>-2141478.4206772842</v>
      </c>
      <c r="S745" s="25">
        <f t="shared" ca="1" si="527"/>
        <v>-3133498.2689526482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-1004583.8758302056</v>
      </c>
      <c r="R746" s="25">
        <f t="array" aca="1" ref="R746" ca="1">INDEX('Lorri 401b'!L:L,MATCH('Retirement Calculator'!A746,'Lorri 401b'!N:N,0),0)</f>
        <v>-2172146.7813759958</v>
      </c>
      <c r="S746" s="25">
        <f t="shared" ca="1" si="527"/>
        <v>-3176730.6572062015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-1017200.2534998592</v>
      </c>
      <c r="R747" s="25">
        <f t="array" aca="1" ref="R747" ca="1">INDEX('Lorri 401b'!L:L,MATCH('Retirement Calculator'!A747,'Lorri 401b'!N:N,0),0)</f>
        <v>-2202942.9269109522</v>
      </c>
      <c r="S747" s="25">
        <f t="shared" ca="1" si="527"/>
        <v>-3220143.1804108117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-1029869.1994098031</v>
      </c>
      <c r="R748" s="25">
        <f t="array" aca="1" ref="R748" ca="1">INDEX('Lorri 401b'!L:L,MATCH('Retirement Calculator'!A748,'Lorri 401b'!N:N,0),0)</f>
        <v>-2233867.3897189707</v>
      </c>
      <c r="S748" s="25">
        <f t="shared" ca="1" si="527"/>
        <v>-3263736.5891287737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-1042590.9325943717</v>
      </c>
      <c r="R749" s="25">
        <f t="array" aca="1" ref="R749" ca="1">INDEX('Lorri 401b'!L:L,MATCH('Retirement Calculator'!A749,'Lorri 401b'!N:N,0),0)</f>
        <v>-2264920.7044553561</v>
      </c>
      <c r="S749" s="25">
        <f t="shared" ca="1" si="527"/>
        <v>-3307511.6370497281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-1055365.6730005427</v>
      </c>
      <c r="R750" s="25">
        <f t="array" aca="1" ref="R750" ca="1">INDEX('Lorri 401b'!L:L,MATCH('Retirement Calculator'!A750,'Lorri 401b'!N:N,0),0)</f>
        <v>-2296103.408003143</v>
      </c>
      <c r="S750" s="25">
        <f t="shared" ca="1" si="527"/>
        <v>-3351469.0810036855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-1068193.6414917393</v>
      </c>
      <c r="R751" s="25">
        <f t="array" aca="1" ref="R751" ca="1">INDEX('Lorri 401b'!L:L,MATCH('Retirement Calculator'!A751,'Lorri 401b'!N:N,0),0)</f>
        <v>-2327416.0394823789</v>
      </c>
      <c r="S751" s="25">
        <f t="shared" ca="1" si="527"/>
        <v>-3395609.6809741184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-1081075.0598516492</v>
      </c>
      <c r="R752" s="25">
        <f t="array" aca="1" ref="R752" ca="1">INDEX('Lorri 401b'!L:L,MATCH('Retirement Calculator'!A752,'Lorri 401b'!N:N,0),0)</f>
        <v>-2358859.1402594452</v>
      </c>
      <c r="S752" s="25">
        <f t="shared" ca="1" si="527"/>
        <v>-3439934.2001110944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-1094010.1507880588</v>
      </c>
      <c r="R753" s="25">
        <f t="array" aca="1" ref="R753" ca="1">INDEX('Lorri 401b'!L:L,MATCH('Retirement Calculator'!A753,'Lorri 401b'!N:N,0),0)</f>
        <v>-2390433.2539564157</v>
      </c>
      <c r="S753" s="25">
        <f t="shared" ca="1" si="527"/>
        <v>-3484443.4047444742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-1106999.1379367034</v>
      </c>
      <c r="R754" s="25">
        <f t="array" aca="1" ref="R754" ca="1">INDEX('Lorri 401b'!L:L,MATCH('Retirement Calculator'!A754,'Lorri 401b'!N:N,0),0)</f>
        <v>-2422138.926460457</v>
      </c>
      <c r="S754" s="25">
        <f t="shared" ca="1" si="527"/>
        <v>-3529138.0643971604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-1120042.2458651341</v>
      </c>
      <c r="R755" s="25">
        <f t="array" aca="1" ref="R755" ca="1">INDEX('Lorri 401b'!L:L,MATCH('Retirement Calculator'!A755,'Lorri 401b'!N:N,0),0)</f>
        <v>-2453976.7059332654</v>
      </c>
      <c r="S755" s="25">
        <f t="shared" ca="1" si="527"/>
        <v>-3574018.9517983994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-1133139.7000765998</v>
      </c>
      <c r="R756" s="25">
        <f t="array" aca="1" ref="R756" ca="1">INDEX('Lorri 401b'!L:L,MATCH('Retirement Calculator'!A756,'Lorri 401b'!N:N,0),0)</f>
        <v>-2485947.1428205436</v>
      </c>
      <c r="S756" s="25">
        <f t="shared" ca="1" si="527"/>
        <v>-3619086.8428971432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-1146291.7270139467</v>
      </c>
      <c r="R757" s="25">
        <f t="array" aca="1" ref="R757" ca="1">INDEX('Lorri 401b'!L:L,MATCH('Retirement Calculator'!A757,'Lorri 401b'!N:N,0),0)</f>
        <v>-2518050.7898615189</v>
      </c>
      <c r="S757" s="25">
        <f t="shared" ca="1" si="527"/>
        <v>-3664342.5168754654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-1159498.5540635327</v>
      </c>
      <c r="R758" s="25">
        <f t="array" aca="1" ref="R758" ca="1">INDEX('Lorri 401b'!L:L,MATCH('Retirement Calculator'!A758,'Lorri 401b'!N:N,0),0)</f>
        <v>-2550288.2020984981</v>
      </c>
      <c r="S758" s="25">
        <f t="shared" ca="1" si="527"/>
        <v>-3709786.7561620306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-1172760.4095591586</v>
      </c>
      <c r="R759" s="25">
        <f t="array" aca="1" ref="R759" ca="1">INDEX('Lorri 401b'!L:L,MATCH('Retirement Calculator'!A759,'Lorri 401b'!N:N,0),0)</f>
        <v>-2582659.9368864647</v>
      </c>
      <c r="S759" s="25">
        <f t="shared" ca="1" si="527"/>
        <v>-3755420.3464456233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-1186077.5227860161</v>
      </c>
      <c r="R760" s="25">
        <f t="array" aca="1" ref="R760" ca="1">INDEX('Lorri 401b'!L:L,MATCH('Retirement Calculator'!A760,'Lorri 401b'!N:N,0),0)</f>
        <v>-2615166.5539027145</v>
      </c>
      <c r="S760" s="25">
        <f t="shared" ca="1" si="527"/>
        <v>-3801244.0766887306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-1199450.1239846523</v>
      </c>
      <c r="R761" s="25">
        <f t="array" aca="1" ref="R761" ca="1">INDEX('Lorri 401b'!L:L,MATCH('Retirement Calculator'!A761,'Lorri 401b'!N:N,0),0)</f>
        <v>-2647808.6151565323</v>
      </c>
      <c r="S761" s="25">
        <f t="shared" ca="1" si="527"/>
        <v>-3847258.7391411848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-1212878.4443549495</v>
      </c>
      <c r="R762" s="25">
        <f t="array" aca="1" ref="R762" ca="1">INDEX('Lorri 401b'!L:L,MATCH('Retirement Calculator'!A762,'Lorri 401b'!N:N,0),0)</f>
        <v>-2680586.6849989076</v>
      </c>
      <c r="S762" s="25">
        <f t="shared" ca="1" si="527"/>
        <v>-3893465.1293538571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-1226362.7160601229</v>
      </c>
      <c r="R763" s="25">
        <f t="array" aca="1" ref="R763" ca="1">INDEX('Lorri 401b'!L:L,MATCH('Retirement Calculator'!A763,'Lorri 401b'!N:N,0),0)</f>
        <v>-2713501.3301322926</v>
      </c>
      <c r="S763" s="25">
        <f t="shared" ca="1" si="527"/>
        <v>-3939864.0461924155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-1239903.1722307345</v>
      </c>
      <c r="R764" s="25">
        <f t="array" aca="1" ref="R764" ca="1">INDEX('Lorri 401b'!L:L,MATCH('Retirement Calculator'!A764,'Lorri 401b'!N:N,0),0)</f>
        <v>-2746553.1196204</v>
      </c>
      <c r="S764" s="25">
        <f t="shared" ca="1" si="527"/>
        <v>-3986456.2918511345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-1253500.0469687236</v>
      </c>
      <c r="R765" s="25">
        <f t="array" aca="1" ref="R765" ca="1">INDEX('Lorri 401b'!L:L,MATCH('Retirement Calculator'!A765,'Lorri 401b'!N:N,0),0)</f>
        <v>-2779742.6248980411</v>
      </c>
      <c r="S765" s="25">
        <f t="shared" ca="1" si="527"/>
        <v>-4033242.6718667648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-1267153.5753514543</v>
      </c>
      <c r="R766" s="25">
        <f t="array" aca="1" ref="R766" ca="1">INDEX('Lorri 401b'!L:L,MATCH('Retirement Calculator'!A766,'Lorri 401b'!N:N,0),0)</f>
        <v>-2813070.4197810059</v>
      </c>
      <c r="S766" s="25">
        <f t="shared" ca="1" si="527"/>
        <v>-4080223.9951324603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-1280863.9934357798</v>
      </c>
      <c r="R767" s="25">
        <f t="array" aca="1" ref="R767" ca="1">INDEX('Lorri 401b'!L:L,MATCH('Retirement Calculator'!A767,'Lorri 401b'!N:N,0),0)</f>
        <v>-2846537.0804759832</v>
      </c>
      <c r="S767" s="25">
        <f t="shared" ca="1" si="527"/>
        <v>-4127401.0739117628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-1294631.5382621232</v>
      </c>
      <c r="R768" s="25">
        <f t="array" aca="1" ref="R768" ca="1">INDEX('Lorri 401b'!L:L,MATCH('Retirement Calculator'!A768,'Lorri 401b'!N:N,0),0)</f>
        <v>-2880143.1855905228</v>
      </c>
      <c r="S768" s="25">
        <f t="shared" ca="1" si="527"/>
        <v>-4174774.7238526461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-1308456.4478585764</v>
      </c>
      <c r="R769" s="25">
        <f t="array" aca="1" ref="R769" ca="1">INDEX('Lorri 401b'!L:L,MATCH('Retirement Calculator'!A769,'Lorri 401b'!N:N,0),0)</f>
        <v>-2913889.3161430396</v>
      </c>
      <c r="S769" s="25">
        <f t="shared" ca="1" si="527"/>
        <v>-4222345.7640016163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-1322338.961245015</v>
      </c>
      <c r="R770" s="25">
        <f t="array" aca="1" ref="R770" ca="1">INDEX('Lorri 401b'!L:L,MATCH('Retirement Calculator'!A770,'Lorri 401b'!N:N,0),0)</f>
        <v>-2947776.0555728585</v>
      </c>
      <c r="S770" s="25">
        <f t="shared" ca="1" si="527"/>
        <v>-4270115.0168178733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-1336279.3184372303</v>
      </c>
      <c r="R771" s="25">
        <f t="array" aca="1" ref="R771" ca="1">INDEX('Lorri 401b'!L:L,MATCH('Retirement Calculator'!A771,'Lorri 401b'!N:N,0),0)</f>
        <v>-2981803.9897503019</v>
      </c>
      <c r="S771" s="25">
        <f t="shared" ca="1" si="527"/>
        <v>-4318083.3081875322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-1350277.7604510798</v>
      </c>
      <c r="R772" s="25">
        <f t="array" aca="1" ref="R772" ca="1">INDEX('Lorri 401b'!L:L,MATCH('Retirement Calculator'!A772,'Lorri 401b'!N:N,0),0)</f>
        <v>-3015973.706986818</v>
      </c>
      <c r="S772" s="25">
        <f t="shared" ca="1" si="527"/>
        <v>-4366251.4674378978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-1364334.5293066537</v>
      </c>
      <c r="R773" s="25">
        <f t="array" aca="1" ref="R773" ca="1">INDEX('Lorri 401b'!L:L,MATCH('Retirement Calculator'!A773,'Lorri 401b'!N:N,0),0)</f>
        <v>-3050285.7980451528</v>
      </c>
      <c r="S773" s="25">
        <f t="shared" ca="1" si="527"/>
        <v>-4414620.3273518067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-1378449.8680324592</v>
      </c>
      <c r="R774" s="25">
        <f t="array" aca="1" ref="R774" ca="1">INDEX('Lorri 401b'!L:L,MATCH('Retirement Calculator'!A774,'Lorri 401b'!N:N,0),0)</f>
        <v>-3084740.856149564</v>
      </c>
      <c r="S774" s="25">
        <f t="shared" ca="1" si="527"/>
        <v>-4463190.7241820227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-1392624.0206696221</v>
      </c>
      <c r="R775" s="25">
        <f t="array" aca="1" ref="R775" ca="1">INDEX('Lorri 401b'!L:L,MATCH('Retirement Calculator'!A775,'Lorri 401b'!N:N,0),0)</f>
        <v>-3119339.4769960768</v>
      </c>
      <c r="S775" s="25">
        <f t="shared" ca="1" si="527"/>
        <v>-4511963.4976656986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-1406857.2322761067</v>
      </c>
      <c r="R776" s="25">
        <f t="array" aca="1" ref="R776" ca="1">INDEX('Lorri 401b'!L:L,MATCH('Retirement Calculator'!A776,'Lorri 401b'!N:N,0),0)</f>
        <v>-3154082.2587627834</v>
      </c>
      <c r="S776" s="25">
        <f t="shared" ref="S776:S1030" ca="1" si="787">SUM(Q776:R776)</f>
        <v>-4560939.4910388906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-1421149.7489309516</v>
      </c>
      <c r="R777" s="25">
        <f t="array" aca="1" ref="R777" ca="1">INDEX('Lorri 401b'!L:L,MATCH('Retirement Calculator'!A777,'Lorri 401b'!N:N,0),0)</f>
        <v>-3188969.8021201845</v>
      </c>
      <c r="S777" s="25">
        <f t="shared" ca="1" si="787"/>
        <v>-4610119.5510511361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-1435501.8177385249</v>
      </c>
      <c r="R778" s="25">
        <f t="array" aca="1" ref="R778" ca="1">INDEX('Lorri 401b'!L:L,MATCH('Retirement Calculator'!A778,'Lorri 401b'!N:N,0),0)</f>
        <v>-3224002.7102415748</v>
      </c>
      <c r="S778" s="25">
        <f t="shared" ca="1" si="787"/>
        <v>-4659504.5279800994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-1449913.6868327965</v>
      </c>
      <c r="R779" s="25">
        <f t="array" aca="1" ref="R779" ca="1">INDEX('Lorri 401b'!L:L,MATCH('Retirement Calculator'!A779,'Lorri 401b'!N:N,0),0)</f>
        <v>-3259181.5888134711</v>
      </c>
      <c r="S779" s="25">
        <f t="shared" ca="1" si="787"/>
        <v>-4709095.2756462675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-1464385.6053816276</v>
      </c>
      <c r="R780" s="25">
        <f t="array" aca="1" ref="R780" ca="1">INDEX('Lorri 401b'!L:L,MATCH('Retirement Calculator'!A780,'Lorri 401b'!N:N,0),0)</f>
        <v>-3294507.0460460833</v>
      </c>
      <c r="S780" s="25">
        <f t="shared" ca="1" si="787"/>
        <v>-4758892.6514277104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-1478917.8235910789</v>
      </c>
      <c r="R781" s="25">
        <f t="array" aca="1" ref="R781" ca="1">INDEX('Lorri 401b'!L:L,MATCH('Retirement Calculator'!A781,'Lorri 401b'!N:N,0),0)</f>
        <v>-3329979.6926838318</v>
      </c>
      <c r="S781" s="25">
        <f t="shared" ca="1" si="787"/>
        <v>-4808897.5162749104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-1493510.5927097362</v>
      </c>
      <c r="R782" s="25">
        <f t="array" aca="1" ref="R782" ca="1">INDEX('Lorri 401b'!L:L,MATCH('Retirement Calculator'!A782,'Lorri 401b'!N:N,0),0)</f>
        <v>-3365600.1420159042</v>
      </c>
      <c r="S782" s="25">
        <f t="shared" ca="1" si="787"/>
        <v>-4859110.7347256402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-1508164.1650330545</v>
      </c>
      <c r="R783" s="25">
        <f t="array" aca="1" ref="R783" ca="1">INDEX('Lorri 401b'!L:L,MATCH('Retirement Calculator'!A783,'Lorri 401b'!N:N,0),0)</f>
        <v>-3401369.0098868599</v>
      </c>
      <c r="S783" s="25">
        <f t="shared" ca="1" si="787"/>
        <v>-4909533.1749199145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-1522878.7939077201</v>
      </c>
      <c r="R784" s="25">
        <f t="array" aca="1" ref="R784" ca="1">INDEX('Lorri 401b'!L:L,MATCH('Retirement Calculator'!A784,'Lorri 401b'!N:N,0),0)</f>
        <v>-3437286.9147072779</v>
      </c>
      <c r="S784" s="25">
        <f t="shared" ca="1" si="787"/>
        <v>-4960165.7086149976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-1537654.7337360301</v>
      </c>
      <c r="R785" s="25">
        <f t="array" aca="1" ref="R785" ca="1">INDEX('Lorri 401b'!L:L,MATCH('Retirement Calculator'!A785,'Lorri 401b'!N:N,0),0)</f>
        <v>-3473354.4774644477</v>
      </c>
      <c r="S785" s="25">
        <f t="shared" ca="1" si="787"/>
        <v>-5011009.2112004776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-1552492.2399802913</v>
      </c>
      <c r="R786" s="25">
        <f t="array" aca="1" ref="R786" ca="1">INDEX('Lorri 401b'!L:L,MATCH('Retirement Calculator'!A786,'Lorri 401b'!N:N,0),0)</f>
        <v>-3509572.3217331059</v>
      </c>
      <c r="S786" s="25">
        <f t="shared" ca="1" si="787"/>
        <v>-5062064.5617133975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-1567391.569167237</v>
      </c>
      <c r="R787" s="25">
        <f t="array" aca="1" ref="R787" ca="1">INDEX('Lorri 401b'!L:L,MATCH('Retirement Calculator'!A787,'Lorri 401b'!N:N,0),0)</f>
        <v>-3545941.073686217</v>
      </c>
      <c r="S787" s="25">
        <f t="shared" ca="1" si="787"/>
        <v>-5113332.6428534538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-1582352.9788924616</v>
      </c>
      <c r="R788" s="25">
        <f t="array" aca="1" ref="R788" ca="1">INDEX('Lorri 401b'!L:L,MATCH('Retirement Calculator'!A788,'Lorri 401b'!N:N,0),0)</f>
        <v>-3582461.3621057989</v>
      </c>
      <c r="S788" s="25">
        <f t="shared" ca="1" si="787"/>
        <v>-5164814.3409982603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-1597376.7278248747</v>
      </c>
      <c r="R789" s="25">
        <f t="array" aca="1" ref="R789" ca="1">INDEX('Lorri 401b'!L:L,MATCH('Retirement Calculator'!A789,'Lorri 401b'!N:N,0),0)</f>
        <v>-3619133.8183937962</v>
      </c>
      <c r="S789" s="25">
        <f t="shared" ca="1" si="787"/>
        <v>-5216510.5462186709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-1612463.0757111728</v>
      </c>
      <c r="R790" s="25">
        <f t="array" aca="1" ref="R790" ca="1">INDEX('Lorri 401b'!L:L,MATCH('Retirement Calculator'!A790,'Lorri 401b'!N:N,0),0)</f>
        <v>-3655959.0765829934</v>
      </c>
      <c r="S790" s="25">
        <f t="shared" ca="1" si="787"/>
        <v>-5268422.1522941664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-1627612.2833803305</v>
      </c>
      <c r="R791" s="25">
        <f t="array" aca="1" ref="R791" ca="1">INDEX('Lorri 401b'!L:L,MATCH('Retirement Calculator'!A791,'Lorri 401b'!N:N,0),0)</f>
        <v>-3692937.7733479789</v>
      </c>
      <c r="S791" s="25">
        <f t="shared" ca="1" si="787"/>
        <v>-5320550.056728309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-1642824.6127481097</v>
      </c>
      <c r="R792" s="25">
        <f t="array" aca="1" ref="R792" ca="1">INDEX('Lorri 401b'!L:L,MATCH('Retirement Calculator'!A792,'Lorri 401b'!N:N,0),0)</f>
        <v>-3730070.5480161519</v>
      </c>
      <c r="S792" s="25">
        <f t="shared" ca="1" si="787"/>
        <v>-5372895.1607642621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-1658100.326821588</v>
      </c>
      <c r="R793" s="25">
        <f t="array" aca="1" ref="R793" ca="1">INDEX('Lorri 401b'!L:L,MATCH('Retirement Calculator'!A793,'Lorri 401b'!N:N,0),0)</f>
        <v>-3767358.0425787754</v>
      </c>
      <c r="S793" s="25">
        <f t="shared" ca="1" si="787"/>
        <v>-5425458.3694003634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-1673439.6897037057</v>
      </c>
      <c r="R794" s="25">
        <f t="array" aca="1" ref="R794" ca="1">INDEX('Lorri 401b'!L:L,MATCH('Retirement Calculator'!A794,'Lorri 401b'!N:N,0),0)</f>
        <v>-3804800.9017020767</v>
      </c>
      <c r="S794" s="25">
        <f t="shared" ca="1" si="787"/>
        <v>-5478240.5914057828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-1688842.9665978323</v>
      </c>
      <c r="R795" s="25">
        <f t="array" aca="1" ref="R795" ca="1">INDEX('Lorri 401b'!L:L,MATCH('Retirement Calculator'!A795,'Lorri 401b'!N:N,0),0)</f>
        <v>-3842399.7727383915</v>
      </c>
      <c r="S795" s="25">
        <f t="shared" ca="1" si="787"/>
        <v>-5531242.7393362243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-1704310.423812351</v>
      </c>
      <c r="R796" s="25">
        <f t="array" aca="1" ref="R796" ca="1">INDEX('Lorri 401b'!L:L,MATCH('Retirement Calculator'!A796,'Lorri 401b'!N:N,0),0)</f>
        <v>-3880155.3057373576</v>
      </c>
      <c r="S796" s="25">
        <f t="shared" ca="1" si="787"/>
        <v>-5584465.7295497088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-1719842.3287652635</v>
      </c>
      <c r="R797" s="25">
        <f t="array" aca="1" ref="R797" ca="1">INDEX('Lorri 401b'!L:L,MATCH('Retirement Calculator'!A797,'Lorri 401b'!N:N,0),0)</f>
        <v>-3918068.1534571527</v>
      </c>
      <c r="S797" s="25">
        <f t="shared" ca="1" si="787"/>
        <v>-5637910.4822224164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-1735438.9499888131</v>
      </c>
      <c r="R798" s="25">
        <f t="array" aca="1" ref="R798" ca="1">INDEX('Lorri 401b'!L:L,MATCH('Retirement Calculator'!A798,'Lorri 401b'!N:N,0),0)</f>
        <v>-3956138.9713757802</v>
      </c>
      <c r="S798" s="25">
        <f t="shared" ca="1" si="787"/>
        <v>-5691577.9213645933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-1751100.5571341277</v>
      </c>
      <c r="R799" s="25">
        <f t="array" aca="1" ref="R799" ca="1">INDEX('Lorri 401b'!L:L,MATCH('Retirement Calculator'!A799,'Lorri 401b'!N:N,0),0)</f>
        <v>-3994368.417702402</v>
      </c>
      <c r="S799" s="25">
        <f t="shared" ca="1" si="787"/>
        <v>-5745468.9748365302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-1766827.4209758809</v>
      </c>
      <c r="R800" s="25">
        <f t="array" aca="1" ref="R800" ca="1">INDEX('Lorri 401b'!L:L,MATCH('Retirement Calculator'!A800,'Lorri 401b'!N:N,0),0)</f>
        <v>-4032757.1533887181</v>
      </c>
      <c r="S800" s="25">
        <f t="shared" ca="1" si="787"/>
        <v>-5799584.5743645988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-1782619.8134169749</v>
      </c>
      <c r="R801" s="25">
        <f t="array" aca="1" ref="R801" ca="1">INDEX('Lorri 401b'!L:L,MATCH('Retirement Calculator'!A801,'Lorri 401b'!N:N,0),0)</f>
        <v>-4071305.8421403943</v>
      </c>
      <c r="S801" s="25">
        <f t="shared" ca="1" si="787"/>
        <v>-5853925.6555573689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-1798478.0074932401</v>
      </c>
      <c r="R802" s="25">
        <f t="array" aca="1" ref="R802" ca="1">INDEX('Lorri 401b'!L:L,MATCH('Retirement Calculator'!A802,'Lorri 401b'!N:N,0),0)</f>
        <v>-4110015.1504285354</v>
      </c>
      <c r="S802" s="25">
        <f t="shared" ca="1" si="787"/>
        <v>-5908493.1579217752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-1814402.2773781563</v>
      </c>
      <c r="R803" s="25">
        <f t="array" aca="1" ref="R803" ca="1">INDEX('Lorri 401b'!L:L,MATCH('Retirement Calculator'!A803,'Lorri 401b'!N:N,0),0)</f>
        <v>-4148885.7475012108</v>
      </c>
      <c r="S803" s="25">
        <f t="shared" ca="1" si="787"/>
        <v>-5963288.0248793671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-1830392.898387593</v>
      </c>
      <c r="R804" s="25">
        <f t="array" aca="1" ref="R804" ca="1">INDEX('Lorri 401b'!L:L,MATCH('Retirement Calculator'!A804,'Lorri 401b'!N:N,0),0)</f>
        <v>-4187918.305395022</v>
      </c>
      <c r="S804" s="25">
        <f t="shared" ca="1" si="787"/>
        <v>-6018311.2037826153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-1846450.146984569</v>
      </c>
      <c r="R805" s="25">
        <f t="array" aca="1" ref="R805" ca="1">INDEX('Lorri 401b'!L:L,MATCH('Retirement Calculator'!A805,'Lorri 401b'!N:N,0),0)</f>
        <v>-4227113.4989467235</v>
      </c>
      <c r="S805" s="25">
        <f t="shared" ca="1" si="787"/>
        <v>-6073563.6459312923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-1862574.3007840326</v>
      </c>
      <c r="R806" s="25">
        <f t="array" aca="1" ref="R806" ca="1">INDEX('Lorri 401b'!L:L,MATCH('Retirement Calculator'!A806,'Lorri 401b'!N:N,0),0)</f>
        <v>-4266472.0058048908</v>
      </c>
      <c r="S806" s="25">
        <f t="shared" ca="1" si="787"/>
        <v>-6129046.3065889236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-1878765.6385576604</v>
      </c>
      <c r="R807" s="25">
        <f t="array" aca="1" ref="R807" ca="1">INDEX('Lorri 401b'!L:L,MATCH('Retirement Calculator'!A807,'Lorri 401b'!N:N,0),0)</f>
        <v>-4305994.5064416332</v>
      </c>
      <c r="S807" s="25">
        <f t="shared" ca="1" si="787"/>
        <v>-6184760.1449992936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-1895024.4402386784</v>
      </c>
      <c r="R808" s="25">
        <f t="array" aca="1" ref="R808" ca="1">INDEX('Lorri 401b'!L:L,MATCH('Retirement Calculator'!A808,'Lorri 401b'!N:N,0),0)</f>
        <v>-4345681.684164362</v>
      </c>
      <c r="S808" s="25">
        <f t="shared" ca="1" si="787"/>
        <v>-6240706.1244030409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-1911350.9869267007</v>
      </c>
      <c r="R809" s="25">
        <f t="array" aca="1" ref="R809" ca="1">INDEX('Lorri 401b'!L:L,MATCH('Retirement Calculator'!A809,'Lorri 401b'!N:N,0),0)</f>
        <v>-4385534.2251276029</v>
      </c>
      <c r="S809" s="25">
        <f t="shared" ca="1" si="787"/>
        <v>-6296885.2120543038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-1927745.5608925896</v>
      </c>
      <c r="R810" s="25">
        <f t="array" aca="1" ref="R810" ca="1">INDEX('Lorri 401b'!L:L,MATCH('Retirement Calculator'!A810,'Lorri 401b'!N:N,0),0)</f>
        <v>-4425552.8183448566</v>
      </c>
      <c r="S810" s="25">
        <f t="shared" ca="1" si="787"/>
        <v>-6353298.379237446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-1944208.4455833365</v>
      </c>
      <c r="R811" s="25">
        <f t="array" aca="1" ref="R811" ca="1">INDEX('Lorri 401b'!L:L,MATCH('Retirement Calculator'!A811,'Lorri 401b'!N:N,0),0)</f>
        <v>-4465738.155700516</v>
      </c>
      <c r="S811" s="25">
        <f t="shared" ca="1" si="787"/>
        <v>-6409946.601283852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-1960739.9256269615</v>
      </c>
      <c r="R812" s="25">
        <f t="array" aca="1" ref="R812" ca="1">INDEX('Lorri 401b'!L:L,MATCH('Retirement Calculator'!A812,'Lorri 401b'!N:N,0),0)</f>
        <v>-4506090.9319618242</v>
      </c>
      <c r="S812" s="25">
        <f t="shared" ca="1" si="787"/>
        <v>-6466830.8575887857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-1977340.2868374349</v>
      </c>
      <c r="R813" s="25">
        <f t="array" aca="1" ref="R813" ca="1">INDEX('Lorri 401b'!L:L,MATCH('Retirement Calculator'!A813,'Lorri 401b'!N:N,0),0)</f>
        <v>-4546611.844790888</v>
      </c>
      <c r="S813" s="25">
        <f t="shared" ca="1" si="787"/>
        <v>-6523952.1316283233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-1994009.8162196185</v>
      </c>
      <c r="R814" s="25">
        <f t="array" aca="1" ref="R814" ca="1">INDEX('Lorri 401b'!L:L,MATCH('Retirement Calculator'!A814,'Lorri 401b'!N:N,0),0)</f>
        <v>-4587301.5947567392</v>
      </c>
      <c r="S814" s="25">
        <f t="shared" ca="1" si="787"/>
        <v>-6581311.4109763578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-2010748.8019742281</v>
      </c>
      <c r="R815" s="25">
        <f t="array" aca="1" ref="R815" ca="1">INDEX('Lorri 401b'!L:L,MATCH('Retirement Calculator'!A815,'Lorri 401b'!N:N,0),0)</f>
        <v>-4628160.8853474483</v>
      </c>
      <c r="S815" s="25">
        <f t="shared" ca="1" si="787"/>
        <v>-6638909.6873216759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-2027557.5335028151</v>
      </c>
      <c r="R816" s="25">
        <f t="array" aca="1" ref="R816" ca="1">INDEX('Lorri 401b'!L:L,MATCH('Retirement Calculator'!A816,'Lorri 401b'!N:N,0),0)</f>
        <v>-4669190.4229822848</v>
      </c>
      <c r="S816" s="25">
        <f t="shared" ca="1" si="787"/>
        <v>-6696747.9564851001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-2044436.3014127712</v>
      </c>
      <c r="R817" s="25">
        <f t="array" aca="1" ref="R817" ca="1">INDEX('Lorri 401b'!L:L,MATCH('Retirement Calculator'!A817,'Lorri 401b'!N:N,0),0)</f>
        <v>-4710390.9170239335</v>
      </c>
      <c r="S817" s="25">
        <f t="shared" ca="1" si="787"/>
        <v>-6754827.2184367049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-2061385.3975223522</v>
      </c>
      <c r="R818" s="25">
        <f t="array" aca="1" ref="R818" ca="1">INDEX('Lorri 401b'!L:L,MATCH('Retirement Calculator'!A818,'Lorri 401b'!N:N,0),0)</f>
        <v>-4751763.0797907561</v>
      </c>
      <c r="S818" s="25">
        <f t="shared" ca="1" si="787"/>
        <v>-6813148.4773131087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-2078405.1148657231</v>
      </c>
      <c r="R819" s="25">
        <f t="array" aca="1" ref="R819" ca="1">INDEX('Lorri 401b'!L:L,MATCH('Retirement Calculator'!A819,'Lorri 401b'!N:N,0),0)</f>
        <v>-4793307.6265691072</v>
      </c>
      <c r="S819" s="25">
        <f t="shared" ca="1" si="787"/>
        <v>-6871712.7414348302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-2095495.7476980246</v>
      </c>
      <c r="R820" s="25">
        <f t="array" aca="1" ref="R820" ca="1">INDEX('Lorri 401b'!L:L,MATCH('Retirement Calculator'!A820,'Lorri 401b'!N:N,0),0)</f>
        <v>-4835025.2756257011</v>
      </c>
      <c r="S820" s="25">
        <f t="shared" ca="1" si="787"/>
        <v>-6930521.0233237259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-2112657.5915004606</v>
      </c>
      <c r="R821" s="25">
        <f t="array" aca="1" ref="R821" ca="1">INDEX('Lorri 401b'!L:L,MATCH('Retirement Calculator'!A821,'Lorri 401b'!N:N,0),0)</f>
        <v>-4876916.7482200302</v>
      </c>
      <c r="S821" s="25">
        <f t="shared" ca="1" si="787"/>
        <v>-6989574.3397204913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-2129890.9429854071</v>
      </c>
      <c r="R822" s="25">
        <f t="array" aca="1" ref="R822" ca="1">INDEX('Lorri 401b'!L:L,MATCH('Retirement Calculator'!A822,'Lorri 401b'!N:N,0),0)</f>
        <v>-4918982.7686168365</v>
      </c>
      <c r="S822" s="25">
        <f t="shared" ca="1" si="787"/>
        <v>-7048873.7116022436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-2147196.1001015408</v>
      </c>
      <c r="R823" s="25">
        <f t="array" aca="1" ref="R823" ca="1">INDEX('Lorri 401b'!L:L,MATCH('Retirement Calculator'!A823,'Lorri 401b'!N:N,0),0)</f>
        <v>-4961224.0640986292</v>
      </c>
      <c r="S823" s="25">
        <f t="shared" ca="1" si="787"/>
        <v>-7108420.16420017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-2164573.3620389919</v>
      </c>
      <c r="R824" s="25">
        <f t="array" aca="1" ref="R824" ca="1">INDEX('Lorri 401b'!L:L,MATCH('Retirement Calculator'!A824,'Lorri 401b'!N:N,0),0)</f>
        <v>-5003641.3649782622</v>
      </c>
      <c r="S824" s="25">
        <f t="shared" ca="1" si="787"/>
        <v>-7168214.7270172536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-2182023.0292345155</v>
      </c>
      <c r="R825" s="25">
        <f t="array" aca="1" ref="R825" ca="1">INDEX('Lorri 401b'!L:L,MATCH('Retirement Calculator'!A825,'Lorri 401b'!N:N,0),0)</f>
        <v>-5046235.4046115605</v>
      </c>
      <c r="S825" s="25">
        <f t="shared" ca="1" si="787"/>
        <v>-7228258.433846076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-2199545.4033766873</v>
      </c>
      <c r="R826" s="25">
        <f t="array" aca="1" ref="R826" ca="1">INDEX('Lorri 401b'!L:L,MATCH('Retirement Calculator'!A826,'Lorri 401b'!N:N,0),0)</f>
        <v>-5089006.9194099978</v>
      </c>
      <c r="S826" s="25">
        <f t="shared" ca="1" si="787"/>
        <v>-7288552.3227866851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-2217140.7874111184</v>
      </c>
      <c r="R827" s="25">
        <f t="array" aca="1" ref="R827" ca="1">INDEX('Lorri 401b'!L:L,MATCH('Retirement Calculator'!A827,'Lorri 401b'!N:N,0),0)</f>
        <v>-5131956.6488534287</v>
      </c>
      <c r="S827" s="25">
        <f t="shared" ca="1" si="787"/>
        <v>-7349097.4362645466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-2234809.4855456925</v>
      </c>
      <c r="R828" s="25">
        <f t="array" aca="1" ref="R828" ca="1">INDEX('Lorri 401b'!L:L,MATCH('Retirement Calculator'!A828,'Lorri 401b'!N:N,0),0)</f>
        <v>-5175085.3355028741</v>
      </c>
      <c r="S828" s="25">
        <f t="shared" ca="1" si="787"/>
        <v>-7409894.8210485671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-2252551.8032558276</v>
      </c>
      <c r="R829" s="25">
        <f t="array" aca="1" ref="R829" ca="1">INDEX('Lorri 401b'!L:L,MATCH('Retirement Calculator'!A829,'Lorri 401b'!N:N,0),0)</f>
        <v>-5218393.7250133585</v>
      </c>
      <c r="S829" s="25">
        <f t="shared" ca="1" si="787"/>
        <v>-7470945.5282691866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-2270368.0472897547</v>
      </c>
      <c r="R830" s="25">
        <f t="array" aca="1" ref="R830" ca="1">INDEX('Lorri 401b'!L:L,MATCH('Retirement Calculator'!A830,'Lorri 401b'!N:N,0),0)</f>
        <v>-5261882.5661468031</v>
      </c>
      <c r="S830" s="25">
        <f t="shared" ca="1" si="787"/>
        <v>-7532250.6134365574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-2288258.5256738234</v>
      </c>
      <c r="R831" s="25">
        <f t="array" aca="1" ref="R831" ca="1">INDEX('Lorri 401b'!L:L,MATCH('Retirement Calculator'!A831,'Lorri 401b'!N:N,0),0)</f>
        <v>-5305552.6107849702</v>
      </c>
      <c r="S831" s="25">
        <f t="shared" ca="1" si="787"/>
        <v>-7593811.1364587937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-2306223.5477178255</v>
      </c>
      <c r="R832" s="25">
        <f t="array" aca="1" ref="R832" ca="1">INDEX('Lorri 401b'!L:L,MATCH('Retirement Calculator'!A832,'Lorri 401b'!N:N,0),0)</f>
        <v>-5349404.613942463</v>
      </c>
      <c r="S832" s="25">
        <f t="shared" ca="1" si="787"/>
        <v>-7655628.1616602885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-2324263.4240203444</v>
      </c>
      <c r="R833" s="25">
        <f t="array" aca="1" ref="R833" ca="1">INDEX('Lorri 401b'!L:L,MATCH('Retirement Calculator'!A833,'Lorri 401b'!N:N,0),0)</f>
        <v>-5393439.3337797793</v>
      </c>
      <c r="S833" s="25">
        <f t="shared" ca="1" si="787"/>
        <v>-7717702.7578001237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-2342378.4664741238</v>
      </c>
      <c r="R834" s="25">
        <f t="array" aca="1" ref="R834" ca="1">INDEX('Lorri 401b'!L:L,MATCH('Retirement Calculator'!A834,'Lorri 401b'!N:N,0),0)</f>
        <v>-5437657.5316164177</v>
      </c>
      <c r="S834" s="25">
        <f t="shared" ca="1" si="787"/>
        <v>-7780035.998090541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-2360568.9882714604</v>
      </c>
      <c r="R835" s="25">
        <f t="array" aca="1" ref="R835" ca="1">INDEX('Lorri 401b'!L:L,MATCH('Retirement Calculator'!A835,'Lorri 401b'!N:N,0),0)</f>
        <v>-5482059.9719440416</v>
      </c>
      <c r="S835" s="25">
        <f t="shared" ca="1" si="787"/>
        <v>-7842628.9602155015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-2378835.3039096193</v>
      </c>
      <c r="R836" s="25">
        <f t="array" aca="1" ref="R836" ca="1">INDEX('Lorri 401b'!L:L,MATCH('Retirement Calculator'!A836,'Lorri 401b'!N:N,0),0)</f>
        <v>-5526647.4224396972</v>
      </c>
      <c r="S836" s="25">
        <f t="shared" ca="1" si="787"/>
        <v>-7905482.7263493165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-2397177.7291962709</v>
      </c>
      <c r="R837" s="25">
        <f t="array" aca="1" ref="R837" ca="1">INDEX('Lorri 401b'!L:L,MATCH('Retirement Calculator'!A837,'Lorri 401b'!N:N,0),0)</f>
        <v>-5571420.6539790854</v>
      </c>
      <c r="S837" s="25">
        <f t="shared" ca="1" si="787"/>
        <v>-7968598.3831753563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-2415596.5812549503</v>
      </c>
      <c r="R838" s="25">
        <f t="array" aca="1" ref="R838" ca="1">INDEX('Lorri 401b'!L:L,MATCH('Retirement Calculator'!A838,'Lorri 401b'!N:N,0),0)</f>
        <v>-5616380.4406498875</v>
      </c>
      <c r="S838" s="25">
        <f t="shared" ca="1" si="787"/>
        <v>-8031977.0219048373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-2434092.1785305408</v>
      </c>
      <c r="R839" s="25">
        <f t="array" aca="1" ref="R839" ca="1">INDEX('Lorri 401b'!L:L,MATCH('Retirement Calculator'!A839,'Lorri 401b'!N:N,0),0)</f>
        <v>-5661527.5597651508</v>
      </c>
      <c r="S839" s="25">
        <f t="shared" ca="1" si="787"/>
        <v>-8095619.7382956911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-2452664.8407947794</v>
      </c>
      <c r="R840" s="25">
        <f t="array" aca="1" ref="R840" ca="1">INDEX('Lorri 401b'!L:L,MATCH('Retirement Calculator'!A840,'Lorri 401b'!N:N,0),0)</f>
        <v>-5706862.7918767277</v>
      </c>
      <c r="S840" s="25">
        <f t="shared" ca="1" si="787"/>
        <v>-8159527.6326715071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-2471314.8891517855</v>
      </c>
      <c r="R841" s="25">
        <f t="array" aca="1" ref="R841" ca="1">INDEX('Lorri 401b'!L:L,MATCH('Retirement Calculator'!A841,'Lorri 401b'!N:N,0),0)</f>
        <v>-5752386.9207887696</v>
      </c>
      <c r="S841" s="25">
        <f t="shared" ca="1" si="787"/>
        <v>-8223701.8099405551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-2490042.6460436126</v>
      </c>
      <c r="R842" s="25">
        <f t="array" aca="1" ref="R842" ca="1">INDEX('Lorri 401b'!L:L,MATCH('Retirement Calculator'!A842,'Lorri 401b'!N:N,0),0)</f>
        <v>-5798100.7335712789</v>
      </c>
      <c r="S842" s="25">
        <f t="shared" ca="1" si="787"/>
        <v>-8288143.3796148915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-2508848.4352558223</v>
      </c>
      <c r="R843" s="25">
        <f t="array" aca="1" ref="R843" ca="1">INDEX('Lorri 401b'!L:L,MATCH('Retirement Calculator'!A843,'Lorri 401b'!N:N,0),0)</f>
        <v>-5844005.0205737147</v>
      </c>
      <c r="S843" s="25">
        <f t="shared" ca="1" si="787"/>
        <v>-8352853.4558295365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-2527732.5819230829</v>
      </c>
      <c r="R844" s="25">
        <f t="array" aca="1" ref="R844" ca="1">INDEX('Lorri 401b'!L:L,MATCH('Retirement Calculator'!A844,'Lorri 401b'!N:N,0),0)</f>
        <v>-5890100.5754386606</v>
      </c>
      <c r="S844" s="25">
        <f t="shared" ca="1" si="787"/>
        <v>-8417833.157361744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-2546695.4125347906</v>
      </c>
      <c r="R845" s="25">
        <f t="array" aca="1" ref="R845" ca="1">INDEX('Lorri 401b'!L:L,MATCH('Retirement Calculator'!A845,'Lorri 401b'!N:N,0),0)</f>
        <v>-5936388.1951155439</v>
      </c>
      <c r="S845" s="25">
        <f t="shared" ca="1" si="787"/>
        <v>-8483083.607650334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-2565737.2549407138</v>
      </c>
      <c r="R846" s="25">
        <f t="array" aca="1" ref="R846" ca="1">INDEX('Lorri 401b'!L:L,MATCH('Retirement Calculator'!A846,'Lorri 401b'!N:N,0),0)</f>
        <v>-5982868.6798744146</v>
      </c>
      <c r="S846" s="25">
        <f t="shared" ca="1" si="787"/>
        <v>-8548605.9348151274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-2584858.4383566612</v>
      </c>
      <c r="R847" s="25">
        <f t="array" aca="1" ref="R847" ca="1">INDEX('Lorri 401b'!L:L,MATCH('Retirement Calculator'!A847,'Lorri 401b'!N:N,0),0)</f>
        <v>-6029542.8333197804</v>
      </c>
      <c r="S847" s="25">
        <f t="shared" ca="1" si="787"/>
        <v>-8614401.2716764417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-2604059.2933701752</v>
      </c>
      <c r="R848" s="25">
        <f t="array" aca="1" ref="R848" ca="1">INDEX('Lorri 401b'!L:L,MATCH('Retirement Calculator'!A848,'Lorri 401b'!N:N,0),0)</f>
        <v>-6076411.4624045016</v>
      </c>
      <c r="S848" s="25">
        <f t="shared" ca="1" si="787"/>
        <v>-8680470.7557746768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-2623340.1519462457</v>
      </c>
      <c r="R849" s="25">
        <f t="array" aca="1" ref="R849" ca="1">INDEX('Lorri 401b'!L:L,MATCH('Retirement Calculator'!A849,'Lorri 401b'!N:N,0),0)</f>
        <v>-6123475.3774437429</v>
      </c>
      <c r="S849" s="25">
        <f t="shared" ca="1" si="787"/>
        <v>-8746815.5293899886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-2642701.3474330497</v>
      </c>
      <c r="R850" s="25">
        <f t="array" aca="1" ref="R850" ca="1">INDEX('Lorri 401b'!L:L,MATCH('Retirement Calculator'!A850,'Lorri 401b'!N:N,0),0)</f>
        <v>-6170735.3921289807</v>
      </c>
      <c r="S850" s="25">
        <f t="shared" ca="1" si="787"/>
        <v>-8813436.7395620309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-2662143.2145677153</v>
      </c>
      <c r="R851" s="25">
        <f t="array" aca="1" ref="R851" ca="1">INDEX('Lorri 401b'!L:L,MATCH('Retirement Calculator'!A851,'Lorri 401b'!N:N,0),0)</f>
        <v>-6218192.3235420743</v>
      </c>
      <c r="S851" s="25">
        <f t="shared" ca="1" si="787"/>
        <v>-8880335.5381097905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-2681666.0894821086</v>
      </c>
      <c r="R852" s="25">
        <f t="array" aca="1" ref="R852" ca="1">INDEX('Lorri 401b'!L:L,MATCH('Retirement Calculator'!A852,'Lorri 401b'!N:N,0),0)</f>
        <v>-6265846.9921693886</v>
      </c>
      <c r="S852" s="25">
        <f t="shared" ca="1" si="787"/>
        <v>-8947513.0816514976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-2701270.3097086456</v>
      </c>
      <c r="R853" s="25">
        <f t="array" aca="1" ref="R853" ca="1">INDEX('Lorri 401b'!L:L,MATCH('Retirement Calculator'!A853,'Lorri 401b'!N:N,0),0)</f>
        <v>-6313700.2219159836</v>
      </c>
      <c r="S853" s="25">
        <f t="shared" ca="1" si="787"/>
        <v>-9014970.5316246301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-2720956.2141861264</v>
      </c>
      <c r="R854" s="25">
        <f t="array" aca="1" ref="R854" ca="1">INDEX('Lorri 401b'!L:L,MATCH('Retirement Calculator'!A854,'Lorri 401b'!N:N,0),0)</f>
        <v>-6361752.8401198564</v>
      </c>
      <c r="S854" s="25">
        <f t="shared" ca="1" si="787"/>
        <v>-9082709.0543059818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-2740724.1432655966</v>
      </c>
      <c r="R855" s="25">
        <f t="array" aca="1" ref="R855" ca="1">INDEX('Lorri 401b'!L:L,MATCH('Retirement Calculator'!A855,'Lorri 401b'!N:N,0),0)</f>
        <v>-6410005.6775662452</v>
      </c>
      <c r="S855" s="25">
        <f t="shared" ca="1" si="787"/>
        <v>-9150729.8208318427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-2760574.4387162314</v>
      </c>
      <c r="R856" s="25">
        <f t="array" aca="1" ref="R856" ca="1">INDEX('Lorri 401b'!L:L,MATCH('Retirement Calculator'!A856,'Lorri 401b'!N:N,0),0)</f>
        <v>-6458459.568501994</v>
      </c>
      <c r="S856" s="25">
        <f t="shared" ca="1" si="787"/>
        <v>-9219034.0072182249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-2780507.4437312437</v>
      </c>
      <c r="R857" s="25">
        <f t="array" aca="1" ref="R857" ca="1">INDEX('Lorri 401b'!L:L,MATCH('Retirement Calculator'!A857,'Lorri 401b'!N:N,0),0)</f>
        <v>-6507115.3506499752</v>
      </c>
      <c r="S857" s="25">
        <f t="shared" ca="1" si="787"/>
        <v>-9287622.7943812199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-2800523.5029338184</v>
      </c>
      <c r="R858" s="25">
        <f t="array" aca="1" ref="R858" ca="1">INDEX('Lorri 401b'!L:L,MATCH('Retirement Calculator'!A858,'Lorri 401b'!N:N,0),0)</f>
        <v>-6555973.8652235726</v>
      </c>
      <c r="S858" s="25">
        <f t="shared" ca="1" si="787"/>
        <v>-9356497.3681573905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-2820622.9623830705</v>
      </c>
      <c r="R859" s="25">
        <f t="array" aca="1" ref="R859" ca="1">INDEX('Lorri 401b'!L:L,MATCH('Retirement Calculator'!A859,'Lorri 401b'!N:N,0),0)</f>
        <v>-6605035.9569412265</v>
      </c>
      <c r="S859" s="25">
        <f t="shared" ca="1" si="787"/>
        <v>-9425658.9193242975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-2840806.1695800279</v>
      </c>
      <c r="R860" s="25">
        <f t="array" aca="1" ref="R860" ca="1">INDEX('Lorri 401b'!L:L,MATCH('Retirement Calculator'!A860,'Lorri 401b'!N:N,0),0)</f>
        <v>-6654302.4740410373</v>
      </c>
      <c r="S860" s="25">
        <f t="shared" ca="1" si="787"/>
        <v>-9495108.6436210647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-2861073.4734736392</v>
      </c>
      <c r="R861" s="25">
        <f t="array" aca="1" ref="R861" ca="1">INDEX('Lorri 401b'!L:L,MATCH('Retirement Calculator'!A861,'Lorri 401b'!N:N,0),0)</f>
        <v>-6703774.2682954306</v>
      </c>
      <c r="S861" s="25">
        <f t="shared" ca="1" si="787"/>
        <v>-9564847.7417690698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-2881425.2244668072</v>
      </c>
      <c r="R862" s="25">
        <f t="array" aca="1" ref="R862" ca="1">INDEX('Lorri 401b'!L:L,MATCH('Retirement Calculator'!A862,'Lorri 401b'!N:N,0),0)</f>
        <v>-6753452.1950258836</v>
      </c>
      <c r="S862" s="25">
        <f t="shared" ca="1" si="787"/>
        <v>-9634877.4194926918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-2901861.7744224467</v>
      </c>
      <c r="R863" s="25">
        <f t="array" aca="1" ref="R863" ca="1">INDEX('Lorri 401b'!L:L,MATCH('Retirement Calculator'!A863,'Lorri 401b'!N:N,0),0)</f>
        <v>-6803337.1131177135</v>
      </c>
      <c r="S863" s="25">
        <f t="shared" ca="1" si="787"/>
        <v>-9705198.8875401597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-2922383.4766695681</v>
      </c>
      <c r="R864" s="25">
        <f t="array" aca="1" ref="R864" ca="1">INDEX('Lorri 401b'!L:L,MATCH('Retirement Calculator'!A864,'Lorri 401b'!N:N,0),0)</f>
        <v>-6853429.8850349262</v>
      </c>
      <c r="S864" s="25">
        <f t="shared" ca="1" si="787"/>
        <v>-9775813.3617044948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-2942990.6860093861</v>
      </c>
      <c r="R865" s="25">
        <f t="array" aca="1" ref="R865" ca="1">INDEX('Lorri 401b'!L:L,MATCH('Retirement Calculator'!A865,'Lorri 401b'!N:N,0),0)</f>
        <v>-6903731.3768351274</v>
      </c>
      <c r="S865" s="25">
        <f t="shared" ca="1" si="787"/>
        <v>-9846722.062844513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-2963683.7587214531</v>
      </c>
      <c r="R866" s="25">
        <f t="array" aca="1" ref="R866" ca="1">INDEX('Lorri 401b'!L:L,MATCH('Retirement Calculator'!A866,'Lorri 401b'!N:N,0),0)</f>
        <v>-6954242.4581844965</v>
      </c>
      <c r="S866" s="25">
        <f t="shared" ca="1" si="787"/>
        <v>-9917926.2169059496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-2984463.0525698205</v>
      </c>
      <c r="R867" s="25">
        <f t="array" aca="1" ref="R867" ca="1">INDEX('Lorri 401b'!L:L,MATCH('Retirement Calculator'!A867,'Lorri 401b'!N:N,0),0)</f>
        <v>-7004964.0023728209</v>
      </c>
      <c r="S867" s="25">
        <f t="shared" ca="1" si="787"/>
        <v>-9989427.0549426414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-3005328.9268092229</v>
      </c>
      <c r="R868" s="25">
        <f t="array" aca="1" ref="R868" ca="1">INDEX('Lorri 401b'!L:L,MATCH('Retirement Calculator'!A868,'Lorri 401b'!N:N,0),0)</f>
        <v>-7055896.8863285966</v>
      </c>
      <c r="S868" s="25">
        <f t="shared" ca="1" si="787"/>
        <v>-10061225.81313782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-3026281.7421912896</v>
      </c>
      <c r="R869" s="25">
        <f t="array" aca="1" ref="R869" ca="1">INDEX('Lorri 401b'!L:L,MATCH('Retirement Calculator'!A869,'Lorri 401b'!N:N,0),0)</f>
        <v>-7107041.9906341881</v>
      </c>
      <c r="S869" s="25">
        <f t="shared" ca="1" si="787"/>
        <v>-10133323.732825477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-3047321.8609707812</v>
      </c>
      <c r="R870" s="25">
        <f t="array" aca="1" ref="R870" ca="1">INDEX('Lorri 401b'!L:L,MATCH('Retirement Calculator'!A870,'Lorri 401b'!N:N,0),0)</f>
        <v>-7158400.1995410528</v>
      </c>
      <c r="S870" s="25">
        <f t="shared" ca="1" si="787"/>
        <v>-10205722.060511835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-3068449.6469118539</v>
      </c>
      <c r="R871" s="25">
        <f t="array" aca="1" ref="R871" ca="1">INDEX('Lorri 401b'!L:L,MATCH('Retirement Calculator'!A871,'Lorri 401b'!N:N,0),0)</f>
        <v>-7209972.4009850295</v>
      </c>
      <c r="S871" s="25">
        <f t="shared" ca="1" si="787"/>
        <v>-10278422.047896884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-3089665.4652943481</v>
      </c>
      <c r="R872" s="25">
        <f t="array" aca="1" ref="R872" ca="1">INDEX('Lorri 401b'!L:L,MATCH('Retirement Calculator'!A872,'Lorri 401b'!N:N,0),0)</f>
        <v>-7261759.4866016898</v>
      </c>
      <c r="S872" s="25">
        <f t="shared" ca="1" si="787"/>
        <v>-10351424.951896038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-3110969.6829201025</v>
      </c>
      <c r="R873" s="25">
        <f t="array" aca="1" ref="R873" ca="1">INDEX('Lorri 401b'!L:L,MATCH('Retirement Calculator'!A873,'Lorri 401b'!N:N,0),0)</f>
        <v>-7313762.3517417526</v>
      </c>
      <c r="S873" s="25">
        <f t="shared" ca="1" si="787"/>
        <v>-10424732.034661856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-3132362.6681192974</v>
      </c>
      <c r="R874" s="25">
        <f t="array" aca="1" ref="R874" ca="1">INDEX('Lorri 401b'!L:L,MATCH('Retirement Calculator'!A874,'Lorri 401b'!N:N,0),0)</f>
        <v>-7365981.8954865653</v>
      </c>
      <c r="S874" s="25">
        <f t="shared" ca="1" si="787"/>
        <v>-10498344.563605864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-3153844.7907568226</v>
      </c>
      <c r="R875" s="25">
        <f t="array" aca="1" ref="R875" ca="1">INDEX('Lorri 401b'!L:L,MATCH('Retirement Calculator'!A875,'Lorri 401b'!N:N,0),0)</f>
        <v>-7418419.0206636488</v>
      </c>
      <c r="S875" s="25">
        <f t="shared" ca="1" si="787"/>
        <v>-10572263.81142047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-3175416.4222386708</v>
      </c>
      <c r="R876" s="25">
        <f t="array" aca="1" ref="R876" ca="1">INDEX('Lorri 401b'!L:L,MATCH('Retirement Calculator'!A876,'Lorri 401b'!N:N,0),0)</f>
        <v>-7471074.6338623036</v>
      </c>
      <c r="S876" s="25">
        <f t="shared" ca="1" si="787"/>
        <v>-10646491.056100974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-3197077.9355183598</v>
      </c>
      <c r="R877" s="25">
        <f t="array" aca="1" ref="R877" ca="1">INDEX('Lorri 401b'!L:L,MATCH('Retirement Calculator'!A877,'Lorri 401b'!N:N,0),0)</f>
        <v>-7523949.6454492854</v>
      </c>
      <c r="S877" s="25">
        <f t="shared" ca="1" si="787"/>
        <v>-10721027.580967646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-3218829.7051033811</v>
      </c>
      <c r="R878" s="25">
        <f t="array" aca="1" ref="R878" ca="1">INDEX('Lorri 401b'!L:L,MATCH('Retirement Calculator'!A878,'Lorri 401b'!N:N,0),0)</f>
        <v>-7577044.969584547</v>
      </c>
      <c r="S878" s="25">
        <f t="shared" ca="1" si="787"/>
        <v>-10795874.674687928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-3240672.107061673</v>
      </c>
      <c r="R879" s="25">
        <f t="array" aca="1" ref="R879" ca="1">INDEX('Lorri 401b'!L:L,MATCH('Retirement Calculator'!A879,'Lorri 401b'!N:N,0),0)</f>
        <v>-7630361.5242370386</v>
      </c>
      <c r="S879" s="25">
        <f t="shared" ca="1" si="787"/>
        <v>-10871033.631298712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-3262605.5190281244</v>
      </c>
      <c r="R880" s="25">
        <f t="array" aca="1" ref="R880" ca="1">INDEX('Lorri 401b'!L:L,MATCH('Retirement Calculator'!A880,'Lorri 401b'!N:N,0),0)</f>
        <v>-7683900.2312005823</v>
      </c>
      <c r="S880" s="25">
        <f t="shared" ca="1" si="787"/>
        <v>-10946505.750228707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-3284630.3202111027</v>
      </c>
      <c r="R881" s="25">
        <f t="array" aca="1" ref="R881" ca="1">INDEX('Lorri 401b'!L:L,MATCH('Retirement Calculator'!A881,'Lorri 401b'!N:N,0),0)</f>
        <v>-7737662.0161098074</v>
      </c>
      <c r="S881" s="25">
        <f t="shared" ca="1" si="787"/>
        <v>-11022292.336320911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-3306746.8913990101</v>
      </c>
      <c r="R882" s="25">
        <f t="array" aca="1" ref="R882" ca="1">INDEX('Lorri 401b'!L:L,MATCH('Retirement Calculator'!A882,'Lorri 401b'!N:N,0),0)</f>
        <v>-7791647.8084561536</v>
      </c>
      <c r="S882" s="25">
        <f t="shared" ca="1" si="787"/>
        <v>-11098394.699855164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-3328955.6149668675</v>
      </c>
      <c r="R883" s="25">
        <f t="array" aca="1" ref="R883" ca="1">INDEX('Lorri 401b'!L:L,MATCH('Retirement Calculator'!A883,'Lorri 401b'!N:N,0),0)</f>
        <v>-7845858.5416039433</v>
      </c>
      <c r="S883" s="25">
        <f t="shared" ca="1" si="787"/>
        <v>-11174814.156570811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-3351256.8748829239</v>
      </c>
      <c r="R884" s="25">
        <f t="array" aca="1" ref="R884" ca="1">INDEX('Lorri 401b'!L:L,MATCH('Retirement Calculator'!A884,'Lorri 401b'!N:N,0),0)</f>
        <v>-7900295.1528065158</v>
      </c>
      <c r="S884" s="25">
        <f t="shared" ca="1" si="787"/>
        <v>-11251552.02768944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-3373651.0567152975</v>
      </c>
      <c r="R885" s="25">
        <f t="array" aca="1" ref="R885" ca="1">INDEX('Lorri 401b'!L:L,MATCH('Retirement Calculator'!A885,'Lorri 401b'!N:N,0),0)</f>
        <v>-7954958.5832224321</v>
      </c>
      <c r="S885" s="25">
        <f t="shared" ca="1" si="787"/>
        <v>-11328609.639937729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-3396138.5476386393</v>
      </c>
      <c r="R886" s="25">
        <f t="array" aca="1" ref="R886" ca="1">INDEX('Lorri 401b'!L:L,MATCH('Retirement Calculator'!A886,'Lorri 401b'!N:N,0),0)</f>
        <v>-8009849.777931748</v>
      </c>
      <c r="S886" s="25">
        <f t="shared" ca="1" si="787"/>
        <v>-11405988.325570388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-3418719.7364408285</v>
      </c>
      <c r="R887" s="25">
        <f t="array" aca="1" ref="R887" ca="1">INDEX('Lorri 401b'!L:L,MATCH('Retirement Calculator'!A887,'Lorri 401b'!N:N,0),0)</f>
        <v>-8064969.6859523524</v>
      </c>
      <c r="S887" s="25">
        <f t="shared" ca="1" si="787"/>
        <v>-11483689.42239318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-3441395.0135296932</v>
      </c>
      <c r="R888" s="25">
        <f t="array" aca="1" ref="R888" ca="1">INDEX('Lorri 401b'!L:L,MATCH('Retirement Calculator'!A888,'Lorri 401b'!N:N,0),0)</f>
        <v>-8120319.2602563761</v>
      </c>
      <c r="S888" s="25">
        <f t="shared" ca="1" si="787"/>
        <v>-11561714.27378607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-3464164.7709397618</v>
      </c>
      <c r="R889" s="25">
        <f t="array" aca="1" ref="R889" ca="1">INDEX('Lorri 401b'!L:L,MATCH('Retirement Calculator'!A889,'Lorri 401b'!N:N,0),0)</f>
        <v>-8175899.4577866672</v>
      </c>
      <c r="S889" s="25">
        <f t="shared" ca="1" si="787"/>
        <v>-11640064.228726428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-3487029.4023390389</v>
      </c>
      <c r="R890" s="25">
        <f t="array" aca="1" ref="R890" ca="1">INDEX('Lorri 401b'!L:L,MATCH('Retirement Calculator'!A890,'Lorri 401b'!N:N,0),0)</f>
        <v>-8231711.2394733345</v>
      </c>
      <c r="S890" s="25">
        <f t="shared" ca="1" si="787"/>
        <v>-11718740.641812373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-3509989.3030358129</v>
      </c>
      <c r="R891" s="25">
        <f t="array" aca="1" ref="R891" ca="1">INDEX('Lorri 401b'!L:L,MATCH('Retirement Calculator'!A891,'Lorri 401b'!N:N,0),0)</f>
        <v>-8287755.5702503622</v>
      </c>
      <c r="S891" s="25">
        <f t="shared" ca="1" si="787"/>
        <v>-11797744.873286175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-3533044.8699854901</v>
      </c>
      <c r="R892" s="25">
        <f t="array" aca="1" ref="R892" ca="1">INDEX('Lorri 401b'!L:L,MATCH('Retirement Calculator'!A892,'Lorri 401b'!N:N,0),0)</f>
        <v>-8344033.4190722946</v>
      </c>
      <c r="S892" s="25">
        <f t="shared" ca="1" si="787"/>
        <v>-11877078.289057784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-3556196.5017974577</v>
      </c>
      <c r="R893" s="25">
        <f t="array" aca="1" ref="R893" ca="1">INDEX('Lorri 401b'!L:L,MATCH('Retirement Calculator'!A893,'Lorri 401b'!N:N,0),0)</f>
        <v>-8400545.7589309849</v>
      </c>
      <c r="S893" s="25">
        <f t="shared" ca="1" si="787"/>
        <v>-11956742.260728443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-3579444.5987419751</v>
      </c>
      <c r="R894" s="25">
        <f t="array" aca="1" ref="R894" ca="1">INDEX('Lorri 401b'!L:L,MATCH('Retirement Calculator'!A894,'Lorri 401b'!N:N,0),0)</f>
        <v>-8457293.5668724198</v>
      </c>
      <c r="S894" s="25">
        <f t="shared" ca="1" si="787"/>
        <v>-12036738.165614394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-3602789.5627570949</v>
      </c>
      <c r="R895" s="25">
        <f t="array" aca="1" ref="R895" ca="1">INDEX('Lorri 401b'!L:L,MATCH('Retirement Calculator'!A895,'Lorri 401b'!N:N,0),0)</f>
        <v>-8514277.8240136113</v>
      </c>
      <c r="S895" s="25">
        <f t="shared" ca="1" si="787"/>
        <v>-12117067.386770707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-3626231.7974556107</v>
      </c>
      <c r="R896" s="25">
        <f t="array" aca="1" ref="R896" ca="1">INDEX('Lorri 401b'!L:L,MATCH('Retirement Calculator'!A896,'Lorri 401b'!N:N,0),0)</f>
        <v>-8571499.5155595578</v>
      </c>
      <c r="S896" s="25">
        <f t="shared" ca="1" si="787"/>
        <v>-12197731.313015169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-3649771.708132037</v>
      </c>
      <c r="R897" s="25">
        <f t="array" aca="1" ref="R897" ca="1">INDEX('Lorri 401b'!L:L,MATCH('Retirement Calculator'!A897,'Lorri 401b'!N:N,0),0)</f>
        <v>-8628959.6308202799</v>
      </c>
      <c r="S897" s="25">
        <f t="shared" ca="1" si="787"/>
        <v>-12278731.338952318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-3673409.7017696151</v>
      </c>
      <c r="R898" s="25">
        <f t="array" aca="1" ref="R898" ca="1">INDEX('Lorri 401b'!L:L,MATCH('Retirement Calculator'!A898,'Lorri 401b'!N:N,0),0)</f>
        <v>-8686659.1632279214</v>
      </c>
      <c r="S898" s="25">
        <f t="shared" ca="1" si="787"/>
        <v>-12360068.864997536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-3697146.1870473498</v>
      </c>
      <c r="R899" s="25">
        <f t="array" aca="1" ref="R899" ca="1">INDEX('Lorri 401b'!L:L,MATCH('Retirement Calculator'!A899,'Lorri 401b'!N:N,0),0)</f>
        <v>-8744599.1103539281</v>
      </c>
      <c r="S899" s="25">
        <f t="shared" ca="1" si="787"/>
        <v>-12441745.297401277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-3720981.5743470751</v>
      </c>
      <c r="R900" s="25">
        <f t="array" aca="1" ref="R900" ca="1">INDEX('Lorri 401b'!L:L,MATCH('Retirement Calculator'!A900,'Lorri 401b'!N:N,0),0)</f>
        <v>-8802780.4739262927</v>
      </c>
      <c r="S900" s="25">
        <f t="shared" ca="1" si="787"/>
        <v>-12523762.048273368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-3744916.2757605491</v>
      </c>
      <c r="R901" s="25">
        <f t="array" aca="1" ref="R901" ca="1">INDEX('Lorri 401b'!L:L,MATCH('Retirement Calculator'!A901,'Lorri 401b'!N:N,0),0)</f>
        <v>-8861204.2598468754</v>
      </c>
      <c r="S901" s="25">
        <f t="shared" ca="1" si="787"/>
        <v>-12606120.535607424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-3768950.7050965796</v>
      </c>
      <c r="R902" s="25">
        <f t="array" aca="1" ref="R902" ca="1">INDEX('Lorri 401b'!L:L,MATCH('Retirement Calculator'!A902,'Lorri 401b'!N:N,0),0)</f>
        <v>-8919871.4782087933</v>
      </c>
      <c r="S902" s="25">
        <f t="shared" ca="1" si="787"/>
        <v>-12688822.183305373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-3793085.2778881765</v>
      </c>
      <c r="R903" s="25">
        <f t="array" aca="1" ref="R903" ca="1">INDEX('Lorri 401b'!L:L,MATCH('Retirement Calculator'!A903,'Lorri 401b'!N:N,0),0)</f>
        <v>-8978783.1433138866</v>
      </c>
      <c r="S903" s="25">
        <f t="shared" ca="1" si="787"/>
        <v>-12771868.421202064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-3817320.4113997384</v>
      </c>
      <c r="R904" s="25">
        <f t="array" aca="1" ref="R904" ca="1">INDEX('Lorri 401b'!L:L,MATCH('Retirement Calculator'!A904,'Lorri 401b'!N:N,0),0)</f>
        <v>-9037940.2736902516</v>
      </c>
      <c r="S904" s="25">
        <f t="shared" ca="1" si="787"/>
        <v>-12855260.68508999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-3841656.5246342653</v>
      </c>
      <c r="R905" s="25">
        <f t="array" aca="1" ref="R905" ca="1">INDEX('Lorri 401b'!L:L,MATCH('Retirement Calculator'!A905,'Lorri 401b'!N:N,0),0)</f>
        <v>-9097343.8921098504</v>
      </c>
      <c r="S905" s="25">
        <f t="shared" ca="1" si="787"/>
        <v>-12939000.416744117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-3866094.038340603</v>
      </c>
      <c r="R906" s="25">
        <f t="array" aca="1" ref="R906" ca="1">INDEX('Lorri 401b'!L:L,MATCH('Retirement Calculator'!A906,'Lorri 401b'!N:N,0),0)</f>
        <v>-9156995.0256061982</v>
      </c>
      <c r="S906" s="25">
        <f t="shared" ca="1" si="787"/>
        <v>-13023089.063946802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-3890633.3750207168</v>
      </c>
      <c r="R907" s="25">
        <f t="array" aca="1" ref="R907" ca="1">INDEX('Lorri 401b'!L:L,MATCH('Retirement Calculator'!A907,'Lorri 401b'!N:N,0),0)</f>
        <v>-9216894.7054921146</v>
      </c>
      <c r="S907" s="25">
        <f t="shared" ca="1" si="787"/>
        <v>-13107528.080512831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-3915274.9589369977</v>
      </c>
      <c r="R908" s="25">
        <f t="array" aca="1" ref="R908" ca="1">INDEX('Lorri 401b'!L:L,MATCH('Retirement Calculator'!A908,'Lorri 401b'!N:N,0),0)</f>
        <v>-9277043.9673775546</v>
      </c>
      <c r="S908" s="25">
        <f t="shared" ca="1" si="787"/>
        <v>-13192318.926314551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-3940019.2161195967</v>
      </c>
      <c r="R909" s="25">
        <f t="array" aca="1" ref="R909" ca="1">INDEX('Lorri 401b'!L:L,MATCH('Retirement Calculator'!A909,'Lorri 401b'!N:N,0),0)</f>
        <v>-9337443.8511875179</v>
      </c>
      <c r="S909" s="25">
        <f t="shared" ca="1" si="787"/>
        <v>-13277463.067307115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-3964866.5743737896</v>
      </c>
      <c r="R910" s="25">
        <f t="array" aca="1" ref="R910" ca="1">INDEX('Lorri 401b'!L:L,MATCH('Retirement Calculator'!A910,'Lorri 401b'!N:N,0),0)</f>
        <v>-9398095.4011800233</v>
      </c>
      <c r="S910" s="25">
        <f t="shared" ca="1" si="787"/>
        <v>-13362961.975553812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-3989817.4632873749</v>
      </c>
      <c r="R911" s="25">
        <f t="array" aca="1" ref="R911" ca="1">INDEX('Lorri 401b'!L:L,MATCH('Retirement Calculator'!A911,'Lorri 401b'!N:N,0),0)</f>
        <v>-9458999.6659641638</v>
      </c>
      <c r="S911" s="25">
        <f t="shared" ca="1" si="787"/>
        <v>-13448817.12925154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-4014872.3142381003</v>
      </c>
      <c r="R912" s="25">
        <f t="array" aca="1" ref="R912" ca="1">INDEX('Lorri 401b'!L:L,MATCH('Retirement Calculator'!A912,'Lorri 401b'!N:N,0),0)</f>
        <v>-9520157.6985182371</v>
      </c>
      <c r="S912" s="25">
        <f t="shared" ca="1" si="787"/>
        <v>-13535030.012756336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-4040031.5604011202</v>
      </c>
      <c r="R913" s="25">
        <f t="array" aca="1" ref="R913" ca="1">INDEX('Lorri 401b'!L:L,MATCH('Retirement Calculator'!A913,'Lorri 401b'!N:N,0),0)</f>
        <v>-9581570.556207953</v>
      </c>
      <c r="S913" s="25">
        <f t="shared" ca="1" si="787"/>
        <v>-13621602.116609074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-4065295.6367564863</v>
      </c>
      <c r="R914" s="25">
        <f t="array" aca="1" ref="R914" ca="1">INDEX('Lorri 401b'!L:L,MATCH('Retirement Calculator'!A914,'Lorri 401b'!N:N,0),0)</f>
        <v>-9643239.30080471</v>
      </c>
      <c r="S914" s="25">
        <f t="shared" ca="1" si="787"/>
        <v>-13708534.937561195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-4090664.9800966661</v>
      </c>
      <c r="R915" s="25">
        <f t="array" aca="1" ref="R915" ca="1">INDEX('Lorri 401b'!L:L,MATCH('Retirement Calculator'!A915,'Lorri 401b'!N:N,0),0)</f>
        <v>-9705164.9985039532</v>
      </c>
      <c r="S915" s="25">
        <f t="shared" ca="1" si="787"/>
        <v>-13795829.978600619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-4116140.0290340967</v>
      </c>
      <c r="R916" s="25">
        <f t="array" aca="1" ref="R916" ca="1">INDEX('Lorri 401b'!L:L,MATCH('Retirement Calculator'!A916,'Lorri 401b'!N:N,0),0)</f>
        <v>-9767348.7199436091</v>
      </c>
      <c r="S916" s="25">
        <f t="shared" ca="1" si="787"/>
        <v>-13883488.748977706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-4141721.2240087669</v>
      </c>
      <c r="R917" s="25">
        <f t="array" aca="1" ref="R917" ca="1">INDEX('Lorri 401b'!L:L,MATCH('Retirement Calculator'!A917,'Lorri 401b'!N:N,0),0)</f>
        <v>-9829791.5402225982</v>
      </c>
      <c r="S917" s="25">
        <f t="shared" ca="1" si="787"/>
        <v>-13971512.764231365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-4167409.0072958316</v>
      </c>
      <c r="R918" s="25">
        <f t="array" aca="1" ref="R918" ca="1">INDEX('Lorri 401b'!L:L,MATCH('Retirement Calculator'!A918,'Lorri 401b'!N:N,0),0)</f>
        <v>-9892494.5389194153</v>
      </c>
      <c r="S918" s="25">
        <f t="shared" ca="1" si="787"/>
        <v>-14059903.546215247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-4193203.8230132591</v>
      </c>
      <c r="R919" s="25">
        <f t="array" aca="1" ref="R919" ca="1">INDEX('Lorri 401b'!L:L,MATCH('Retirement Calculator'!A919,'Lorri 401b'!N:N,0),0)</f>
        <v>-9955458.8001108021</v>
      </c>
      <c r="S919" s="25">
        <f t="shared" ca="1" si="787"/>
        <v>-14148662.623124061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-4219106.1171295093</v>
      </c>
      <c r="R920" s="25">
        <f t="array" aca="1" ref="R920" ca="1">INDEX('Lorri 401b'!L:L,MATCH('Retirement Calculator'!A920,'Lorri 401b'!N:N,0),0)</f>
        <v>-10018685.412390487</v>
      </c>
      <c r="S920" s="25">
        <f t="shared" ca="1" si="787"/>
        <v>-14237791.529519998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-4245116.3374712439</v>
      </c>
      <c r="R921" s="25">
        <f t="array" aca="1" ref="R921" ca="1">INDEX('Lorri 401b'!L:L,MATCH('Retirement Calculator'!A921,'Lorri 401b'!N:N,0),0)</f>
        <v>-10082175.468888005</v>
      </c>
      <c r="S921" s="25">
        <f t="shared" ca="1" si="787"/>
        <v>-14327291.80635925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-4271234.9337310689</v>
      </c>
      <c r="R922" s="25">
        <f t="array" aca="1" ref="R922" ca="1">INDEX('Lorri 401b'!L:L,MATCH('Retirement Calculator'!A922,'Lorri 401b'!N:N,0),0)</f>
        <v>-10145930.067287596</v>
      </c>
      <c r="S922" s="25">
        <f t="shared" ca="1" si="787"/>
        <v>-14417165.001018666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-4297462.3574753096</v>
      </c>
      <c r="R923" s="25">
        <f t="array" aca="1" ref="R923" ca="1">INDEX('Lorri 401b'!L:L,MATCH('Retirement Calculator'!A923,'Lorri 401b'!N:N,0),0)</f>
        <v>-10209950.309847184</v>
      </c>
      <c r="S923" s="25">
        <f t="shared" ca="1" si="787"/>
        <v>-14507412.667322494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-4323799.0621518185</v>
      </c>
      <c r="R924" s="25">
        <f t="array" aca="1" ref="R924" ca="1">INDEX('Lorri 401b'!L:L,MATCH('Retirement Calculator'!A924,'Lorri 401b'!N:N,0),0)</f>
        <v>-10274237.303417437</v>
      </c>
      <c r="S924" s="25">
        <f t="shared" ca="1" si="787"/>
        <v>-14598036.365569256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-4350245.5030978126</v>
      </c>
      <c r="R925" s="25">
        <f t="array" aca="1" ref="R925" ca="1">INDEX('Lorri 401b'!L:L,MATCH('Retirement Calculator'!A925,'Lorri 401b'!N:N,0),0)</f>
        <v>-10338792.1594609</v>
      </c>
      <c r="S925" s="25">
        <f t="shared" ca="1" si="787"/>
        <v>-14689037.662558712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-4376802.1375477482</v>
      </c>
      <c r="R926" s="25">
        <f t="array" aca="1" ref="R926" ca="1">INDEX('Lorri 401b'!L:L,MATCH('Retirement Calculator'!A926,'Lorri 401b'!N:N,0),0)</f>
        <v>-10403615.994071212</v>
      </c>
      <c r="S926" s="25">
        <f t="shared" ca="1" si="787"/>
        <v>-14780418.13161896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-4403469.4246412255</v>
      </c>
      <c r="R927" s="25">
        <f t="array" aca="1" ref="R927" ca="1">INDEX('Lorri 401b'!L:L,MATCH('Retirement Calculator'!A927,'Lorri 401b'!N:N,0),0)</f>
        <v>-10468709.927992398</v>
      </c>
      <c r="S927" s="25">
        <f t="shared" ca="1" si="787"/>
        <v>-14872179.352633623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-4430247.825430925</v>
      </c>
      <c r="R928" s="25">
        <f t="array" aca="1" ref="R928" ca="1">INDEX('Lorri 401b'!L:L,MATCH('Retirement Calculator'!A928,'Lorri 401b'!N:N,0),0)</f>
        <v>-10534075.086638257</v>
      </c>
      <c r="S928" s="25">
        <f t="shared" ca="1" si="787"/>
        <v>-14964322.912069183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-4457137.802890582</v>
      </c>
      <c r="R929" s="25">
        <f t="array" aca="1" ref="R929" ca="1">INDEX('Lorri 401b'!L:L,MATCH('Retirement Calculator'!A929,'Lorri 401b'!N:N,0),0)</f>
        <v>-10599712.600111807</v>
      </c>
      <c r="S929" s="25">
        <f t="shared" ca="1" si="787"/>
        <v>-15056850.403002389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-4484139.8219229877</v>
      </c>
      <c r="R930" s="25">
        <f t="array" aca="1" ref="R930" ca="1">INDEX('Lorri 401b'!L:L,MATCH('Retirement Calculator'!A930,'Lorri 401b'!N:N,0),0)</f>
        <v>-10665623.603224829</v>
      </c>
      <c r="S930" s="25">
        <f t="shared" ca="1" si="787"/>
        <v>-15149763.425147817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-4511254.3493680283</v>
      </c>
      <c r="R931" s="25">
        <f t="array" aca="1" ref="R931" ca="1">INDEX('Lorri 401b'!L:L,MATCH('Retirement Calculator'!A931,'Lorri 401b'!N:N,0),0)</f>
        <v>-10731809.235517489</v>
      </c>
      <c r="S931" s="25">
        <f t="shared" ca="1" si="787"/>
        <v>-15243063.584885517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-4538481.8540107561</v>
      </c>
      <c r="R932" s="25">
        <f t="array" aca="1" ref="R932" ca="1">INDEX('Lorri 401b'!L:L,MATCH('Retirement Calculator'!A932,'Lorri 401b'!N:N,0),0)</f>
        <v>-10798270.641278036</v>
      </c>
      <c r="S932" s="25">
        <f t="shared" ca="1" si="787"/>
        <v>-15336752.495288793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-4565822.8065894954</v>
      </c>
      <c r="R933" s="25">
        <f t="array" aca="1" ref="R933" ca="1">INDEX('Lorri 401b'!L:L,MATCH('Retirement Calculator'!A933,'Lorri 401b'!N:N,0),0)</f>
        <v>-10865008.969562585</v>
      </c>
      <c r="S933" s="25">
        <f t="shared" ca="1" si="787"/>
        <v>-15430831.77615208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-4593277.6798039796</v>
      </c>
      <c r="R934" s="25">
        <f t="array" aca="1" ref="R934" ca="1">INDEX('Lorri 401b'!L:L,MATCH('Retirement Calculator'!A934,'Lorri 401b'!N:N,0),0)</f>
        <v>-10932025.374214984</v>
      </c>
      <c r="S934" s="25">
        <f t="shared" ca="1" si="787"/>
        <v>-15525303.054018963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-4620846.9483235246</v>
      </c>
      <c r="R935" s="25">
        <f t="array" aca="1" ref="R935" ca="1">INDEX('Lorri 401b'!L:L,MATCH('Retirement Calculator'!A935,'Lorri 401b'!N:N,0),0)</f>
        <v>-10999321.01388677</v>
      </c>
      <c r="S935" s="25">
        <f t="shared" ca="1" si="787"/>
        <v>-15620167.962210294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-4648531.0887952335</v>
      </c>
      <c r="R936" s="25">
        <f t="array" aca="1" ref="R936" ca="1">INDEX('Lorri 401b'!L:L,MATCH('Retirement Calculator'!A936,'Lorri 401b'!N:N,0),0)</f>
        <v>-11066897.052057188</v>
      </c>
      <c r="S936" s="25">
        <f t="shared" ca="1" si="787"/>
        <v>-15715428.140852422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-4676330.579852242</v>
      </c>
      <c r="R937" s="25">
        <f t="array" aca="1" ref="R937" ca="1">INDEX('Lorri 401b'!L:L,MATCH('Retirement Calculator'!A937,'Lorri 401b'!N:N,0),0)</f>
        <v>-11134754.657053316</v>
      </c>
      <c r="S937" s="25">
        <f t="shared" ca="1" si="787"/>
        <v>-15811085.236905558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-4704245.9021219881</v>
      </c>
      <c r="R938" s="25">
        <f t="array" aca="1" ref="R938" ca="1">INDEX('Lorri 401b'!L:L,MATCH('Retirement Calculator'!A938,'Lorri 401b'!N:N,0),0)</f>
        <v>-11202895.002070261</v>
      </c>
      <c r="S938" s="25">
        <f t="shared" ca="1" si="787"/>
        <v>-15907140.90419225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-4732277.5382345244</v>
      </c>
      <c r="R939" s="25">
        <f t="array" aca="1" ref="R939" ca="1">INDEX('Lorri 401b'!L:L,MATCH('Retirement Calculator'!A939,'Lorri 401b'!N:N,0),0)</f>
        <v>-11271319.265191443</v>
      </c>
      <c r="S939" s="25">
        <f t="shared" ca="1" si="787"/>
        <v>-16003596.803425968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-4760425.9728308627</v>
      </c>
      <c r="R940" s="25">
        <f t="array" aca="1" ref="R940" ca="1">INDEX('Lorri 401b'!L:L,MATCH('Retirement Calculator'!A940,'Lorri 401b'!N:N,0),0)</f>
        <v>-11340028.629408965</v>
      </c>
      <c r="S940" s="25">
        <f t="shared" ca="1" si="787"/>
        <v>-16100454.602239829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-4788691.6925713522</v>
      </c>
      <c r="R941" s="25">
        <f t="array" aca="1" ref="R941" ca="1">INDEX('Lorri 401b'!L:L,MATCH('Retirement Calculator'!A941,'Lorri 401b'!N:N,0),0)</f>
        <v>-11409024.28264406</v>
      </c>
      <c r="S941" s="25">
        <f t="shared" ca="1" si="787"/>
        <v>-16197715.975215413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-4817075.186144094</v>
      </c>
      <c r="R942" s="25">
        <f t="array" aca="1" ref="R942" ca="1">INDEX('Lorri 401b'!L:L,MATCH('Retirement Calculator'!A942,'Lorri 401b'!N:N,0),0)</f>
        <v>-11478307.417767633</v>
      </c>
      <c r="S942" s="25">
        <f t="shared" ca="1" si="787"/>
        <v>-16295382.603911728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-4845576.9442733889</v>
      </c>
      <c r="R943" s="25">
        <f t="array" aca="1" ref="R943" ca="1">INDEX('Lorri 401b'!L:L,MATCH('Retirement Calculator'!A943,'Lorri 401b'!N:N,0),0)</f>
        <v>-11547879.232620887</v>
      </c>
      <c r="S943" s="25">
        <f t="shared" ca="1" si="787"/>
        <v>-16393456.176894277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-4874197.4597282223</v>
      </c>
      <c r="R944" s="25">
        <f t="array" aca="1" ref="R944" ca="1">INDEX('Lorri 401b'!L:L,MATCH('Retirement Calculator'!A944,'Lorri 401b'!N:N,0),0)</f>
        <v>-11617740.930036031</v>
      </c>
      <c r="S944" s="25">
        <f t="shared" ca="1" si="787"/>
        <v>-16491938.389764253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-4902937.2273307843</v>
      </c>
      <c r="R945" s="25">
        <f t="array" aca="1" ref="R945" ca="1">INDEX('Lorri 401b'!L:L,MATCH('Retirement Calculator'!A945,'Lorri 401b'!N:N,0),0)</f>
        <v>-11687893.71785707</v>
      </c>
      <c r="S945" s="25">
        <f t="shared" ca="1" si="787"/>
        <v>-16590830.945187856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-4931796.7439650241</v>
      </c>
      <c r="R946" s="25">
        <f t="array" aca="1" ref="R946" ca="1">INDEX('Lorri 401b'!L:L,MATCH('Retirement Calculator'!A946,'Lorri 401b'!N:N,0),0)</f>
        <v>-11758338.808960699</v>
      </c>
      <c r="S946" s="25">
        <f t="shared" ca="1" si="787"/>
        <v>-16690135.552925723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-4960776.5085852398</v>
      </c>
      <c r="R947" s="25">
        <f t="array" aca="1" ref="R947" ca="1">INDEX('Lorri 401b'!L:L,MATCH('Retirement Calculator'!A947,'Lorri 401b'!N:N,0),0)</f>
        <v>-11829077.421277259</v>
      </c>
      <c r="S947" s="25">
        <f t="shared" ca="1" si="787"/>
        <v>-16789853.929862499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-4989877.0222247066</v>
      </c>
      <c r="R948" s="25">
        <f t="array" aca="1" ref="R948" ca="1">INDEX('Lorri 401b'!L:L,MATCH('Retirement Calculator'!A948,'Lorri 401b'!N:N,0),0)</f>
        <v>-11900110.777811803</v>
      </c>
      <c r="S948" s="25">
        <f t="shared" ca="1" si="787"/>
        <v>-16889987.800036509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-5019098.7880043378</v>
      </c>
      <c r="R949" s="25">
        <f t="array" aca="1" ref="R949" ca="1">INDEX('Lorri 401b'!L:L,MATCH('Retirement Calculator'!A949,'Lorri 401b'!N:N,0),0)</f>
        <v>-11971440.106665242</v>
      </c>
      <c r="S949" s="25">
        <f t="shared" ca="1" si="787"/>
        <v>-16990538.894669581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-5048442.3111413838</v>
      </c>
      <c r="R950" s="25">
        <f t="array" aca="1" ref="R950" ca="1">INDEX('Lorri 401b'!L:L,MATCH('Retirement Calculator'!A950,'Lorri 401b'!N:N,0),0)</f>
        <v>-12043066.641055571</v>
      </c>
      <c r="S950" s="25">
        <f t="shared" ca="1" si="787"/>
        <v>-17091508.952196956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-5077908.0989581672</v>
      </c>
      <c r="R951" s="25">
        <f t="array" aca="1" ref="R951" ca="1">INDEX('Lorri 401b'!L:L,MATCH('Retirement Calculator'!A951,'Lorri 401b'!N:N,0),0)</f>
        <v>-12114991.619339192</v>
      </c>
      <c r="S951" s="25">
        <f t="shared" ca="1" si="787"/>
        <v>-17192899.718297359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-5107496.660890854</v>
      </c>
      <c r="R952" s="25">
        <f t="array" aca="1" ref="R952" ca="1">INDEX('Lorri 401b'!L:L,MATCH('Retirement Calculator'!A952,'Lorri 401b'!N:N,0),0)</f>
        <v>-12187216.285032328</v>
      </c>
      <c r="S952" s="25">
        <f t="shared" ca="1" si="787"/>
        <v>-17294712.945923183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-5137208.5084982608</v>
      </c>
      <c r="R953" s="25">
        <f t="array" aca="1" ref="R953" ca="1">INDEX('Lorri 401b'!L:L,MATCH('Retirement Calculator'!A953,'Lorri 401b'!N:N,0),0)</f>
        <v>-12259741.88683252</v>
      </c>
      <c r="S953" s="25">
        <f t="shared" ca="1" si="787"/>
        <v>-17396950.395330779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-5167044.1554706981</v>
      </c>
      <c r="R954" s="25">
        <f t="array" aca="1" ref="R954" ca="1">INDEX('Lorri 401b'!L:L,MATCH('Retirement Calculator'!A954,'Lorri 401b'!N:N,0),0)</f>
        <v>-12332569.678640213</v>
      </c>
      <c r="S954" s="25">
        <f t="shared" ca="1" si="787"/>
        <v>-17499613.834110912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-5197004.1176388543</v>
      </c>
      <c r="R955" s="25">
        <f t="array" aca="1" ref="R955" ca="1">INDEX('Lorri 401b'!L:L,MATCH('Retirement Calculator'!A955,'Lorri 401b'!N:N,0),0)</f>
        <v>-12405700.919580437</v>
      </c>
      <c r="S955" s="25">
        <f t="shared" ca="1" si="787"/>
        <v>-17602705.037219293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-5227088.9129827106</v>
      </c>
      <c r="R956" s="25">
        <f t="array" aca="1" ref="R956" ca="1">INDEX('Lorri 401b'!L:L,MATCH('Retirement Calculator'!A956,'Lorri 401b'!N:N,0),0)</f>
        <v>-12479136.874024579</v>
      </c>
      <c r="S956" s="25">
        <f t="shared" ca="1" si="787"/>
        <v>-17706225.787007291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-5257299.0616405001</v>
      </c>
      <c r="R957" s="25">
        <f t="array" aca="1" ref="R957" ca="1">INDEX('Lorri 401b'!L:L,MATCH('Retirement Calculator'!A957,'Lorri 401b'!N:N,0),0)</f>
        <v>-12552878.811612239</v>
      </c>
      <c r="S957" s="25">
        <f t="shared" ca="1" si="787"/>
        <v>-17810177.873252738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-5287635.0859176973</v>
      </c>
      <c r="R958" s="25">
        <f t="array" aca="1" ref="R958" ca="1">INDEX('Lorri 401b'!L:L,MATCH('Retirement Calculator'!A958,'Lorri 401b'!N:N,0),0)</f>
        <v>-12626928.00727318</v>
      </c>
      <c r="S958" s="25">
        <f t="shared" ca="1" si="787"/>
        <v>-17914563.093190879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-5318097.5102960486</v>
      </c>
      <c r="R959" s="25">
        <f t="array" aca="1" ref="R959" ca="1">INDEX('Lorri 401b'!L:L,MATCH('Retirement Calculator'!A959,'Lorri 401b'!N:N,0),0)</f>
        <v>-12701285.741249375</v>
      </c>
      <c r="S959" s="25">
        <f t="shared" ca="1" si="787"/>
        <v>-18019383.251545422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-5348686.8614426432</v>
      </c>
      <c r="R960" s="25">
        <f t="array" aca="1" ref="R960" ca="1">INDEX('Lorri 401b'!L:L,MATCH('Retirement Calculator'!A960,'Lorri 401b'!N:N,0),0)</f>
        <v>-12775953.299117137</v>
      </c>
      <c r="S960" s="25">
        <f t="shared" ca="1" si="787"/>
        <v>-18124640.160559781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-5379403.6682190159</v>
      </c>
      <c r="R961" s="25">
        <f t="array" aca="1" ref="R961" ca="1">INDEX('Lorri 401b'!L:L,MATCH('Retirement Calculator'!A961,'Lorri 401b'!N:N,0),0)</f>
        <v>-12850931.971809348</v>
      </c>
      <c r="S961" s="25">
        <f t="shared" ca="1" si="787"/>
        <v>-18230335.640028365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-5410248.4616902899</v>
      </c>
      <c r="R962" s="25">
        <f t="array" aca="1" ref="R962" ca="1">INDEX('Lorri 401b'!L:L,MATCH('Retirement Calculator'!A962,'Lorri 401b'!N:N,0),0)</f>
        <v>-12926223.055637777</v>
      </c>
      <c r="S962" s="25">
        <f t="shared" ca="1" si="787"/>
        <v>-18336471.517328069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-5441221.7751343604</v>
      </c>
      <c r="R963" s="25">
        <f t="array" aca="1" ref="R963" ca="1">INDEX('Lorri 401b'!L:L,MATCH('Retirement Calculator'!A963,'Lorri 401b'!N:N,0),0)</f>
        <v>-13001827.852315491</v>
      </c>
      <c r="S963" s="25">
        <f t="shared" ca="1" si="787"/>
        <v>-18443049.627449851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-5472324.144051115</v>
      </c>
      <c r="R964" s="25">
        <f t="array" aca="1" ref="R964" ca="1">INDEX('Lorri 401b'!L:L,MATCH('Retirement Calculator'!A964,'Lorri 401b'!N:N,0),0)</f>
        <v>-13077747.668979362</v>
      </c>
      <c r="S964" s="25">
        <f t="shared" ca="1" si="787"/>
        <v>-18550071.813030478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-5503556.106171689</v>
      </c>
      <c r="R965" s="25">
        <f t="array" aca="1" ref="R965" ca="1">INDEX('Lorri 401b'!L:L,MATCH('Retirement Calculator'!A965,'Lorri 401b'!N:N,0),0)</f>
        <v>-13153983.818212666</v>
      </c>
      <c r="S965" s="25">
        <f t="shared" ca="1" si="787"/>
        <v>-18657539.924384356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-5534918.2014677655</v>
      </c>
      <c r="R966" s="25">
        <f t="array" aca="1" ref="R966" ca="1">INDEX('Lorri 401b'!L:L,MATCH('Retirement Calculator'!A966,'Lorri 401b'!N:N,0),0)</f>
        <v>-13230537.618067775</v>
      </c>
      <c r="S966" s="25">
        <f t="shared" ca="1" si="787"/>
        <v>-18765455.819535539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-5566410.9721609093</v>
      </c>
      <c r="R967" s="25">
        <f t="array" aca="1" ref="R967" ca="1">INDEX('Lorri 401b'!L:L,MATCH('Retirement Calculator'!A967,'Lorri 401b'!N:N,0),0)</f>
        <v>-13307410.392088948</v>
      </c>
      <c r="S967" s="25">
        <f t="shared" ca="1" si="787"/>
        <v>-18873821.364249855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-5598034.9627319407</v>
      </c>
      <c r="R968" s="25">
        <f t="array" aca="1" ref="R968" ca="1">INDEX('Lorri 401b'!L:L,MATCH('Retirement Calculator'!A968,'Lorri 401b'!N:N,0),0)</f>
        <v>-13384603.469335208</v>
      </c>
      <c r="S968" s="25">
        <f t="shared" ca="1" si="787"/>
        <v>-18982638.432067148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-5629790.7199303517</v>
      </c>
      <c r="R969" s="25">
        <f t="array" aca="1" ref="R969" ca="1">INDEX('Lorri 401b'!L:L,MATCH('Retirement Calculator'!A969,'Lorri 401b'!N:N,0),0)</f>
        <v>-13462118.184403328</v>
      </c>
      <c r="S969" s="25">
        <f t="shared" ca="1" si="787"/>
        <v>-19091908.904333681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-5661678.7927837558</v>
      </c>
      <c r="R970" s="25">
        <f t="array" aca="1" ref="R970" ca="1">INDEX('Lorri 401b'!L:L,MATCH('Retirement Calculator'!A970,'Lorri 401b'!N:N,0),0)</f>
        <v>-13539955.877450898</v>
      </c>
      <c r="S970" s="25">
        <f t="shared" ca="1" si="787"/>
        <v>-19201634.670234654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-5693699.7326073823</v>
      </c>
      <c r="R971" s="25">
        <f t="array" aca="1" ref="R971" ca="1">INDEX('Lorri 401b'!L:L,MATCH('Retirement Calculator'!A971,'Lorri 401b'!N:N,0),0)</f>
        <v>-13618117.894219501</v>
      </c>
      <c r="S971" s="25">
        <f t="shared" ca="1" si="787"/>
        <v>-19311817.626826882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-5725854.0930136079</v>
      </c>
      <c r="R972" s="25">
        <f t="array" aca="1" ref="R972" ca="1">INDEX('Lorri 401b'!L:L,MATCH('Retirement Calculator'!A972,'Lorri 401b'!N:N,0),0)</f>
        <v>-13696605.586057972</v>
      </c>
      <c r="S972" s="25">
        <f t="shared" ca="1" si="787"/>
        <v>-19422459.679071579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-5758142.4299215255</v>
      </c>
      <c r="R973" s="25">
        <f t="array" aca="1" ref="R973" ca="1">INDEX('Lorri 401b'!L:L,MATCH('Retirement Calculator'!A973,'Lorri 401b'!N:N,0),0)</f>
        <v>-13775420.30994577</v>
      </c>
      <c r="S973" s="25">
        <f t="shared" ca="1" si="787"/>
        <v>-19533562.739867296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-5790565.3015665598</v>
      </c>
      <c r="R974" s="25">
        <f t="array" aca="1" ref="R974" ca="1">INDEX('Lorri 401b'!L:L,MATCH('Retirement Calculator'!A974,'Lorri 401b'!N:N,0),0)</f>
        <v>-13854563.428516435</v>
      </c>
      <c r="S974" s="25">
        <f t="shared" ca="1" si="787"/>
        <v>-19645128.730082996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-5823123.2685101153</v>
      </c>
      <c r="R975" s="25">
        <f t="array" aca="1" ref="R975" ca="1">INDEX('Lorri 401b'!L:L,MATCH('Retirement Calculator'!A975,'Lorri 401b'!N:N,0),0)</f>
        <v>-13934036.310081143</v>
      </c>
      <c r="S975" s="25">
        <f t="shared" ca="1" si="787"/>
        <v>-19757159.578591257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-5855816.8936492689</v>
      </c>
      <c r="R976" s="25">
        <f t="array" aca="1" ref="R976" ca="1">INDEX('Lorri 401b'!L:L,MATCH('Retirement Calculator'!A976,'Lorri 401b'!N:N,0),0)</f>
        <v>-14013840.328652371</v>
      </c>
      <c r="S976" s="25">
        <f t="shared" ca="1" si="787"/>
        <v>-19869657.22230164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-5888646.7422265019</v>
      </c>
      <c r="R977" s="25">
        <f t="array" aca="1" ref="R977" ca="1">INDEX('Lorri 401b'!L:L,MATCH('Retirement Calculator'!A977,'Lorri 401b'!N:N,0),0)</f>
        <v>-14093976.863967646</v>
      </c>
      <c r="S977" s="25">
        <f t="shared" ca="1" si="787"/>
        <v>-19982623.606194146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-5921613.3818394737</v>
      </c>
      <c r="R978" s="25">
        <f t="array" aca="1" ref="R978" ca="1">INDEX('Lorri 401b'!L:L,MATCH('Retirement Calculator'!A978,'Lorri 401b'!N:N,0),0)</f>
        <v>-14174447.301513402</v>
      </c>
      <c r="S978" s="25">
        <f t="shared" ca="1" si="787"/>
        <v>-20096060.683352876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-5954717.382450833</v>
      </c>
      <c r="R979" s="25">
        <f t="array" aca="1" ref="R979" ca="1">INDEX('Lorri 401b'!L:L,MATCH('Retirement Calculator'!A979,'Lorri 401b'!N:N,0),0)</f>
        <v>-14255253.03254893</v>
      </c>
      <c r="S979" s="25">
        <f t="shared" ca="1" si="787"/>
        <v>-20209970.414999764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-5987959.316398073</v>
      </c>
      <c r="R980" s="25">
        <f t="array" aca="1" ref="R980" ca="1">INDEX('Lorri 401b'!L:L,MATCH('Retirement Calculator'!A980,'Lorri 401b'!N:N,0),0)</f>
        <v>-14336395.454130441</v>
      </c>
      <c r="S980" s="25">
        <f t="shared" ca="1" si="787"/>
        <v>-20324354.770528514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-6021339.758403426</v>
      </c>
      <c r="R981" s="25">
        <f t="array" aca="1" ref="R981" ca="1">INDEX('Lorri 401b'!L:L,MATCH('Retirement Calculator'!A981,'Lorri 401b'!N:N,0),0)</f>
        <v>-14417875.969135208</v>
      </c>
      <c r="S981" s="25">
        <f t="shared" ca="1" si="787"/>
        <v>-20439215.727538634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-6054859.2855838016</v>
      </c>
      <c r="R982" s="25">
        <f t="array" aca="1" ref="R982" ca="1">INDEX('Lorri 401b'!L:L,MATCH('Retirement Calculator'!A982,'Lorri 401b'!N:N,0),0)</f>
        <v>-14499695.986285828</v>
      </c>
      <c r="S982" s="25">
        <f t="shared" ca="1" si="787"/>
        <v>-20554555.27186963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-6088518.4774607625</v>
      </c>
      <c r="R983" s="25">
        <f t="array" aca="1" ref="R983" ca="1">INDEX('Lorri 401b'!L:L,MATCH('Retirement Calculator'!A983,'Lorri 401b'!N:N,0),0)</f>
        <v>-14581856.920174576</v>
      </c>
      <c r="S983" s="25">
        <f t="shared" ca="1" si="787"/>
        <v>-20670375.397635341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-6122317.9159705434</v>
      </c>
      <c r="R984" s="25">
        <f t="array" aca="1" ref="R984" ca="1">INDEX('Lorri 401b'!L:L,MATCH('Retirement Calculator'!A984,'Lorri 401b'!N:N,0),0)</f>
        <v>-14664360.19128786</v>
      </c>
      <c r="S984" s="25">
        <f t="shared" ca="1" si="787"/>
        <v>-20786678.107258402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-6156258.1854741154</v>
      </c>
      <c r="R985" s="25">
        <f t="array" aca="1" ref="R985" ca="1">INDEX('Lorri 401b'!L:L,MATCH('Retirement Calculator'!A985,'Lorri 401b'!N:N,0),0)</f>
        <v>-14747207.226030784</v>
      </c>
      <c r="S985" s="25">
        <f t="shared" ca="1" si="787"/>
        <v>-20903465.411504898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-6190339.8727672854</v>
      </c>
      <c r="R986" s="25">
        <f t="array" aca="1" ref="R986" ca="1">INDEX('Lorri 401b'!L:L,MATCH('Retirement Calculator'!A986,'Lorri 401b'!N:N,0),0)</f>
        <v>-14830399.456751803</v>
      </c>
      <c r="S986" s="25">
        <f t="shared" ca="1" si="787"/>
        <v>-21020739.329519089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-6224563.5670908438</v>
      </c>
      <c r="R987" s="25">
        <f t="array" aca="1" ref="R987" ca="1">INDEX('Lorri 401b'!L:L,MATCH('Retirement Calculator'!A987,'Lorri 401b'!N:N,0),0)</f>
        <v>-14913938.321767492</v>
      </c>
      <c r="S987" s="25">
        <f t="shared" ca="1" si="787"/>
        <v>-21138501.888858337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-6258929.8601407502</v>
      </c>
      <c r="R988" s="25">
        <f t="array" aca="1" ref="R988" ca="1">INDEX('Lorri 401b'!L:L,MATCH('Retirement Calculator'!A988,'Lorri 401b'!N:N,0),0)</f>
        <v>-14997825.265387414</v>
      </c>
      <c r="S988" s="25">
        <f t="shared" ca="1" si="787"/>
        <v>-21256755.125528164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-6293439.3460783642</v>
      </c>
      <c r="R989" s="25">
        <f t="array" aca="1" ref="R989" ca="1">INDEX('Lorri 401b'!L:L,MATCH('Retirement Calculator'!A989,'Lorri 401b'!N:N,0),0)</f>
        <v>-15082061.737939086</v>
      </c>
      <c r="S989" s="25">
        <f t="shared" ca="1" si="787"/>
        <v>-21375501.084017448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-6328092.6215407187</v>
      </c>
      <c r="R990" s="25">
        <f t="array" aca="1" ref="R990" ca="1">INDEX('Lorri 401b'!L:L,MATCH('Retirement Calculator'!A990,'Lorri 401b'!N:N,0),0)</f>
        <v>-15166649.195793055</v>
      </c>
      <c r="S990" s="25">
        <f t="shared" ca="1" si="787"/>
        <v>-21494741.817333773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-6362890.2856508326</v>
      </c>
      <c r="R991" s="25">
        <f t="array" aca="1" ref="R991" ca="1">INDEX('Lorri 401b'!L:L,MATCH('Retirement Calculator'!A991,'Lorri 401b'!N:N,0),0)</f>
        <v>-15251589.101388082</v>
      </c>
      <c r="S991" s="25">
        <f t="shared" ca="1" si="787"/>
        <v>-21614479.387038916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-6397832.9400280723</v>
      </c>
      <c r="R992" s="25">
        <f t="array" aca="1" ref="R992" ca="1">INDEX('Lorri 401b'!L:L,MATCH('Retirement Calculator'!A992,'Lorri 401b'!N:N,0),0)</f>
        <v>-15336882.923256421</v>
      </c>
      <c r="S992" s="25">
        <f t="shared" ca="1" si="787"/>
        <v>-21734715.863284495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-6432921.1887985505</v>
      </c>
      <c r="R993" s="25">
        <f t="array" aca="1" ref="R993" ca="1">INDEX('Lorri 401b'!L:L,MATCH('Retirement Calculator'!A993,'Lorri 401b'!N:N,0),0)</f>
        <v>-15422532.136049213</v>
      </c>
      <c r="S993" s="25">
        <f t="shared" ca="1" si="787"/>
        <v>-21855453.324847765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-6468155.6386055723</v>
      </c>
      <c r="R994" s="25">
        <f t="array" aca="1" ref="R994" ca="1">INDEX('Lorri 401b'!L:L,MATCH('Retirement Calculator'!A994,'Lorri 401b'!N:N,0),0)</f>
        <v>-15508538.220561974</v>
      </c>
      <c r="S994" s="25">
        <f t="shared" ca="1" si="787"/>
        <v>-21976693.859167546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-6503536.898620123</v>
      </c>
      <c r="R995" s="25">
        <f t="array" aca="1" ref="R995" ca="1">INDEX('Lorri 401b'!L:L,MATCH('Retirement Calculator'!A995,'Lorri 401b'!N:N,0),0)</f>
        <v>-15594902.663760206</v>
      </c>
      <c r="S995" s="25">
        <f t="shared" ca="1" si="787"/>
        <v>-22098439.562380329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-6539065.5805514017</v>
      </c>
      <c r="R996" s="25">
        <f t="array" aca="1" ref="R996" ca="1">INDEX('Lorri 401b'!L:L,MATCH('Retirement Calculator'!A996,'Lorri 401b'!N:N,0),0)</f>
        <v>-15681626.958805097</v>
      </c>
      <c r="S996" s="25">
        <f t="shared" ca="1" si="787"/>
        <v>-22220692.5393565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-6574742.298657394</v>
      </c>
      <c r="R997" s="25">
        <f t="array" aca="1" ref="R997" ca="1">INDEX('Lorri 401b'!L:L,MATCH('Retirement Calculator'!A997,'Lorri 401b'!N:N,0),0)</f>
        <v>-15768712.605079342</v>
      </c>
      <c r="S997" s="25">
        <f t="shared" ca="1" si="787"/>
        <v>-22343454.903736737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-6610567.6697554942</v>
      </c>
      <c r="R998" s="25">
        <f t="array" aca="1" ref="R998" ca="1">INDEX('Lorri 401b'!L:L,MATCH('Retirement Calculator'!A998,'Lorri 401b'!N:N,0),0)</f>
        <v>-15856161.108213061</v>
      </c>
      <c r="S998" s="25">
        <f t="shared" ca="1" si="787"/>
        <v>-22466728.777968556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-6646542.3132331697</v>
      </c>
      <c r="R999" s="25">
        <f t="array" aca="1" ref="R999" ca="1">INDEX('Lorri 401b'!L:L,MATCH('Retirement Calculator'!A999,'Lorri 401b'!N:N,0),0)</f>
        <v>-15943973.980109839</v>
      </c>
      <c r="S999" s="25">
        <f t="shared" ca="1" si="787"/>
        <v>-22590516.293343008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-6682666.8510586694</v>
      </c>
      <c r="R1000" s="25">
        <f t="array" aca="1" ref="R1000" ca="1">INDEX('Lorri 401b'!L:L,MATCH('Retirement Calculator'!A1000,'Lorri 401b'!N:N,0),0)</f>
        <v>-16032152.738972854</v>
      </c>
      <c r="S1000" s="25">
        <f t="shared" ca="1" si="787"/>
        <v>-22714819.590031523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-6718941.9077917747</v>
      </c>
      <c r="R1001" s="25">
        <f t="array" aca="1" ref="R1001" ca="1">INDEX('Lorri 401b'!L:L,MATCH('Retirement Calculator'!A1001,'Lorri 401b'!N:N,0),0)</f>
        <v>-16120698.909331132</v>
      </c>
      <c r="S1001" s="25">
        <f t="shared" ca="1" si="787"/>
        <v>-22839640.817122906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-6755368.1105946014</v>
      </c>
      <c r="R1002" s="25">
        <f t="array" aca="1" ref="R1002" ca="1">INDEX('Lorri 401b'!L:L,MATCH('Retirement Calculator'!A1002,'Lorri 401b'!N:N,0),0)</f>
        <v>-16209614.022065902</v>
      </c>
      <c r="S1002" s="25">
        <f t="shared" ca="1" si="787"/>
        <v>-22964982.132660504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-6791946.0892424406</v>
      </c>
      <c r="R1003" s="25">
        <f t="array" aca="1" ref="R1003" ca="1">INDEX('Lorri 401b'!L:L,MATCH('Retirement Calculator'!A1003,'Lorri 401b'!N:N,0),0)</f>
        <v>-16298899.614437066</v>
      </c>
      <c r="S1003" s="25">
        <f t="shared" ca="1" si="787"/>
        <v>-23090845.703679506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-6828676.4761346458</v>
      </c>
      <c r="R1004" s="25">
        <f t="array" aca="1" ref="R1004" ca="1">INDEX('Lorri 401b'!L:L,MATCH('Retirement Calculator'!A1004,'Lorri 401b'!N:N,0),0)</f>
        <v>-16388557.230109777</v>
      </c>
      <c r="S1004" s="25">
        <f t="shared" ca="1" si="787"/>
        <v>-23217233.706244424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-6865559.9063055683</v>
      </c>
      <c r="R1005" s="25">
        <f t="array" aca="1" ref="R1005" ca="1">INDEX('Lorri 401b'!L:L,MATCH('Retirement Calculator'!A1005,'Lorri 401b'!N:N,0),0)</f>
        <v>-16478588.419181125</v>
      </c>
      <c r="S1005" s="25">
        <f t="shared" ca="1" si="787"/>
        <v>-23344148.325486694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-6902597.0174355358</v>
      </c>
      <c r="R1006" s="25">
        <f t="array" aca="1" ref="R1006" ca="1">INDEX('Lorri 401b'!L:L,MATCH('Retirement Calculator'!A1006,'Lorri 401b'!N:N,0),0)</f>
        <v>-16568994.738206936</v>
      </c>
      <c r="S1006" s="25">
        <f t="shared" ca="1" si="787"/>
        <v>-23471591.755642474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-6939788.4498618785</v>
      </c>
      <c r="R1007" s="25">
        <f t="array" aca="1" ref="R1007" ca="1">INDEX('Lorri 401b'!L:L,MATCH('Retirement Calculator'!A1007,'Lorri 401b'!N:N,0),0)</f>
        <v>-16659777.750228688</v>
      </c>
      <c r="S1007" s="25">
        <f t="shared" ca="1" si="787"/>
        <v>-23599566.200090565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-6977134.8465899974</v>
      </c>
      <c r="R1008" s="25">
        <f t="array" aca="1" ref="R1008" ca="1">INDEX('Lorri 401b'!L:L,MATCH('Retirement Calculator'!A1008,'Lorri 401b'!N:N,0),0)</f>
        <v>-16750939.024800532</v>
      </c>
      <c r="S1008" s="25">
        <f t="shared" ca="1" si="787"/>
        <v>-23728073.871390529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-7014636.8533044839</v>
      </c>
      <c r="R1009" s="25">
        <f t="array" aca="1" ref="R1009" ca="1">INDEX('Lorri 401b'!L:L,MATCH('Retirement Calculator'!A1009,'Lorri 401b'!N:N,0),0)</f>
        <v>-16842480.138016425</v>
      </c>
      <c r="S1009" s="25">
        <f t="shared" ca="1" si="787"/>
        <v>-23857116.991320908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-7052295.1183802802</v>
      </c>
      <c r="R1010" s="25">
        <f t="array" aca="1" ref="R1010" ca="1">INDEX('Lorri 401b'!L:L,MATCH('Retirement Calculator'!A1010,'Lorri 401b'!N:N,0),0)</f>
        <v>-16934402.672537383</v>
      </c>
      <c r="S1010" s="25">
        <f t="shared" ca="1" si="787"/>
        <v>-23986697.790917665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-7090110.2928938931</v>
      </c>
      <c r="R1011" s="25">
        <f t="array" aca="1" ref="R1011" ca="1">INDEX('Lorri 401b'!L:L,MATCH('Retirement Calculator'!A1011,'Lorri 401b'!N:N,0),0)</f>
        <v>-17026708.217618842</v>
      </c>
      <c r="S1011" s="25">
        <f t="shared" ca="1" si="787"/>
        <v>-24116818.510512736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-7128083.0306346454</v>
      </c>
      <c r="R1012" s="25">
        <f t="array" aca="1" ref="R1012" ca="1">INDEX('Lorri 401b'!L:L,MATCH('Retirement Calculator'!A1012,'Lorri 401b'!N:N,0),0)</f>
        <v>-17119398.36913814</v>
      </c>
      <c r="S1012" s="25">
        <f t="shared" ca="1" si="787"/>
        <v>-24247481.399772786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-7166213.988115984</v>
      </c>
      <c r="R1013" s="25">
        <f t="array" aca="1" ref="R1013" ca="1">INDEX('Lorri 401b'!L:L,MATCH('Retirement Calculator'!A1013,'Lorri 401b'!N:N,0),0)</f>
        <v>-17212474.729622103</v>
      </c>
      <c r="S1013" s="25">
        <f t="shared" ca="1" si="787"/>
        <v>-24378688.717738088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-7204503.8245868282</v>
      </c>
      <c r="R1014" s="25">
        <f t="array" aca="1" ref="R1014" ca="1">INDEX('Lorri 401b'!L:L,MATCH('Retirement Calculator'!A1014,'Lorri 401b'!N:N,0),0)</f>
        <v>-17305938.908274751</v>
      </c>
      <c r="S1014" s="25">
        <f t="shared" ca="1" si="787"/>
        <v>-24510442.732861578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-7242953.202042968</v>
      </c>
      <c r="R1015" s="25">
        <f t="array" aca="1" ref="R1015" ca="1">INDEX('Lorri 401b'!L:L,MATCH('Retirement Calculator'!A1015,'Lorri 401b'!N:N,0),0)</f>
        <v>-17399792.521005116</v>
      </c>
      <c r="S1015" s="25">
        <f t="shared" ca="1" si="787"/>
        <v>-24642745.723048083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-7281562.7852385081</v>
      </c>
      <c r="R1016" s="25">
        <f t="array" aca="1" ref="R1016" ca="1">INDEX('Lorri 401b'!L:L,MATCH('Retirement Calculator'!A1016,'Lorri 401b'!N:N,0),0)</f>
        <v>-17494037.190455191</v>
      </c>
      <c r="S1016" s="25">
        <f t="shared" ca="1" si="787"/>
        <v>-24775599.975693699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-7320333.2416973636</v>
      </c>
      <c r="R1017" s="25">
        <f t="array" aca="1" ref="R1017" ca="1">INDEX('Lorri 401b'!L:L,MATCH('Retirement Calculator'!A1017,'Lorri 401b'!N:N,0),0)</f>
        <v>-17588674.546027977</v>
      </c>
      <c r="S1017" s="25">
        <f t="shared" ca="1" si="787"/>
        <v>-24909007.787725341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-7359265.2417247975</v>
      </c>
      <c r="R1018" s="25">
        <f t="array" aca="1" ref="R1018" ca="1">INDEX('Lorri 401b'!L:L,MATCH('Retirement Calculator'!A1018,'Lorri 401b'!N:N,0),0)</f>
        <v>-17683706.223915648</v>
      </c>
      <c r="S1018" s="25">
        <f t="shared" ca="1" si="787"/>
        <v>-25042971.465640444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-7398359.4584190119</v>
      </c>
      <c r="R1019" s="25">
        <f t="array" aca="1" ref="R1019" ca="1">INDEX('Lorri 401b'!L:L,MATCH('Retirement Calculator'!A1019,'Lorri 401b'!N:N,0),0)</f>
        <v>-17779133.867127851</v>
      </c>
      <c r="S1019" s="25">
        <f t="shared" ca="1" si="787"/>
        <v>-25177493.325546861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-7437616.5676827859</v>
      </c>
      <c r="R1020" s="25">
        <f t="array" aca="1" ref="R1020" ca="1">INDEX('Lorri 401b'!L:L,MATCH('Retirement Calculator'!A1020,'Lorri 401b'!N:N,0),0)</f>
        <v>-17874959.125520106</v>
      </c>
      <c r="S1020" s="25">
        <f t="shared" ca="1" si="787"/>
        <v>-25312575.69320289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-7477037.2482351586</v>
      </c>
      <c r="R1021" s="25">
        <f t="array" aca="1" ref="R1021" ca="1">INDEX('Lorri 401b'!L:L,MATCH('Retirement Calculator'!A1021,'Lorri 401b'!N:N,0),0)</f>
        <v>-17971183.655822329</v>
      </c>
      <c r="S1021" s="25">
        <f t="shared" ca="1" si="787"/>
        <v>-25448220.904057488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-7516622.1816231664</v>
      </c>
      <c r="R1022" s="25">
        <f t="array" aca="1" ref="R1022" ca="1">INDEX('Lorri 401b'!L:L,MATCH('Retirement Calculator'!A1022,'Lorri 401b'!N:N,0),0)</f>
        <v>-18067809.121667478</v>
      </c>
      <c r="S1022" s="25">
        <f t="shared" ca="1" si="787"/>
        <v>-25584431.303290643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-7556372.0522336243</v>
      </c>
      <c r="R1023" s="25">
        <f t="array" aca="1" ref="R1023" ca="1">INDEX('Lorri 401b'!L:L,MATCH('Retirement Calculator'!A1023,'Lorri 401b'!N:N,0),0)</f>
        <v>-18164837.193620313</v>
      </c>
      <c r="S1023" s="25">
        <f t="shared" ca="1" si="787"/>
        <v>-25721209.245853938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-7596287.547304959</v>
      </c>
      <c r="R1024" s="25">
        <f t="array" aca="1" ref="R1024" ca="1">INDEX('Lorri 401b'!L:L,MATCH('Retirement Calculator'!A1024,'Lorri 401b'!N:N,0),0)</f>
        <v>-18262269.549206287</v>
      </c>
      <c r="S1024" s="25">
        <f t="shared" ca="1" si="787"/>
        <v>-25858557.096511245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-7636369.3569390913</v>
      </c>
      <c r="R1025" s="25">
        <f t="array" aca="1" ref="R1025" ca="1">INDEX('Lorri 401b'!L:L,MATCH('Retirement Calculator'!A1025,'Lorri 401b'!N:N,0),0)</f>
        <v>-18360107.872940533</v>
      </c>
      <c r="S1025" s="25">
        <f t="shared" ca="1" si="787"/>
        <v>-25996477.229879625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-7676618.1741133658</v>
      </c>
      <c r="R1026" s="25">
        <f t="array" aca="1" ref="R1026" ca="1">INDEX('Lorri 401b'!L:L,MATCH('Retirement Calculator'!A1026,'Lorri 401b'!N:N,0),0)</f>
        <v>-18458353.856357008</v>
      </c>
      <c r="S1026" s="25">
        <f t="shared" ca="1" si="787"/>
        <v>-26134972.030470375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-7717034.6946925325</v>
      </c>
      <c r="R1027" s="25">
        <f t="array" aca="1" ref="R1027" ca="1">INDEX('Lorri 401b'!L:L,MATCH('Retirement Calculator'!A1027,'Lorri 401b'!N:N,0),0)</f>
        <v>-18557009.198037717</v>
      </c>
      <c r="S1027" s="25">
        <f t="shared" ca="1" si="787"/>
        <v>-26274043.892730251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-7757619.6174407797</v>
      </c>
      <c r="R1028" s="25">
        <f t="array" aca="1" ref="R1028" ca="1">INDEX('Lorri 401b'!L:L,MATCH('Retirement Calculator'!A1028,'Lorri 401b'!N:N,0),0)</f>
        <v>-18656075.603642095</v>
      </c>
      <c r="S1028" s="25">
        <f t="shared" ca="1" si="787"/>
        <v>-26413695.221082874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-7798373.6440338111</v>
      </c>
      <c r="R1029" s="25">
        <f t="array" aca="1" ref="R1029" ca="1">INDEX('Lorri 401b'!L:L,MATCH('Retirement Calculator'!A1029,'Lorri 401b'!N:N,0),0)</f>
        <v>-18755554.785936493</v>
      </c>
      <c r="S1029" s="25">
        <f t="shared" ca="1" si="787"/>
        <v>-26553928.429970305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-7839297.4790709801</v>
      </c>
      <c r="R1030" s="25">
        <f t="array" aca="1" ref="R1030" ca="1">INDEX('Lorri 401b'!L:L,MATCH('Retirement Calculator'!A1030,'Lorri 401b'!N:N,0),0)</f>
        <v>-18855448.464823782</v>
      </c>
      <c r="S1030" s="25">
        <f t="shared" ca="1" si="787"/>
        <v>-26694745.943894763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-7880391.8300874708</v>
      </c>
      <c r="R1031" s="25">
        <f t="array" aca="1" ref="R1031" ca="1">INDEX('Lorri 401b'!L:L,MATCH('Retirement Calculator'!A1031,'Lorri 401b'!N:N,0),0)</f>
        <v>-18955758.367373101</v>
      </c>
      <c r="S1031" s="25">
        <f t="shared" ref="S1031:S1171" ca="1" si="1047">SUM(Q1031:R1031)</f>
        <v>-26836150.197460573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-7921657.4075665297</v>
      </c>
      <c r="R1032" s="25">
        <f t="array" aca="1" ref="R1032" ca="1">INDEX('Lorri 401b'!L:L,MATCH('Retirement Calculator'!A1032,'Lorri 401b'!N:N,0),0)</f>
        <v>-19056486.227849711</v>
      </c>
      <c r="S1032" s="25">
        <f t="shared" ca="1" si="1047"/>
        <v>-26978143.63541624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-7963094.9249517517</v>
      </c>
      <c r="R1033" s="25">
        <f t="array" aca="1" ref="R1033" ca="1">INDEX('Lorri 401b'!L:L,MATCH('Retirement Calculator'!A1033,'Lorri 401b'!N:N,0),0)</f>
        <v>-19157633.787744973</v>
      </c>
      <c r="S1033" s="25">
        <f t="shared" ca="1" si="1047"/>
        <v>-27120728.712696724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-8004705.098659412</v>
      </c>
      <c r="R1034" s="25">
        <f t="array" aca="1" ref="R1034" ca="1">INDEX('Lorri 401b'!L:L,MATCH('Retirement Calculator'!A1034,'Lorri 401b'!N:N,0),0)</f>
        <v>-19259202.795806464</v>
      </c>
      <c r="S1034" s="25">
        <f t="shared" ca="1" si="1047"/>
        <v>-27263907.894465875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-8046488.6480908543</v>
      </c>
      <c r="R1035" s="25">
        <f t="array" aca="1" ref="R1035" ca="1">INDEX('Lorri 401b'!L:L,MATCH('Retirement Calculator'!A1035,'Lorri 401b'!N:N,0),0)</f>
        <v>-19361195.008068211</v>
      </c>
      <c r="S1035" s="25">
        <f t="shared" ca="1" si="1047"/>
        <v>-27407683.656159066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-8088446.2956449278</v>
      </c>
      <c r="R1036" s="25">
        <f t="array" aca="1" ref="R1036" ca="1">INDEX('Lorri 401b'!L:L,MATCH('Retirement Calculator'!A1036,'Lorri 401b'!N:N,0),0)</f>
        <v>-19463612.187881049</v>
      </c>
      <c r="S1036" s="25">
        <f t="shared" ca="1" si="1047"/>
        <v>-27552058.483525977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-8130578.7667304762</v>
      </c>
      <c r="R1037" s="25">
        <f t="array" aca="1" ref="R1037" ca="1">INDEX('Lorri 401b'!L:L,MATCH('Retirement Calculator'!A1037,'Lorri 401b'!N:N,0),0)</f>
        <v>-19566456.10594311</v>
      </c>
      <c r="S1037" s="25">
        <f t="shared" ca="1" si="1047"/>
        <v>-27697034.872673586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-8172886.7897788808</v>
      </c>
      <c r="R1038" s="25">
        <f t="array" aca="1" ref="R1038" ca="1">INDEX('Lorri 401b'!L:L,MATCH('Retirement Calculator'!A1038,'Lorri 401b'!N:N,0),0)</f>
        <v>-19669728.540330429</v>
      </c>
      <c r="S1038" s="25">
        <f t="shared" ca="1" si="1047"/>
        <v>-27842615.330109309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-8215371.0962566538</v>
      </c>
      <c r="R1039" s="25">
        <f t="array" aca="1" ref="R1039" ca="1">INDEX('Lorri 401b'!L:L,MATCH('Retirement Calculator'!A1039,'Lorri 401b'!N:N,0),0)</f>
        <v>-19773431.276527695</v>
      </c>
      <c r="S1039" s="25">
        <f t="shared" ca="1" si="1047"/>
        <v>-27988802.37278435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-8258032.4206780847</v>
      </c>
      <c r="R1040" s="25">
        <f t="array" aca="1" ref="R1040" ca="1">INDEX('Lorri 401b'!L:L,MATCH('Retirement Calculator'!A1040,'Lorri 401b'!N:N,0),0)</f>
        <v>-19877566.107459117</v>
      </c>
      <c r="S1040" s="25">
        <f t="shared" ca="1" si="1047"/>
        <v>-28135598.5281372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-8300871.5006179381</v>
      </c>
      <c r="R1041" s="25">
        <f t="array" aca="1" ref="R1041" ca="1">INDEX('Lorri 401b'!L:L,MATCH('Retirement Calculator'!A1041,'Lorri 401b'!N:N,0),0)</f>
        <v>-19982134.833519418</v>
      </c>
      <c r="S1041" s="25">
        <f t="shared" ca="1" si="1047"/>
        <v>-28283006.334137358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-8343889.076724208</v>
      </c>
      <c r="R1042" s="25">
        <f t="array" aca="1" ref="R1042" ca="1">INDEX('Lorri 401b'!L:L,MATCH('Retirement Calculator'!A1042,'Lorri 401b'!N:N,0),0)</f>
        <v>-20087139.26260497</v>
      </c>
      <c r="S1042" s="25">
        <f t="shared" ca="1" si="1047"/>
        <v>-28431028.339329179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-8387085.8927309206</v>
      </c>
      <c r="R1043" s="25">
        <f t="array" aca="1" ref="R1043" ca="1">INDEX('Lorri 401b'!L:L,MATCH('Retirement Calculator'!A1043,'Lorri 401b'!N:N,0),0)</f>
        <v>-20192581.210145045</v>
      </c>
      <c r="S1043" s="25">
        <f t="shared" ca="1" si="1047"/>
        <v>-28579667.102875967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-8430462.6954709925</v>
      </c>
      <c r="R1044" s="25">
        <f t="array" aca="1" ref="R1044" ca="1">INDEX('Lorri 401b'!L:L,MATCH('Retirement Calculator'!A1044,'Lorri 401b'!N:N,0),0)</f>
        <v>-20298462.499133203</v>
      </c>
      <c r="S1044" s="25">
        <f t="shared" ca="1" si="1047"/>
        <v>-28728925.194604196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-8474020.2348891497</v>
      </c>
      <c r="R1045" s="25">
        <f t="array" aca="1" ref="R1045" ca="1">INDEX('Lorri 401b'!L:L,MATCH('Retirement Calculator'!A1045,'Lorri 401b'!N:N,0),0)</f>
        <v>-20404784.960158814</v>
      </c>
      <c r="S1045" s="25">
        <f t="shared" ca="1" si="1047"/>
        <v>-28878805.195047963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-8517759.2640548833</v>
      </c>
      <c r="R1046" s="25">
        <f t="array" aca="1" ref="R1046" ca="1">INDEX('Lorri 401b'!L:L,MATCH('Retirement Calculator'!A1046,'Lorri 401b'!N:N,0),0)</f>
        <v>-20511550.431438696</v>
      </c>
      <c r="S1046" s="25">
        <f t="shared" ca="1" si="1047"/>
        <v>-29029309.695493579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-8561680.5391754732</v>
      </c>
      <c r="R1047" s="25">
        <f t="array" aca="1" ref="R1047" ca="1">INDEX('Lorri 401b'!L:L,MATCH('Retirement Calculator'!A1047,'Lorri 401b'!N:N,0),0)</f>
        <v>-20618760.758848913</v>
      </c>
      <c r="S1047" s="25">
        <f t="shared" ca="1" si="1047"/>
        <v>-29180441.298024386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-8605784.8196090665</v>
      </c>
      <c r="R1048" s="25">
        <f t="array" aca="1" ref="R1048" ca="1">INDEX('Lorri 401b'!L:L,MATCH('Retirement Calculator'!A1048,'Lorri 401b'!N:N,0),0)</f>
        <v>-20726417.795956671</v>
      </c>
      <c r="S1048" s="25">
        <f t="shared" ca="1" si="1047"/>
        <v>-29332202.61556574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-8650072.8678777982</v>
      </c>
      <c r="R1049" s="25">
        <f t="array" aca="1" ref="R1049" ca="1">INDEX('Lorri 401b'!L:L,MATCH('Retirement Calculator'!A1049,'Lorri 401b'!N:N,0),0)</f>
        <v>-20834523.40405238</v>
      </c>
      <c r="S1049" s="25">
        <f t="shared" ca="1" si="1047"/>
        <v>-29484596.27193018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-8694545.449680984</v>
      </c>
      <c r="R1050" s="25">
        <f t="array" aca="1" ref="R1050" ca="1">INDEX('Lorri 401b'!L:L,MATCH('Retirement Calculator'!A1050,'Lorri 401b'!N:N,0),0)</f>
        <v>-20943079.45218182</v>
      </c>
      <c r="S1050" s="25">
        <f t="shared" ca="1" si="1047"/>
        <v>-29637624.901862804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-8739203.3339083493</v>
      </c>
      <c r="R1051" s="25">
        <f t="array" aca="1" ref="R1051" ca="1">INDEX('Lorri 401b'!L:L,MATCH('Retirement Calculator'!A1051,'Lorri 401b'!N:N,0),0)</f>
        <v>-21052087.817178465</v>
      </c>
      <c r="S1051" s="25">
        <f t="shared" ca="1" si="1047"/>
        <v>-29791291.151086815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-8784047.2926533278</v>
      </c>
      <c r="R1052" s="25">
        <f t="array" aca="1" ref="R1052" ca="1">INDEX('Lorri 401b'!L:L,MATCH('Retirement Calculator'!A1052,'Lorri 401b'!N:N,0),0)</f>
        <v>-21161550.38369593</v>
      </c>
      <c r="S1052" s="25">
        <f t="shared" ca="1" si="1047"/>
        <v>-29945597.67634926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-8829078.1012264118</v>
      </c>
      <c r="R1053" s="25">
        <f t="array" aca="1" ref="R1053" ca="1">INDEX('Lorri 401b'!L:L,MATCH('Retirement Calculator'!A1053,'Lorri 401b'!N:N,0),0)</f>
        <v>-21271469.044240553</v>
      </c>
      <c r="S1053" s="25">
        <f t="shared" ca="1" si="1047"/>
        <v>-30100547.145466965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-8874296.5381685495</v>
      </c>
      <c r="R1054" s="25">
        <f t="array" aca="1" ref="R1054" ca="1">INDEX('Lorri 401b'!L:L,MATCH('Retirement Calculator'!A1054,'Lorri 401b'!N:N,0),0)</f>
        <v>-21381845.69920411</v>
      </c>
      <c r="S1054" s="25">
        <f t="shared" ca="1" si="1047"/>
        <v>-30256142.237372659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-8919703.3852646127</v>
      </c>
      <c r="R1055" s="25">
        <f t="array" aca="1" ref="R1055" ca="1">INDEX('Lorri 401b'!L:L,MATCH('Retirement Calculator'!A1055,'Lorri 401b'!N:N,0),0)</f>
        <v>-21492682.256896682</v>
      </c>
      <c r="S1055" s="25">
        <f t="shared" ca="1" si="1047"/>
        <v>-30412385.642161295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-8965299.4275569096</v>
      </c>
      <c r="R1056" s="25">
        <f t="array" aca="1" ref="R1056" ca="1">INDEX('Lorri 401b'!L:L,MATCH('Retirement Calculator'!A1056,'Lorri 401b'!N:N,0),0)</f>
        <v>-21603980.633579642</v>
      </c>
      <c r="S1056" s="25">
        <f t="shared" ca="1" si="1047"/>
        <v>-30569280.061136551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-9011085.4533587582</v>
      </c>
      <c r="R1057" s="25">
        <f t="array" aca="1" ref="R1057" ca="1">INDEX('Lorri 401b'!L:L,MATCH('Retirement Calculator'!A1057,'Lorri 401b'!N:N,0),0)</f>
        <v>-21715742.753498778</v>
      </c>
      <c r="S1057" s="25">
        <f t="shared" ca="1" si="1047"/>
        <v>-30726828.206857536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-9057062.2542681135</v>
      </c>
      <c r="R1058" s="25">
        <f t="array" aca="1" ref="R1058" ca="1">INDEX('Lorri 401b'!L:L,MATCH('Retirement Calculator'!A1058,'Lorri 401b'!N:N,0),0)</f>
        <v>-21827970.548917577</v>
      </c>
      <c r="S1058" s="25">
        <f t="shared" ca="1" si="1047"/>
        <v>-30885032.80318569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-9103230.6251812596</v>
      </c>
      <c r="R1059" s="25">
        <f t="array" aca="1" ref="R1059" ca="1">INDEX('Lorri 401b'!L:L,MATCH('Retirement Calculator'!A1059,'Lorri 401b'!N:N,0),0)</f>
        <v>-21940665.960150622</v>
      </c>
      <c r="S1059" s="25">
        <f t="shared" ca="1" si="1047"/>
        <v>-31043896.58533188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-9149591.364306543</v>
      </c>
      <c r="R1060" s="25">
        <f t="array" aca="1" ref="R1060" ca="1">INDEX('Lorri 401b'!L:L,MATCH('Retirement Calculator'!A1060,'Lorri 401b'!N:N,0),0)</f>
        <v>-22053830.935597137</v>
      </c>
      <c r="S1060" s="25">
        <f t="shared" ca="1" si="1047"/>
        <v>-31203422.29990368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-9196145.2731781825</v>
      </c>
      <c r="R1061" s="25">
        <f t="array" aca="1" ref="R1061" ca="1">INDEX('Lorri 401b'!L:L,MATCH('Retirement Calculator'!A1061,'Lorri 401b'!N:N,0),0)</f>
        <v>-22167467.43177468</v>
      </c>
      <c r="S1061" s="25">
        <f t="shared" ca="1" si="1047"/>
        <v>-31363612.704952862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-9242893.1566701196</v>
      </c>
      <c r="R1062" s="25">
        <f t="array" aca="1" ref="R1062" ca="1">INDEX('Lorri 401b'!L:L,MATCH('Retirement Calculator'!A1062,'Lorri 401b'!N:N,0),0)</f>
        <v>-22281577.413352963</v>
      </c>
      <c r="S1062" s="25">
        <f t="shared" ca="1" si="1047"/>
        <v>-31524470.570023082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-9289835.8230099399</v>
      </c>
      <c r="R1063" s="25">
        <f t="array" aca="1" ref="R1063" ca="1">INDEX('Lorri 401b'!L:L,MATCH('Retirement Calculator'!A1063,'Lorri 401b'!N:N,0),0)</f>
        <v>-22396162.853187822</v>
      </c>
      <c r="S1063" s="25">
        <f t="shared" ca="1" si="1047"/>
        <v>-31685998.67619776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-9336974.0837928429</v>
      </c>
      <c r="R1064" s="25">
        <f t="array" aca="1" ref="R1064" ca="1">INDEX('Lorri 401b'!L:L,MATCH('Retirement Calculator'!A1064,'Lorri 401b'!N:N,0),0)</f>
        <v>-22511225.732355326</v>
      </c>
      <c r="S1064" s="25">
        <f t="shared" ca="1" si="1047"/>
        <v>-31848199.816148169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-9384308.7539956737</v>
      </c>
      <c r="R1065" s="25">
        <f t="array" aca="1" ref="R1065" ca="1">INDEX('Lorri 401b'!L:L,MATCH('Retirement Calculator'!A1065,'Lorri 401b'!N:N,0),0)</f>
        <v>-22626768.040186029</v>
      </c>
      <c r="S1065" s="25">
        <f t="shared" ca="1" si="1047"/>
        <v>-32011076.794181705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-9431840.6519910172</v>
      </c>
      <c r="R1066" s="25">
        <f t="array" aca="1" ref="R1066" ca="1">INDEX('Lorri 401b'!L:L,MATCH('Retirement Calculator'!A1066,'Lorri 401b'!N:N,0),0)</f>
        <v>-22742791.774299357</v>
      </c>
      <c r="S1066" s="25">
        <f t="shared" ca="1" si="1047"/>
        <v>-32174632.426290374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-9479570.5995613411</v>
      </c>
      <c r="R1067" s="25">
        <f t="array" aca="1" ref="R1067" ca="1">INDEX('Lorri 401b'!L:L,MATCH('Retirement Calculator'!A1067,'Lorri 401b'!N:N,0),0)</f>
        <v>-22859298.940638158</v>
      </c>
      <c r="S1067" s="25">
        <f t="shared" ca="1" si="1047"/>
        <v>-32338869.5401995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-9527499.4219132084</v>
      </c>
      <c r="R1068" s="25">
        <f t="array" aca="1" ref="R1068" ca="1">INDEX('Lorri 401b'!L:L,MATCH('Retirement Calculator'!A1068,'Lorri 401b'!N:N,0),0)</f>
        <v>-22976291.553503372</v>
      </c>
      <c r="S1068" s="25">
        <f t="shared" ca="1" si="1047"/>
        <v>-32503790.975416578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-9575627.9476915412</v>
      </c>
      <c r="R1069" s="25">
        <f t="array" aca="1" ref="R1069" ca="1">INDEX('Lorri 401b'!L:L,MATCH('Retirement Calculator'!A1069,'Lorri 401b'!N:N,0),0)</f>
        <v>-23093771.635588858</v>
      </c>
      <c r="S1069" s="25">
        <f t="shared" ca="1" si="1047"/>
        <v>-32669399.583280399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-9623957.0089939497</v>
      </c>
      <c r="R1070" s="25">
        <f t="array" aca="1" ref="R1070" ca="1">INDEX('Lorri 401b'!L:L,MATCH('Retirement Calculator'!A1070,'Lorri 401b'!N:N,0),0)</f>
        <v>-23211741.218016367</v>
      </c>
      <c r="S1070" s="25">
        <f t="shared" ca="1" si="1047"/>
        <v>-32835698.227010317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-9672487.4413851183</v>
      </c>
      <c r="R1071" s="25">
        <f t="array" aca="1" ref="R1071" ca="1">INDEX('Lorri 401b'!L:L,MATCH('Retirement Calculator'!A1071,'Lorri 401b'!N:N,0),0)</f>
        <v>-23330202.340370659</v>
      </c>
      <c r="S1071" s="25">
        <f t="shared" ca="1" si="1047"/>
        <v>-33002689.781755775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-9721220.0839112513</v>
      </c>
      <c r="R1072" s="25">
        <f t="array" aca="1" ref="R1072" ca="1">INDEX('Lorri 401b'!L:L,MATCH('Retirement Calculator'!A1072,'Lorri 401b'!N:N,0),0)</f>
        <v>-23449157.050734758</v>
      </c>
      <c r="S1072" s="25">
        <f t="shared" ca="1" si="1047"/>
        <v>-33170377.13464601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-9770155.7791145761</v>
      </c>
      <c r="R1073" s="25">
        <f t="array" aca="1" ref="R1073" ca="1">INDEX('Lorri 401b'!L:L,MATCH('Retirement Calculator'!A1073,'Lorri 401b'!N:N,0),0)</f>
        <v>-23568607.405725375</v>
      </c>
      <c r="S1073" s="25">
        <f t="shared" ca="1" si="1047"/>
        <v>-33338763.184839949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-9819295.3730479144</v>
      </c>
      <c r="R1074" s="25">
        <f t="array" aca="1" ref="R1074" ca="1">INDEX('Lorri 401b'!L:L,MATCH('Retirement Calculator'!A1074,'Lorri 401b'!N:N,0),0)</f>
        <v>-23688555.470528454</v>
      </c>
      <c r="S1074" s="25">
        <f t="shared" ca="1" si="1047"/>
        <v>-33507850.843576368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-9868639.7152893078</v>
      </c>
      <c r="R1075" s="25">
        <f t="array" aca="1" ref="R1075" ca="1">INDEX('Lorri 401b'!L:L,MATCH('Retirement Calculator'!A1075,'Lorri 401b'!N:N,0),0)</f>
        <v>-23809003.318934876</v>
      </c>
      <c r="S1075" s="25">
        <f t="shared" ca="1" si="1047"/>
        <v>-33677643.034224182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-9918189.6589567084</v>
      </c>
      <c r="R1076" s="25">
        <f t="array" aca="1" ref="R1076" ca="1">INDEX('Lorri 401b'!L:L,MATCH('Retirement Calculator'!A1076,'Lorri 401b'!N:N,0),0)</f>
        <v>-23929953.033376325</v>
      </c>
      <c r="S1076" s="25">
        <f t="shared" ca="1" si="1047"/>
        <v>-33848142.692333035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-9967946.0607227236</v>
      </c>
      <c r="R1077" s="25">
        <f t="array" aca="1" ref="R1077" ca="1">INDEX('Lorri 401b'!L:L,MATCH('Retirement Calculator'!A1077,'Lorri 401b'!N:N,0),0)</f>
        <v>-24051406.704961281</v>
      </c>
      <c r="S1077" s="25">
        <f t="shared" ca="1" si="1047"/>
        <v>-34019352.765684009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-10017909.78082943</v>
      </c>
      <c r="R1078" s="25">
        <f t="array" aca="1" ref="R1078" ca="1">INDEX('Lorri 401b'!L:L,MATCH('Retirement Calculator'!A1078,'Lorri 401b'!N:N,0),0)</f>
        <v>-24173366.433511175</v>
      </c>
      <c r="S1078" s="25">
        <f t="shared" ca="1" si="1047"/>
        <v>-34191276.214340605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-10068081.683103247</v>
      </c>
      <c r="R1079" s="25">
        <f t="array" aca="1" ref="R1079" ca="1">INDEX('Lorri 401b'!L:L,MATCH('Retirement Calculator'!A1079,'Lorri 401b'!N:N,0),0)</f>
        <v>-24295834.327596694</v>
      </c>
      <c r="S1079" s="25">
        <f t="shared" ca="1" si="1047"/>
        <v>-34363916.010699943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-10118462.634969871</v>
      </c>
      <c r="R1080" s="25">
        <f t="array" aca="1" ref="R1080" ca="1">INDEX('Lorri 401b'!L:L,MATCH('Retirement Calculator'!A1080,'Lorri 401b'!N:N,0),0)</f>
        <v>-24418812.504574236</v>
      </c>
      <c r="S1080" s="25">
        <f t="shared" ca="1" si="1047"/>
        <v>-34537275.139544107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-10169053.507469274</v>
      </c>
      <c r="R1081" s="25">
        <f t="array" aca="1" ref="R1081" ca="1">INDEX('Lorri 401b'!L:L,MATCH('Retirement Calculator'!A1081,'Lorri 401b'!N:N,0),0)</f>
        <v>-24542303.090622518</v>
      </c>
      <c r="S1081" s="25">
        <f t="shared" ca="1" si="1047"/>
        <v>-34711356.598091796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-10219855.175270757</v>
      </c>
      <c r="R1082" s="25">
        <f t="array" aca="1" ref="R1082" ca="1">INDEX('Lorri 401b'!L:L,MATCH('Retirement Calculator'!A1082,'Lorri 401b'!N:N,0),0)</f>
        <v>-24666308.220779333</v>
      </c>
      <c r="S1082" s="25">
        <f t="shared" ca="1" si="1047"/>
        <v>-34886163.396050088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-10270868.516688079</v>
      </c>
      <c r="R1083" s="25">
        <f t="array" aca="1" ref="R1083" ca="1">INDEX('Lorri 401b'!L:L,MATCH('Retirement Calculator'!A1083,'Lorri 401b'!N:N,0),0)</f>
        <v>-24790830.038978469</v>
      </c>
      <c r="S1083" s="25">
        <f t="shared" ca="1" si="1047"/>
        <v>-35061698.555666551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-10322094.413694641</v>
      </c>
      <c r="R1084" s="25">
        <f t="array" aca="1" ref="R1084" ca="1">INDEX('Lorri 401b'!L:L,MATCH('Retirement Calculator'!A1084,'Lorri 401b'!N:N,0),0)</f>
        <v>-24915870.698086768</v>
      </c>
      <c r="S1084" s="25">
        <f t="shared" ca="1" si="1047"/>
        <v>-35237965.111781411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-10373533.75193873</v>
      </c>
      <c r="R1085" s="25">
        <f t="array" aca="1" ref="R1085" ca="1">INDEX('Lorri 401b'!L:L,MATCH('Retirement Calculator'!A1085,'Lorri 401b'!N:N,0),0)</f>
        <v>-25041432.359941352</v>
      </c>
      <c r="S1085" s="25">
        <f t="shared" ca="1" si="1047"/>
        <v>-35414966.111880079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-10425187.420758836</v>
      </c>
      <c r="R1086" s="25">
        <f t="array" aca="1" ref="R1086" ca="1">INDEX('Lorri 401b'!L:L,MATCH('Retirement Calculator'!A1086,'Lorri 401b'!N:N,0),0)</f>
        <v>-25167517.195386995</v>
      </c>
      <c r="S1086" s="25">
        <f t="shared" ca="1" si="1047"/>
        <v>-35592704.616145834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-10477056.313199027</v>
      </c>
      <c r="R1087" s="25">
        <f t="array" aca="1" ref="R1087" ca="1">INDEX('Lorri 401b'!L:L,MATCH('Retirement Calculator'!A1087,'Lorri 401b'!N:N,0),0)</f>
        <v>-25294127.384313662</v>
      </c>
      <c r="S1087" s="25">
        <f t="shared" ca="1" si="1047"/>
        <v>-35771183.697512686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-10529141.326024383</v>
      </c>
      <c r="R1088" s="25">
        <f t="array" aca="1" ref="R1088" ca="1">INDEX('Lorri 401b'!L:L,MATCH('Retirement Calculator'!A1088,'Lorri 401b'!N:N,0),0)</f>
        <v>-25421265.115694191</v>
      </c>
      <c r="S1088" s="25">
        <f t="shared" ca="1" si="1047"/>
        <v>-35950406.441718578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-10581443.359736513</v>
      </c>
      <c r="R1089" s="25">
        <f t="array" aca="1" ref="R1089" ca="1">INDEX('Lorri 401b'!L:L,MATCH('Retirement Calculator'!A1089,'Lorri 401b'!N:N,0),0)</f>
        <v>-25548932.58762214</v>
      </c>
      <c r="S1089" s="25">
        <f t="shared" ca="1" si="1047"/>
        <v>-36130375.947358653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-10633963.31858911</v>
      </c>
      <c r="R1090" s="25">
        <f t="array" aca="1" ref="R1090" ca="1">INDEX('Lorri 401b'!L:L,MATCH('Retirement Calculator'!A1090,'Lorri 401b'!N:N,0),0)</f>
        <v>-25677132.007349785</v>
      </c>
      <c r="S1090" s="25">
        <f t="shared" ca="1" si="1047"/>
        <v>-36311095.325938895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-10686702.110603593</v>
      </c>
      <c r="R1091" s="25">
        <f t="array" aca="1" ref="R1091" ca="1">INDEX('Lorri 401b'!L:L,MATCH('Retirement Calculator'!A1091,'Lorri 401b'!N:N,0),0)</f>
        <v>-25805865.591326296</v>
      </c>
      <c r="S1091" s="25">
        <f t="shared" ca="1" si="1047"/>
        <v>-36492567.70192989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-10739660.647584803</v>
      </c>
      <c r="R1092" s="25">
        <f t="array" aca="1" ref="R1092" ca="1">INDEX('Lorri 401b'!L:L,MATCH('Retirement Calculator'!A1092,'Lorri 401b'!N:N,0),0)</f>
        <v>-25935135.565236043</v>
      </c>
      <c r="S1092" s="25">
        <f t="shared" ca="1" si="1047"/>
        <v>-36674796.212820843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-10792839.845136767</v>
      </c>
      <c r="R1093" s="25">
        <f t="array" aca="1" ref="R1093" ca="1">INDEX('Lorri 401b'!L:L,MATCH('Retirement Calculator'!A1093,'Lorri 401b'!N:N,0),0)</f>
        <v>-26064944.164037082</v>
      </c>
      <c r="S1093" s="25">
        <f t="shared" ca="1" si="1047"/>
        <v>-36857784.009173848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-10846240.622678531</v>
      </c>
      <c r="R1094" s="25">
        <f t="array" aca="1" ref="R1094" ca="1">INDEX('Lorri 401b'!L:L,MATCH('Retirement Calculator'!A1094,'Lorri 401b'!N:N,0),0)</f>
        <v>-26195293.631999791</v>
      </c>
      <c r="S1094" s="25">
        <f t="shared" ca="1" si="1047"/>
        <v>-37041534.254678324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-10899863.903460054</v>
      </c>
      <c r="R1095" s="25">
        <f t="array" aca="1" ref="R1095" ca="1">INDEX('Lorri 401b'!L:L,MATCH('Retirement Calculator'!A1095,'Lorri 401b'!N:N,0),0)</f>
        <v>-26326186.222745679</v>
      </c>
      <c r="S1095" s="25">
        <f t="shared" ca="1" si="1047"/>
        <v>-37226050.126205735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-10953710.614578165</v>
      </c>
      <c r="R1096" s="25">
        <f t="array" aca="1" ref="R1096" ca="1">INDEX('Lorri 401b'!L:L,MATCH('Retirement Calculator'!A1096,'Lorri 401b'!N:N,0),0)</f>
        <v>-26457624.199286342</v>
      </c>
      <c r="S1096" s="25">
        <f t="shared" ca="1" si="1047"/>
        <v>-37411334.813864507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-11007781.686992602</v>
      </c>
      <c r="R1097" s="25">
        <f t="array" aca="1" ref="R1097" ca="1">INDEX('Lorri 401b'!L:L,MATCH('Retirement Calculator'!A1097,'Lorri 401b'!N:N,0),0)</f>
        <v>-26589609.834062591</v>
      </c>
      <c r="S1097" s="25">
        <f t="shared" ca="1" si="1047"/>
        <v>-37597391.521055192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-11062078.0555421</v>
      </c>
      <c r="R1098" s="25">
        <f t="array" aca="1" ref="R1098" ca="1">INDEX('Lorri 401b'!L:L,MATCH('Retirement Calculator'!A1098,'Lorri 401b'!N:N,0),0)</f>
        <v>-26722145.408983741</v>
      </c>
      <c r="S1098" s="25">
        <f t="shared" ca="1" si="1047"/>
        <v>-37784223.464525841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-11116600.658960553</v>
      </c>
      <c r="R1099" s="25">
        <f t="array" aca="1" ref="R1099" ca="1">INDEX('Lorri 401b'!L:L,MATCH('Retirement Calculator'!A1099,'Lorri 401b'!N:N,0),0)</f>
        <v>-26855233.215467062</v>
      </c>
      <c r="S1099" s="25">
        <f t="shared" ca="1" si="1047"/>
        <v>-37971833.874427617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-11171350.439893249</v>
      </c>
      <c r="R1100" s="25">
        <f t="array" aca="1" ref="R1100" ca="1">INDEX('Lorri 401b'!L:L,MATCH('Retirement Calculator'!A1100,'Lorri 401b'!N:N,0),0)</f>
        <v>-26988875.554477397</v>
      </c>
      <c r="S1100" s="25">
        <f t="shared" ca="1" si="1047"/>
        <v>-38160225.994370647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-11226328.344913166</v>
      </c>
      <c r="R1101" s="25">
        <f t="array" aca="1" ref="R1101" ca="1">INDEX('Lorri 401b'!L:L,MATCH('Retirement Calculator'!A1101,'Lorri 401b'!N:N,0),0)</f>
        <v>-27123074.736566942</v>
      </c>
      <c r="S1101" s="25">
        <f t="shared" ca="1" si="1047"/>
        <v>-38349403.081480108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-11281535.324537333</v>
      </c>
      <c r="R1102" s="25">
        <f t="array" aca="1" ref="R1102" ca="1">INDEX('Lorri 401b'!L:L,MATCH('Retirement Calculator'!A1102,'Lorri 401b'!N:N,0),0)</f>
        <v>-27257833.081915192</v>
      </c>
      <c r="S1102" s="25">
        <f t="shared" ca="1" si="1047"/>
        <v>-38539368.406452522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-11336972.333243266</v>
      </c>
      <c r="R1103" s="25">
        <f t="array" aca="1" ref="R1103" ca="1">INDEX('Lorri 401b'!L:L,MATCH('Retirement Calculator'!A1103,'Lorri 401b'!N:N,0),0)</f>
        <v>-27393152.920369059</v>
      </c>
      <c r="S1103" s="25">
        <f t="shared" ca="1" si="1047"/>
        <v>-38730125.253612325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-11392640.329485474</v>
      </c>
      <c r="R1104" s="25">
        <f t="array" aca="1" ref="R1104" ca="1">INDEX('Lorri 401b'!L:L,MATCH('Retirement Calculator'!A1104,'Lorri 401b'!N:N,0),0)</f>
        <v>-27529036.59148315</v>
      </c>
      <c r="S1104" s="25">
        <f t="shared" ca="1" si="1047"/>
        <v>-38921676.920968622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-11448540.275712024</v>
      </c>
      <c r="R1105" s="25">
        <f t="array" aca="1" ref="R1105" ca="1">INDEX('Lorri 401b'!L:L,MATCH('Retirement Calculator'!A1105,'Lorri 401b'!N:N,0),0)</f>
        <v>-27665486.444560219</v>
      </c>
      <c r="S1105" s="25">
        <f t="shared" ca="1" si="1047"/>
        <v>-39114026.720272243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-11504673.138381185</v>
      </c>
      <c r="R1106" s="25">
        <f t="array" aca="1" ref="R1106" ca="1">INDEX('Lorri 401b'!L:L,MATCH('Retirement Calculator'!A1106,'Lorri 401b'!N:N,0),0)</f>
        <v>-27802504.838691775</v>
      </c>
      <c r="S1106" s="25">
        <f t="shared" ca="1" si="1047"/>
        <v>-39307177.977072962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-11561039.887978135</v>
      </c>
      <c r="R1107" s="25">
        <f t="array" aca="1" ref="R1107" ca="1">INDEX('Lorri 401b'!L:L,MATCH('Retirement Calculator'!A1107,'Lorri 401b'!N:N,0),0)</f>
        <v>-27940094.142798878</v>
      </c>
      <c r="S1107" s="25">
        <f t="shared" ca="1" si="1047"/>
        <v>-39501134.030777015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-11617641.499031737</v>
      </c>
      <c r="R1108" s="25">
        <f t="array" aca="1" ref="R1108" ca="1">INDEX('Lorri 401b'!L:L,MATCH('Retirement Calculator'!A1108,'Lorri 401b'!N:N,0),0)</f>
        <v>-28078256.735673096</v>
      </c>
      <c r="S1108" s="25">
        <f t="shared" ca="1" si="1047"/>
        <v>-39695898.234704837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-11674478.950131398</v>
      </c>
      <c r="R1109" s="25">
        <f t="array" aca="1" ref="R1109" ca="1">INDEX('Lorri 401b'!L:L,MATCH('Retirement Calculator'!A1109,'Lorri 401b'!N:N,0),0)</f>
        <v>-28216995.006017622</v>
      </c>
      <c r="S1109" s="25">
        <f t="shared" ca="1" si="1047"/>
        <v>-39891473.956149019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-11731553.223943973</v>
      </c>
      <c r="R1110" s="25">
        <f t="array" aca="1" ref="R1110" ca="1">INDEX('Lorri 401b'!L:L,MATCH('Retirement Calculator'!A1110,'Lorri 401b'!N:N,0),0)</f>
        <v>-28356311.352488585</v>
      </c>
      <c r="S1110" s="25">
        <f t="shared" ca="1" si="1047"/>
        <v>-40087864.576432556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-11788865.307230767</v>
      </c>
      <c r="R1111" s="25">
        <f t="array" aca="1" ref="R1111" ca="1">INDEX('Lorri 401b'!L:L,MATCH('Retirement Calculator'!A1111,'Lorri 401b'!N:N,0),0)</f>
        <v>-28496208.183736511</v>
      </c>
      <c r="S1111" s="25">
        <f t="shared" ca="1" si="1047"/>
        <v>-40285073.490967274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-11846416.190864589</v>
      </c>
      <c r="R1112" s="25">
        <f t="array" aca="1" ref="R1112" ca="1">INDEX('Lorri 401b'!L:L,MATCH('Retirement Calculator'!A1112,'Lorri 401b'!N:N,0),0)</f>
        <v>-28636687.918447968</v>
      </c>
      <c r="S1112" s="25">
        <f t="shared" ca="1" si="1047"/>
        <v>-40483104.109312557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-11904206.869846886</v>
      </c>
      <c r="R1113" s="25">
        <f t="array" aca="1" ref="R1113" ca="1">INDEX('Lorri 401b'!L:L,MATCH('Retirement Calculator'!A1113,'Lorri 401b'!N:N,0),0)</f>
        <v>-28777752.985387389</v>
      </c>
      <c r="S1113" s="25">
        <f t="shared" ca="1" si="1047"/>
        <v>-40681959.855234273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-11962238.343324943</v>
      </c>
      <c r="R1114" s="25">
        <f t="array" aca="1" ref="R1114" ca="1">INDEX('Lorri 401b'!L:L,MATCH('Retirement Calculator'!A1114,'Lorri 401b'!N:N,0),0)</f>
        <v>-28919405.823439058</v>
      </c>
      <c r="S1114" s="25">
        <f t="shared" ca="1" si="1047"/>
        <v>-40881644.166763999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-12020511.614609158</v>
      </c>
      <c r="R1115" s="25">
        <f t="array" aca="1" ref="R1115" ca="1">INDEX('Lorri 401b'!L:L,MATCH('Retirement Calculator'!A1115,'Lorri 401b'!N:N,0),0)</f>
        <v>-29061648.881649274</v>
      </c>
      <c r="S1115" s="25">
        <f t="shared" ca="1" si="1047"/>
        <v>-41082160.49625843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-12079027.69119039</v>
      </c>
      <c r="R1116" s="25">
        <f t="array" aca="1" ref="R1116" ca="1">INDEX('Lorri 401b'!L:L,MATCH('Retirement Calculator'!A1116,'Lorri 401b'!N:N,0),0)</f>
        <v>-29204484.6192687</v>
      </c>
      <c r="S1116" s="25">
        <f t="shared" ca="1" si="1047"/>
        <v>-41283512.310459092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-12137787.584757378</v>
      </c>
      <c r="R1117" s="25">
        <f t="array" aca="1" ref="R1117" ca="1">INDEX('Lorri 401b'!L:L,MATCH('Retirement Calculator'!A1117,'Lorri 401b'!N:N,0),0)</f>
        <v>-29347915.505794875</v>
      </c>
      <c r="S1117" s="25">
        <f t="shared" ca="1" si="1047"/>
        <v>-41485703.090552256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-12196792.311214229</v>
      </c>
      <c r="R1118" s="25">
        <f t="array" aca="1" ref="R1118" ca="1">INDEX('Lorri 401b'!L:L,MATCH('Retirement Calculator'!A1118,'Lorri 401b'!N:N,0),0)</f>
        <v>-29491944.02101491</v>
      </c>
      <c r="S1118" s="25">
        <f t="shared" ca="1" si="1047"/>
        <v>-41688736.332229137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-12256042.890697982</v>
      </c>
      <c r="R1119" s="25">
        <f t="array" aca="1" ref="R1119" ca="1">INDEX('Lorri 401b'!L:L,MATCH('Retirement Calculator'!A1119,'Lorri 401b'!N:N,0),0)</f>
        <v>-29636572.655048359</v>
      </c>
      <c r="S1119" s="25">
        <f t="shared" ca="1" si="1047"/>
        <v>-41892615.545746341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-12315540.347596252</v>
      </c>
      <c r="R1120" s="25">
        <f t="array" aca="1" ref="R1120" ca="1">INDEX('Lorri 401b'!L:L,MATCH('Retirement Calculator'!A1120,'Lorri 401b'!N:N,0),0)</f>
        <v>-29781803.908390284</v>
      </c>
      <c r="S1120" s="25">
        <f t="shared" ca="1" si="1047"/>
        <v>-42097344.255986534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-12375285.710564932</v>
      </c>
      <c r="R1121" s="25">
        <f t="array" aca="1" ref="R1121" ca="1">INDEX('Lorri 401b'!L:L,MATCH('Retirement Calculator'!A1121,'Lorri 401b'!N:N,0),0)</f>
        <v>-29927640.291954465</v>
      </c>
      <c r="S1121" s="25">
        <f t="shared" ca="1" si="1047"/>
        <v>-42302926.002519399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-12435280.012545981</v>
      </c>
      <c r="R1122" s="25">
        <f t="array" aca="1" ref="R1122" ca="1">INDEX('Lorri 401b'!L:L,MATCH('Retirement Calculator'!A1122,'Lorri 401b'!N:N,0),0)</f>
        <v>-30074084.327116832</v>
      </c>
      <c r="S1122" s="25">
        <f t="shared" ca="1" si="1047"/>
        <v>-42509364.339662813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-12495524.290785283</v>
      </c>
      <c r="R1123" s="25">
        <f t="array" aca="1" ref="R1123" ca="1">INDEX('Lorri 401b'!L:L,MATCH('Retirement Calculator'!A1123,'Lorri 401b'!N:N,0),0)</f>
        <v>-30221138.545759041</v>
      </c>
      <c r="S1123" s="25">
        <f t="shared" ca="1" si="1047"/>
        <v>-42716662.83654432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-12556019.586850584</v>
      </c>
      <c r="R1124" s="25">
        <f t="array" aca="1" ref="R1124" ca="1">INDEX('Lorri 401b'!L:L,MATCH('Retirement Calculator'!A1124,'Lorri 401b'!N:N,0),0)</f>
        <v>-30368805.49031226</v>
      </c>
      <c r="S1124" s="25">
        <f t="shared" ca="1" si="1047"/>
        <v>-42924825.077162847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-12616766.946649488</v>
      </c>
      <c r="R1125" s="25">
        <f t="array" aca="1" ref="R1125" ca="1">INDEX('Lorri 401b'!L:L,MATCH('Retirement Calculator'!A1125,'Lorri 401b'!N:N,0),0)</f>
        <v>-30517087.713801116</v>
      </c>
      <c r="S1125" s="25">
        <f t="shared" ca="1" si="1047"/>
        <v>-43133854.660450608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-12677767.420447556</v>
      </c>
      <c r="R1126" s="25">
        <f t="array" aca="1" ref="R1126" ca="1">INDEX('Lorri 401b'!L:L,MATCH('Retirement Calculator'!A1126,'Lorri 401b'!N:N,0),0)</f>
        <v>-30665987.77988784</v>
      </c>
      <c r="S1126" s="25">
        <f t="shared" ca="1" si="1047"/>
        <v>-43343755.200335398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-12739022.062886449</v>
      </c>
      <c r="R1127" s="25">
        <f t="array" aca="1" ref="R1127" ca="1">INDEX('Lorri 401b'!L:L,MATCH('Retirement Calculator'!A1127,'Lorri 401b'!N:N,0),0)</f>
        <v>-30815508.262916595</v>
      </c>
      <c r="S1127" s="25">
        <f t="shared" ca="1" si="1047"/>
        <v>-43554530.325803041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-12800531.93300217</v>
      </c>
      <c r="R1128" s="25">
        <f t="array" aca="1" ref="R1128" ca="1">INDEX('Lorri 401b'!L:L,MATCH('Retirement Calculator'!A1128,'Lorri 401b'!N:N,0),0)</f>
        <v>-30965651.747957967</v>
      </c>
      <c r="S1128" s="25">
        <f t="shared" ca="1" si="1047"/>
        <v>-43766183.680960134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-12862298.094243374</v>
      </c>
      <c r="R1129" s="25">
        <f t="array" aca="1" ref="R1129" ca="1">INDEX('Lorri 401b'!L:L,MATCH('Retirement Calculator'!A1129,'Lorri 401b'!N:N,0),0)</f>
        <v>-31116420.830853682</v>
      </c>
      <c r="S1129" s="25">
        <f t="shared" ca="1" si="1047"/>
        <v>-43978718.925097056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-12924321.614489749</v>
      </c>
      <c r="R1130" s="25">
        <f t="array" aca="1" ref="R1130" ca="1">INDEX('Lorri 401b'!L:L,MATCH('Retirement Calculator'!A1130,'Lorri 401b'!N:N,0),0)</f>
        <v>-31267818.11826146</v>
      </c>
      <c r="S1130" s="25">
        <f t="shared" ca="1" si="1047"/>
        <v>-44192139.732751206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-12986603.566070484</v>
      </c>
      <c r="R1131" s="25">
        <f t="array" aca="1" ref="R1131" ca="1">INDEX('Lorri 401b'!L:L,MATCH('Retirement Calculator'!A1131,'Lorri 401b'!N:N,0),0)</f>
        <v>-31419846.227700103</v>
      </c>
      <c r="S1131" s="25">
        <f t="shared" ca="1" si="1047"/>
        <v>-44406449.793770589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-13049145.025782805</v>
      </c>
      <c r="R1132" s="25">
        <f t="array" aca="1" ref="R1132" ca="1">INDEX('Lorri 401b'!L:L,MATCH('Retirement Calculator'!A1132,'Lorri 401b'!N:N,0),0)</f>
        <v>-31572507.787594743</v>
      </c>
      <c r="S1132" s="25">
        <f t="shared" ca="1" si="1047"/>
        <v>-44621652.813377544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-13111947.074910594</v>
      </c>
      <c r="R1133" s="25">
        <f t="array" aca="1" ref="R1133" ca="1">INDEX('Lorri 401b'!L:L,MATCH('Retirement Calculator'!A1133,'Lorri 401b'!N:N,0),0)</f>
        <v>-31725805.437322278</v>
      </c>
      <c r="S1133" s="25">
        <f t="shared" ca="1" si="1047"/>
        <v>-44837752.51223287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-13175010.799243083</v>
      </c>
      <c r="R1134" s="25">
        <f t="array" aca="1" ref="R1134" ca="1">INDEX('Lorri 401b'!L:L,MATCH('Retirement Calculator'!A1134,'Lorri 401b'!N:N,0),0)</f>
        <v>-31879741.827257007</v>
      </c>
      <c r="S1134" s="25">
        <f t="shared" ca="1" si="1047"/>
        <v>-45054752.626500092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-13238337.289093625</v>
      </c>
      <c r="R1135" s="25">
        <f t="array" aca="1" ref="R1135" ca="1">INDEX('Lorri 401b'!L:L,MATCH('Retirement Calculator'!A1135,'Lorri 401b'!N:N,0),0)</f>
        <v>-32034319.618816465</v>
      </c>
      <c r="S1135" s="25">
        <f t="shared" ca="1" si="1047"/>
        <v>-45272656.907910094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-13301927.639318543</v>
      </c>
      <c r="R1136" s="25">
        <f t="array" aca="1" ref="R1136" ca="1">INDEX('Lorri 401b'!L:L,MATCH('Retirement Calculator'!A1136,'Lorri 401b'!N:N,0),0)</f>
        <v>-32189541.484507423</v>
      </c>
      <c r="S1136" s="25">
        <f t="shared" ca="1" si="1047"/>
        <v>-45491469.123825967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-13365782.949336065</v>
      </c>
      <c r="R1137" s="25">
        <f t="array" aca="1" ref="R1137" ca="1">INDEX('Lorri 401b'!L:L,MATCH('Retirement Calculator'!A1137,'Lorri 401b'!N:N,0),0)</f>
        <v>-32345410.107972093</v>
      </c>
      <c r="S1137" s="25">
        <f t="shared" ca="1" si="1047"/>
        <v>-45711193.05730816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-13429904.323145326</v>
      </c>
      <c r="R1138" s="25">
        <f t="array" aca="1" ref="R1138" ca="1">INDEX('Lorri 401b'!L:L,MATCH('Retirement Calculator'!A1138,'Lorri 401b'!N:N,0),0)</f>
        <v>-32501928.18403453</v>
      </c>
      <c r="S1138" s="25">
        <f t="shared" ca="1" si="1047"/>
        <v>-45931832.507179856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-13494292.86934546</v>
      </c>
      <c r="R1139" s="25">
        <f t="array" aca="1" ref="R1139" ca="1">INDEX('Lorri 401b'!L:L,MATCH('Retirement Calculator'!A1139,'Lorri 401b'!N:N,0),0)</f>
        <v>-32659098.418747228</v>
      </c>
      <c r="S1139" s="25">
        <f t="shared" ca="1" si="1047"/>
        <v>-46153391.288092688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-13558949.701154761</v>
      </c>
      <c r="R1140" s="25">
        <f t="array" aca="1" ref="R1140" ca="1">INDEX('Lorri 401b'!L:L,MATCH('Retirement Calculator'!A1140,'Lorri 401b'!N:N,0),0)</f>
        <v>-32816923.529437896</v>
      </c>
      <c r="S1140" s="25">
        <f t="shared" ca="1" si="1047"/>
        <v>-46375873.230592653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-13623875.936429935</v>
      </c>
      <c r="R1141" s="25">
        <f t="array" aca="1" ref="R1141" ca="1">INDEX('Lorri 401b'!L:L,MATCH('Retirement Calculator'!A1141,'Lorri 401b'!N:N,0),0)</f>
        <v>-32975406.244756442</v>
      </c>
      <c r="S1141" s="25">
        <f t="shared" ca="1" si="1047"/>
        <v>-46599282.181186378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-13689072.697685421</v>
      </c>
      <c r="R1142" s="25">
        <f t="array" aca="1" ref="R1142" ca="1">INDEX('Lorri 401b'!L:L,MATCH('Retirement Calculator'!A1142,'Lorri 401b'!N:N,0),0)</f>
        <v>-33134549.304722149</v>
      </c>
      <c r="S1142" s="25">
        <f t="shared" ca="1" si="1047"/>
        <v>-46823622.002407566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-13754541.112112805</v>
      </c>
      <c r="R1143" s="25">
        <f t="array" aca="1" ref="R1143" ca="1">INDEX('Lorri 401b'!L:L,MATCH('Retirement Calculator'!A1143,'Lorri 401b'!N:N,0),0)</f>
        <v>-33294355.460771047</v>
      </c>
      <c r="S1143" s="25">
        <f t="shared" ca="1" si="1047"/>
        <v>-47048896.572883852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-13820282.311600303</v>
      </c>
      <c r="R1144" s="25">
        <f t="array" aca="1" ref="R1144" ca="1">INDEX('Lorri 401b'!L:L,MATCH('Retirement Calculator'!A1144,'Lorri 401b'!N:N,0),0)</f>
        <v>-33454827.47580348</v>
      </c>
      <c r="S1144" s="25">
        <f t="shared" ca="1" si="1047"/>
        <v>-47275109.787403785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-13886297.432752332</v>
      </c>
      <c r="R1145" s="25">
        <f t="array" aca="1" ref="R1145" ca="1">INDEX('Lorri 401b'!L:L,MATCH('Retirement Calculator'!A1145,'Lorri 401b'!N:N,0),0)</f>
        <v>-33615968.124231882</v>
      </c>
      <c r="S1145" s="25">
        <f t="shared" ca="1" si="1047"/>
        <v>-47502265.556984216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-13952587.616909161</v>
      </c>
      <c r="R1146" s="25">
        <f t="array" aca="1" ref="R1146" ca="1">INDEX('Lorri 401b'!L:L,MATCH('Retirement Calculator'!A1146,'Lorri 401b'!N:N,0),0)</f>
        <v>-33777780.192028739</v>
      </c>
      <c r="S1146" s="25">
        <f t="shared" ca="1" si="1047"/>
        <v>-47730367.8089379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-14019154.010166643</v>
      </c>
      <c r="R1147" s="25">
        <f t="array" aca="1" ref="R1147" ca="1">INDEX('Lorri 401b'!L:L,MATCH('Retirement Calculator'!A1147,'Lorri 401b'!N:N,0),0)</f>
        <v>-33940266.476774745</v>
      </c>
      <c r="S1147" s="25">
        <f t="shared" ca="1" si="1047"/>
        <v>-47959420.48694139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-14085997.763396032</v>
      </c>
      <c r="R1148" s="25">
        <f t="array" aca="1" ref="R1148" ca="1">INDEX('Lorri 401b'!L:L,MATCH('Retirement Calculator'!A1148,'Lorri 401b'!N:N,0),0)</f>
        <v>-34103429.787707195</v>
      </c>
      <c r="S1148" s="25">
        <f t="shared" ca="1" si="1047"/>
        <v>-48189427.551103227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-14153120.032263877</v>
      </c>
      <c r="R1149" s="25">
        <f t="array" aca="1" ref="R1149" ca="1">INDEX('Lorri 401b'!L:L,MATCH('Retirement Calculator'!A1149,'Lorri 401b'!N:N,0),0)</f>
        <v>-34267272.945768528</v>
      </c>
      <c r="S1149" s="25">
        <f t="shared" ca="1" si="1047"/>
        <v>-48420392.978032403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-14220521.977252005</v>
      </c>
      <c r="R1150" s="25">
        <f t="array" aca="1" ref="R1150" ca="1">INDEX('Lorri 401b'!L:L,MATCH('Retirement Calculator'!A1150,'Lorri 401b'!N:N,0),0)</f>
        <v>-34431798.783655114</v>
      </c>
      <c r="S1150" s="25">
        <f t="shared" ca="1" si="1047"/>
        <v>-48652320.760907121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-14288204.763677582</v>
      </c>
      <c r="R1151" s="25">
        <f t="array" aca="1" ref="R1151" ca="1">INDEX('Lorri 401b'!L:L,MATCH('Retirement Calculator'!A1151,'Lorri 401b'!N:N,0),0)</f>
        <v>-34597010.14586623</v>
      </c>
      <c r="S1151" s="25">
        <f t="shared" ca="1" si="1047"/>
        <v>-48885214.909543812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-14356169.561713267</v>
      </c>
      <c r="R1152" s="25">
        <f t="array" aca="1" ref="R1152" ca="1">INDEX('Lorri 401b'!L:L,MATCH('Retirement Calculator'!A1152,'Lorri 401b'!N:N,0),0)</f>
        <v>-34762909.888753228</v>
      </c>
      <c r="S1152" s="25">
        <f t="shared" ca="1" si="1047"/>
        <v>-49119079.450466499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-14424417.546407433</v>
      </c>
      <c r="R1153" s="25">
        <f t="array" aca="1" ref="R1153" ca="1">INDEX('Lorri 401b'!L:L,MATCH('Retirement Calculator'!A1153,'Lorri 401b'!N:N,0),0)</f>
        <v>-34929500.880568922</v>
      </c>
      <c r="S1153" s="25">
        <f t="shared" ca="1" si="1047"/>
        <v>-49353918.426976353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-14492949.897704491</v>
      </c>
      <c r="R1154" s="25">
        <f t="array" aca="1" ref="R1154" ca="1">INDEX('Lorri 401b'!L:L,MATCH('Retirement Calculator'!A1154,'Lorri 401b'!N:N,0),0)</f>
        <v>-35096786.001517177</v>
      </c>
      <c r="S1154" s="25">
        <f t="shared" ca="1" si="1047"/>
        <v>-49589735.899221666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-14561767.800465288</v>
      </c>
      <c r="R1155" s="25">
        <f t="array" aca="1" ref="R1155" ca="1">INDEX('Lorri 401b'!L:L,MATCH('Retirement Calculator'!A1155,'Lorri 401b'!N:N,0),0)</f>
        <v>-35264768.143802717</v>
      </c>
      <c r="S1155" s="25">
        <f t="shared" ca="1" si="1047"/>
        <v>-49826535.944268003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-14630872.444487588</v>
      </c>
      <c r="R1156" s="25">
        <f t="array" aca="1" ref="R1156" ca="1">INDEX('Lorri 401b'!L:L,MATCH('Retirement Calculator'!A1156,'Lorri 401b'!N:N,0),0)</f>
        <v>-35433450.21168112</v>
      </c>
      <c r="S1156" s="25">
        <f t="shared" ca="1" si="1047"/>
        <v>-50064322.656168707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-14700265.024526648</v>
      </c>
      <c r="R1157" s="25">
        <f t="array" aca="1" ref="R1157" ca="1">INDEX('Lorri 401b'!L:L,MATCH('Retirement Calculator'!A1157,'Lorri 401b'!N:N,0),0)</f>
        <v>-35602835.121509016</v>
      </c>
      <c r="S1157" s="25">
        <f t="shared" ca="1" si="1047"/>
        <v>-50303100.146035664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-14769946.740315871</v>
      </c>
      <c r="R1158" s="25">
        <f t="array" aca="1" ref="R1158" ca="1">INDEX('Lorri 401b'!L:L,MATCH('Retirement Calculator'!A1158,'Lorri 401b'!N:N,0),0)</f>
        <v>-35772925.801794522</v>
      </c>
      <c r="S1158" s="25">
        <f t="shared" ca="1" si="1047"/>
        <v>-50542872.542110391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-14839918.796587549</v>
      </c>
      <c r="R1159" s="25">
        <f t="array" aca="1" ref="R1159" ca="1">INDEX('Lorri 401b'!L:L,MATCH('Retirement Calculator'!A1159,'Lorri 401b'!N:N,0),0)</f>
        <v>-35943725.193247885</v>
      </c>
      <c r="S1159" s="25">
        <f t="shared" ca="1" si="1047"/>
        <v>-50783643.989835434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-14910182.403093692</v>
      </c>
      <c r="R1160" s="25">
        <f t="array" aca="1" ref="R1160" ca="1">INDEX('Lorri 401b'!L:L,MATCH('Retirement Calculator'!A1160,'Lorri 401b'!N:N,0),0)</f>
        <v>-36115236.248832308</v>
      </c>
      <c r="S1160" s="25">
        <f t="shared" ca="1" si="1047"/>
        <v>-51025418.651925996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-14980738.774626944</v>
      </c>
      <c r="R1161" s="25">
        <f t="array" aca="1" ref="R1161" ca="1">INDEX('Lorri 401b'!L:L,MATCH('Retirement Calculator'!A1161,'Lorri 401b'!N:N,0),0)</f>
        <v>-36287461.933814995</v>
      </c>
      <c r="S1161" s="25">
        <f t="shared" ca="1" si="1047"/>
        <v>-51268200.708441943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-15051589.131041585</v>
      </c>
      <c r="R1162" s="25">
        <f t="array" aca="1" ref="R1162" ca="1">INDEX('Lorri 401b'!L:L,MATCH('Retirement Calculator'!A1162,'Lorri 401b'!N:N,0),0)</f>
        <v>-36460405.225818448</v>
      </c>
      <c r="S1162" s="25">
        <f t="shared" ca="1" si="1047"/>
        <v>-51511994.356860034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-15122734.69727462</v>
      </c>
      <c r="R1163" s="25">
        <f t="array" aca="1" ref="R1163" ca="1">INDEX('Lorri 401b'!L:L,MATCH('Retirement Calculator'!A1163,'Lorri 401b'!N:N,0),0)</f>
        <v>-36634069.114871912</v>
      </c>
      <c r="S1163" s="25">
        <f t="shared" ca="1" si="1047"/>
        <v>-51756803.81214653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-15194176.703366959</v>
      </c>
      <c r="R1164" s="25">
        <f t="array" aca="1" ref="R1164" ca="1">INDEX('Lorri 401b'!L:L,MATCH('Retirement Calculator'!A1164,'Lorri 401b'!N:N,0),0)</f>
        <v>-36808456.603463098</v>
      </c>
      <c r="S1164" s="25">
        <f t="shared" ca="1" si="1047"/>
        <v>-52002633.306830056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-15265916.384484682</v>
      </c>
      <c r="R1165" s="25">
        <f t="array" aca="1" ref="R1165" ca="1">INDEX('Lorri 401b'!L:L,MATCH('Retirement Calculator'!A1165,'Lorri 401b'!N:N,0),0)</f>
        <v>-36983570.706590086</v>
      </c>
      <c r="S1165" s="25">
        <f t="shared" ca="1" si="1047"/>
        <v>-52249487.091074765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-15337954.980940396</v>
      </c>
      <c r="R1166" s="25">
        <f t="array" aca="1" ref="R1166" ca="1">INDEX('Lorri 401b'!L:L,MATCH('Retirement Calculator'!A1166,'Lorri 401b'!N:N,0),0)</f>
        <v>-37159414.45181343</v>
      </c>
      <c r="S1166" s="25">
        <f t="shared" ca="1" si="1047"/>
        <v>-52497369.432753824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-15410293.738214675</v>
      </c>
      <c r="R1167" s="25">
        <f t="array" aca="1" ref="R1167" ca="1">INDEX('Lorri 401b'!L:L,MATCH('Retirement Calculator'!A1167,'Lorri 401b'!N:N,0),0)</f>
        <v>-37335990.879308544</v>
      </c>
      <c r="S1167" s="25">
        <f t="shared" ca="1" si="1047"/>
        <v>-52746284.617523223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-15482933.906977598</v>
      </c>
      <c r="R1168" s="25">
        <f t="array" aca="1" ref="R1168" ca="1">INDEX('Lorri 401b'!L:L,MATCH('Retirement Calculator'!A1168,'Lorri 401b'!N:N,0),0)</f>
        <v>-37513303.041918218</v>
      </c>
      <c r="S1168" s="25">
        <f t="shared" ca="1" si="1047"/>
        <v>-52996236.948895812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-15555876.743110366</v>
      </c>
      <c r="R1169" s="25">
        <f t="array" aca="1" ref="R1169" ca="1">INDEX('Lorri 401b'!L:L,MATCH('Retirement Calculator'!A1169,'Lorri 401b'!N:N,0),0)</f>
        <v>-37691354.00520543</v>
      </c>
      <c r="S1169" s="25">
        <f t="shared" ca="1" si="1047"/>
        <v>-53247230.748315796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-15629123.507727021</v>
      </c>
      <c r="R1170" s="25">
        <f t="array" aca="1" ref="R1170" ca="1">INDEX('Lorri 401b'!L:L,MATCH('Retirement Calculator'!A1170,'Lorri 401b'!N:N,0),0)</f>
        <v>-37870146.847506344</v>
      </c>
      <c r="S1170" s="25">
        <f t="shared" ca="1" si="1047"/>
        <v>-53499270.355233364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-15702675.467196245</v>
      </c>
      <c r="R1171" s="25">
        <f t="array" aca="1" ref="R1171" ca="1">INDEX('Lorri 401b'!L:L,MATCH('Retirement Calculator'!A1171,'Lorri 401b'!N:N,0),0)</f>
        <v>-38049684.659983508</v>
      </c>
      <c r="S1171" s="25">
        <f t="shared" ca="1" si="1047"/>
        <v>-53752360.127179757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C83" sqref="C83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16.172602739726027</v>
      </c>
      <c r="R1" s="400"/>
      <c r="S1" s="400"/>
      <c r="T1" s="400"/>
      <c r="U1" s="400"/>
      <c r="V1" s="401">
        <f ca="1">(TODAY()-B16)/365</f>
        <v>16.668493150684931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18.923287671232877</v>
      </c>
      <c r="B2" s="338">
        <v>39356</v>
      </c>
      <c r="C2" s="338">
        <f ca="1">TODAY()</f>
        <v>46263</v>
      </c>
      <c r="D2" s="399">
        <f>-(SUM(D7:D82))</f>
        <v>-449966.78000000009</v>
      </c>
      <c r="E2" s="399">
        <f>(H83+L83+Q83+V83)*-1</f>
        <v>1151269.0900000001</v>
      </c>
      <c r="F2" s="285">
        <f ca="1">D4</f>
        <v>0.11580165028572084</v>
      </c>
      <c r="G2" s="402">
        <f ca="1">(72/(F2*100))</f>
        <v>6.2175279732501449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0.11580165028572084</v>
      </c>
      <c r="E4" s="400"/>
      <c r="F4" s="296"/>
      <c r="G4" s="296"/>
      <c r="H4" s="296"/>
      <c r="I4" s="400"/>
      <c r="J4" s="296">
        <f ca="1">XIRR(H8:H83,B8:B83)</f>
        <v>0.11698216795921323</v>
      </c>
      <c r="K4" s="296"/>
      <c r="L4" s="296"/>
      <c r="M4" s="296"/>
      <c r="N4" s="400"/>
      <c r="O4" s="296">
        <f ca="1">XIRR(L7:L83,B7:B83)</f>
        <v>0.1134093701839447</v>
      </c>
      <c r="P4" s="296"/>
      <c r="Q4" s="296"/>
      <c r="R4" s="400"/>
      <c r="S4" s="400"/>
      <c r="T4" s="296">
        <f ca="1">XIRR(Q18:Q83,B18:B83)</f>
        <v>0.11560416817665101</v>
      </c>
      <c r="U4" s="296"/>
      <c r="V4" s="296"/>
      <c r="W4" s="296"/>
      <c r="X4" s="400"/>
      <c r="Y4" s="296">
        <f ca="1">XIRR(V16:V83,B16:B83)</f>
        <v>0.11529664397239686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46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48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49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45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47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44</v>
      </c>
      <c r="B82" s="411">
        <v>46204</v>
      </c>
      <c r="C82" s="411">
        <v>46263</v>
      </c>
      <c r="D82" s="399">
        <f t="shared" si="0"/>
        <v>5510.71</v>
      </c>
      <c r="E82" s="341">
        <f t="shared" si="87"/>
        <v>22527.17</v>
      </c>
      <c r="F82" s="341">
        <f t="shared" si="87"/>
        <v>1151269.0900000001</v>
      </c>
      <c r="G82" s="285">
        <f t="shared" si="4"/>
        <v>2.0005352392662094E-2</v>
      </c>
      <c r="H82" s="408">
        <v>1603.84</v>
      </c>
      <c r="I82" s="408">
        <v>7488.23</v>
      </c>
      <c r="J82" s="408">
        <f t="shared" si="9"/>
        <v>449686.68</v>
      </c>
      <c r="K82" s="412">
        <f t="shared" si="5"/>
        <v>1.6964859238925146E-2</v>
      </c>
      <c r="L82" s="409">
        <v>580.29</v>
      </c>
      <c r="M82" s="409">
        <v>-61.08</v>
      </c>
      <c r="N82" s="409">
        <v>293.67</v>
      </c>
      <c r="O82" s="409">
        <f t="shared" si="82"/>
        <v>143957.37</v>
      </c>
      <c r="P82" s="413">
        <f t="shared" si="7"/>
        <v>2.0474134437613351E-3</v>
      </c>
      <c r="Q82" s="408">
        <v>2217.7199999999998</v>
      </c>
      <c r="R82" s="408">
        <v>-4.75</v>
      </c>
      <c r="S82" s="408">
        <v>11604.1</v>
      </c>
      <c r="T82" s="408">
        <f t="shared" si="21"/>
        <v>427201.25999999989</v>
      </c>
      <c r="U82" s="412">
        <f t="shared" si="22"/>
        <v>2.7995885576368534E-2</v>
      </c>
      <c r="V82" s="409">
        <v>1108.8599999999999</v>
      </c>
      <c r="W82" s="409">
        <v>-4.75</v>
      </c>
      <c r="X82" s="409">
        <v>3141.17</v>
      </c>
      <c r="Y82" s="409">
        <f t="shared" si="17"/>
        <v>130423.78000000006</v>
      </c>
      <c r="Z82" s="413">
        <f t="shared" si="18"/>
        <v>2.4785744320753877E-2</v>
      </c>
    </row>
    <row r="83" spans="1:26" ht="11.25" customHeight="1" x14ac:dyDescent="0.3">
      <c r="A83" s="424"/>
      <c r="B83" s="411">
        <f ca="1">TODAY()</f>
        <v>46263</v>
      </c>
      <c r="C83" s="425"/>
      <c r="D83" s="426">
        <f>-F82</f>
        <v>-1151269.0900000001</v>
      </c>
      <c r="E83" s="426"/>
      <c r="F83" s="426"/>
      <c r="G83" s="426"/>
      <c r="H83" s="426">
        <f>-J82</f>
        <v>-449686.68</v>
      </c>
      <c r="I83" s="427"/>
      <c r="J83" s="426"/>
      <c r="K83" s="426"/>
      <c r="L83" s="426">
        <f>-O82</f>
        <v>-143957.37</v>
      </c>
      <c r="M83" s="426"/>
      <c r="N83" s="427"/>
      <c r="O83" s="426"/>
      <c r="P83" s="426"/>
      <c r="Q83" s="426">
        <f>-T82</f>
        <v>-427201.25999999989</v>
      </c>
      <c r="R83" s="426"/>
      <c r="S83" s="426"/>
      <c r="T83" s="426"/>
      <c r="U83" s="426"/>
      <c r="V83" s="426">
        <f>-Y82</f>
        <v>-130423.78000000006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5.6657181025507056E-2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2.2946687778444167E-2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46263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13.757700205338809</v>
      </c>
      <c r="D3" s="429" t="s">
        <v>633</v>
      </c>
      <c r="E3" s="441">
        <f ca="1">'TSP-401K'!J4</f>
        <v>0.11698216795921323</v>
      </c>
      <c r="F3" s="429" t="s">
        <v>633</v>
      </c>
      <c r="G3" s="441">
        <f ca="1">'TSP-401K'!O4</f>
        <v>0.1134093701839447</v>
      </c>
      <c r="H3" s="429" t="s">
        <v>633</v>
      </c>
      <c r="I3" s="441">
        <f ca="1">'TSP-401K'!T4</f>
        <v>0.11560416817665101</v>
      </c>
      <c r="J3" s="429" t="s">
        <v>633</v>
      </c>
      <c r="K3" s="441">
        <f ca="1">'TSP-401K'!Y4</f>
        <v>0.11529664397239686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13.757700205338809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1151269.0900000001</v>
      </c>
      <c r="D6" s="429" t="s">
        <v>637</v>
      </c>
      <c r="E6" s="445">
        <f>'TSP-401K'!H83*-1</f>
        <v>449686.68</v>
      </c>
      <c r="F6" s="429" t="s">
        <v>637</v>
      </c>
      <c r="G6" s="445">
        <f>'TSP-401K'!L83*-1</f>
        <v>143957.37</v>
      </c>
      <c r="H6" s="429" t="s">
        <v>637</v>
      </c>
      <c r="I6" s="445">
        <f>'TSP-401K'!Q83*-1</f>
        <v>427201.25999999989</v>
      </c>
      <c r="J6" s="429" t="s">
        <v>637</v>
      </c>
      <c r="K6" s="445">
        <f>'TSP-401K'!V83*-1</f>
        <v>130423.78000000006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6977437.5401947396</v>
      </c>
      <c r="D8" s="429" t="s">
        <v>639</v>
      </c>
      <c r="E8" s="445">
        <f ca="1">FV(E3/26,C3*26,-(E2*0.1)/26,-E6,1)</f>
        <v>2596699.1439537699</v>
      </c>
      <c r="F8" s="429" t="s">
        <v>639</v>
      </c>
      <c r="G8" s="445">
        <f ca="1">FV(G3/12,12*C3,-(G2*0.1)/12,-G6,1)</f>
        <v>739923.1748255092</v>
      </c>
      <c r="H8" s="429" t="s">
        <v>639</v>
      </c>
      <c r="I8" s="445">
        <f ca="1">FV(I3/24,C5*24,-(I2*0.1)/24,-I6,1)</f>
        <v>2680808.3437542929</v>
      </c>
      <c r="J8" s="429" t="s">
        <v>639</v>
      </c>
      <c r="K8" s="445">
        <f ca="1">FV(K3/24,C5*24,-(K2*0.055)/24,-K6,1)</f>
        <v>960006.87766116741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3336622.318779279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53.333333333333336</v>
      </c>
      <c r="C4" s="463">
        <f ca="1">(SUMIFS(H:H,I:I,"&gt;0",L:L,"&lt;0"))</f>
        <v>640</v>
      </c>
      <c r="D4" s="456">
        <f t="array" aca="1" ref="D4" ca="1">INDEX(N:N,MATCH(C4,H:H,0),0)</f>
        <v>70738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3336622.318779279</v>
      </c>
      <c r="C8" s="447">
        <f t="shared" ref="C8:C136" si="0">SUMIF(G:G,A8,J:J)</f>
        <v>398963.19893278764</v>
      </c>
      <c r="D8" s="447">
        <f ca="1">SUMIF(G:G,1,K:K)</f>
        <v>159735.86422517651</v>
      </c>
      <c r="E8" s="447">
        <f t="shared" ref="E8:E136" ca="1" si="1">B8-C8+D8</f>
        <v>3097394.9840716678</v>
      </c>
      <c r="F8" s="431"/>
      <c r="G8" s="459">
        <v>1</v>
      </c>
      <c r="H8" s="459">
        <v>1</v>
      </c>
      <c r="I8" s="444">
        <f ca="1">B1</f>
        <v>3336622.318779279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13764.064106395332</v>
      </c>
      <c r="L8" s="444">
        <f t="shared" ref="L8:L262" ca="1" si="3">I8-J8+K8</f>
        <v>3317139.4496412757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3097394.9840716678</v>
      </c>
      <c r="C9" s="447">
        <f t="shared" si="0"/>
        <v>398963.19893278764</v>
      </c>
      <c r="D9" s="447">
        <f ca="1">SUMIF(G:G,2,K:K)</f>
        <v>147496.53975634667</v>
      </c>
      <c r="E9" s="447">
        <f t="shared" ca="1" si="1"/>
        <v>2845928.3248952264</v>
      </c>
      <c r="F9" s="431"/>
      <c r="G9" s="459">
        <v>1</v>
      </c>
      <c r="H9" s="459">
        <v>2</v>
      </c>
      <c r="I9" s="444">
        <f t="shared" ref="I9:I263" ca="1" si="5">L8</f>
        <v>3317139.4496412757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13682.885484986988</v>
      </c>
      <c r="L9" s="444">
        <f t="shared" ca="1" si="3"/>
        <v>3297575.4018818638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2845928.3248952264</v>
      </c>
      <c r="C10" s="447">
        <f t="shared" si="0"/>
        <v>398963.19893278764</v>
      </c>
      <c r="D10" s="447">
        <f ca="1">SUMIF(G:G,3,K:K)</f>
        <v>134631.0282189011</v>
      </c>
      <c r="E10" s="447">
        <f t="shared" ca="1" si="1"/>
        <v>2581596.1541813402</v>
      </c>
      <c r="F10" s="431"/>
      <c r="G10" s="459">
        <v>1</v>
      </c>
      <c r="H10" s="459">
        <v>3</v>
      </c>
      <c r="I10" s="444">
        <f t="shared" ca="1" si="5"/>
        <v>3297575.4018818638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13601.368619322771</v>
      </c>
      <c r="L10" s="444">
        <f t="shared" ca="1" si="3"/>
        <v>3277929.8372567878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2581596.1541813402</v>
      </c>
      <c r="C11" s="447">
        <f t="shared" si="0"/>
        <v>394307.19893278764</v>
      </c>
      <c r="D11" s="447">
        <f ca="1">SUMIF(G:G,4,K:K)</f>
        <v>121175.66619137595</v>
      </c>
      <c r="E11" s="447">
        <f t="shared" ca="1" si="1"/>
        <v>2308464.6214399282</v>
      </c>
      <c r="F11" s="431"/>
      <c r="G11" s="459">
        <v>1</v>
      </c>
      <c r="H11" s="459">
        <v>4</v>
      </c>
      <c r="I11" s="444">
        <f t="shared" ca="1" si="5"/>
        <v>3277929.8372567878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13519.512100051621</v>
      </c>
      <c r="L11" s="444">
        <f t="shared" ca="1" si="3"/>
        <v>3258202.4161124406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2308464.6214399282</v>
      </c>
      <c r="C12" s="447">
        <f t="shared" si="0"/>
        <v>389651.19893278764</v>
      </c>
      <c r="D12" s="447">
        <f ca="1">SUMIF(G:G,5,K:K)</f>
        <v>107389.45860183347</v>
      </c>
      <c r="E12" s="447">
        <f t="shared" ca="1" si="1"/>
        <v>2026202.8811089741</v>
      </c>
      <c r="F12" s="431"/>
      <c r="G12" s="459">
        <v>1</v>
      </c>
      <c r="H12" s="459">
        <v>5</v>
      </c>
      <c r="I12" s="444">
        <f t="shared" ca="1" si="5"/>
        <v>3258202.4161124406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13437.314511950173</v>
      </c>
      <c r="L12" s="444">
        <f t="shared" ca="1" si="3"/>
        <v>3238392.797379992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2026202.8811089741</v>
      </c>
      <c r="C13" s="447">
        <f t="shared" si="0"/>
        <v>272655.17935989378</v>
      </c>
      <c r="D13" s="447">
        <f ca="1">SUMIF(G:G,6,K:K)</f>
        <v>94419.012667450341</v>
      </c>
      <c r="E13" s="447">
        <f t="shared" ca="1" si="1"/>
        <v>1847966.7144165307</v>
      </c>
      <c r="F13" s="431"/>
      <c r="G13" s="459">
        <v>1</v>
      </c>
      <c r="H13" s="459">
        <v>6</v>
      </c>
      <c r="I13" s="444">
        <f t="shared" ca="1" si="5"/>
        <v>3238392.797379992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13354.774433898305</v>
      </c>
      <c r="L13" s="444">
        <f t="shared" ca="1" si="3"/>
        <v>3218500.6385694914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1847966.7144165307</v>
      </c>
      <c r="C14" s="447">
        <f t="shared" si="0"/>
        <v>108860.75195784221</v>
      </c>
      <c r="D14" s="447">
        <f ca="1">SUMIF(G:G,7,K:K)</f>
        <v>91551.655900164085</v>
      </c>
      <c r="E14" s="447">
        <f t="shared" ca="1" si="1"/>
        <v>1830657.6183588526</v>
      </c>
      <c r="F14" s="431"/>
      <c r="G14" s="459">
        <v>1</v>
      </c>
      <c r="H14" s="459">
        <v>7</v>
      </c>
      <c r="I14" s="444">
        <f t="shared" ca="1" si="5"/>
        <v>3218500.6385694914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13271.890438854552</v>
      </c>
      <c r="L14" s="444">
        <f t="shared" ca="1" si="3"/>
        <v>3198525.5957639473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1830657.6183588526</v>
      </c>
      <c r="C15" s="447">
        <f t="shared" si="0"/>
        <v>108860.75195784221</v>
      </c>
      <c r="D15" s="447">
        <f ca="1">SUMIF(G:G,8,K:K)</f>
        <v>90666.089695236005</v>
      </c>
      <c r="E15" s="447">
        <f t="shared" ca="1" si="1"/>
        <v>1812462.9560962464</v>
      </c>
      <c r="F15" s="431"/>
      <c r="G15" s="459">
        <v>1</v>
      </c>
      <c r="H15" s="459">
        <v>8</v>
      </c>
      <c r="I15" s="444">
        <f t="shared" ca="1" si="5"/>
        <v>3198525.5957639473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13188.661093831452</v>
      </c>
      <c r="L15" s="444">
        <f t="shared" ca="1" si="3"/>
        <v>3178467.3236133801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1812462.9560962464</v>
      </c>
      <c r="C16" s="447">
        <f t="shared" si="0"/>
        <v>101423.65635784219</v>
      </c>
      <c r="D16" s="447">
        <f ca="1">SUMIF(G:G,9,K:K)</f>
        <v>89923.750328903232</v>
      </c>
      <c r="E16" s="447">
        <f t="shared" ca="1" si="1"/>
        <v>1800963.0500673074</v>
      </c>
      <c r="F16" s="431"/>
      <c r="G16" s="459">
        <v>1</v>
      </c>
      <c r="H16" s="459">
        <v>9</v>
      </c>
      <c r="I16" s="444">
        <f t="shared" ca="1" si="5"/>
        <v>3178467.3236133801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13105.084959870755</v>
      </c>
      <c r="L16" s="444">
        <f t="shared" ca="1" si="3"/>
        <v>3158325.475328852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1800963.0500673074</v>
      </c>
      <c r="C17" s="447">
        <f t="shared" si="0"/>
        <v>100747.55675784221</v>
      </c>
      <c r="D17" s="447">
        <f ca="1">SUMIF(G:G,10,K:K)</f>
        <v>89369.98384969421</v>
      </c>
      <c r="E17" s="447">
        <f t="shared" ca="1" si="1"/>
        <v>1789585.4771591595</v>
      </c>
      <c r="F17" s="431"/>
      <c r="G17" s="459">
        <v>1</v>
      </c>
      <c r="H17" s="459">
        <v>10</v>
      </c>
      <c r="I17" s="444">
        <f t="shared" ca="1" si="5"/>
        <v>3158325.475328852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13021.160592018554</v>
      </c>
      <c r="L17" s="444">
        <f t="shared" ca="1" si="3"/>
        <v>3138099.7026764718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1789585.4771591595</v>
      </c>
      <c r="C18" s="447">
        <f t="shared" si="0"/>
        <v>100747.55675784221</v>
      </c>
      <c r="D18" s="447">
        <f ca="1">SUMIF(G:G,11,K:K)</f>
        <v>88787.885626425574</v>
      </c>
      <c r="E18" s="447">
        <f t="shared" ca="1" si="1"/>
        <v>1777625.8060277428</v>
      </c>
      <c r="F18" s="431"/>
      <c r="G18" s="459">
        <v>1</v>
      </c>
      <c r="H18" s="459">
        <v>11</v>
      </c>
      <c r="I18" s="444">
        <f t="shared" ca="1" si="5"/>
        <v>3138099.7026764718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12936.886539300303</v>
      </c>
      <c r="L18" s="444">
        <f t="shared" ca="1" si="3"/>
        <v>3117789.6559713734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1777625.8060277428</v>
      </c>
      <c r="C19" s="447">
        <f t="shared" si="0"/>
        <v>100747.55675784221</v>
      </c>
      <c r="D19" s="447">
        <f ca="1">SUMIF(G:G,12,K:K)</f>
        <v>88176.006153300928</v>
      </c>
      <c r="E19" s="447">
        <f t="shared" ca="1" si="1"/>
        <v>1765054.2554232015</v>
      </c>
      <c r="F19" s="431"/>
      <c r="G19" s="459">
        <v>1</v>
      </c>
      <c r="H19" s="459">
        <v>12</v>
      </c>
      <c r="I19" s="444">
        <f t="shared" ca="1" si="5"/>
        <v>3117789.6559713734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12852.261344695728</v>
      </c>
      <c r="L19" s="444">
        <f t="shared" ca="1" si="3"/>
        <v>3097394.9840716706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1765054.2554232015</v>
      </c>
      <c r="C20" s="447">
        <f t="shared" si="0"/>
        <v>100747.55675784221</v>
      </c>
      <c r="D20" s="447">
        <f ca="1">SUMIF(G:G,13,K:K)</f>
        <v>87532.821765056346</v>
      </c>
      <c r="E20" s="447">
        <f t="shared" ca="1" si="1"/>
        <v>1751839.5204304156</v>
      </c>
      <c r="F20" s="431"/>
      <c r="G20" s="459">
        <v>2</v>
      </c>
      <c r="H20" s="459">
        <v>13</v>
      </c>
      <c r="I20" s="444">
        <f t="shared" ca="1" si="5"/>
        <v>3097394.9840716706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12767.283545113632</v>
      </c>
      <c r="L20" s="444">
        <f t="shared" ca="1" si="3"/>
        <v>3076915.3343723854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1751839.5204304156</v>
      </c>
      <c r="C21" s="447">
        <f t="shared" si="0"/>
        <v>100747.55675784221</v>
      </c>
      <c r="D21" s="447">
        <f ca="1">SUMIF(G:G,14,K:K)</f>
        <v>86856.730842821271</v>
      </c>
      <c r="E21" s="447">
        <f t="shared" ca="1" si="1"/>
        <v>1737948.6945153947</v>
      </c>
      <c r="F21" s="431"/>
      <c r="G21" s="459">
        <v>2</v>
      </c>
      <c r="H21" s="459">
        <v>14</v>
      </c>
      <c r="I21" s="444">
        <f t="shared" ca="1" si="5"/>
        <v>3076915.3343723854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12681.951671366611</v>
      </c>
      <c r="L21" s="444">
        <f t="shared" ca="1" si="3"/>
        <v>3056350.3527993532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1737948.6945153947</v>
      </c>
      <c r="C22" s="447">
        <f t="shared" si="0"/>
        <v>100747.55675784221</v>
      </c>
      <c r="D22" s="447">
        <f ca="1">SUMIF(G:G,15,K:K)</f>
        <v>86146.049825864029</v>
      </c>
      <c r="E22" s="447">
        <f t="shared" ca="1" si="1"/>
        <v>1723347.1875834167</v>
      </c>
      <c r="F22" s="431"/>
      <c r="G22" s="459">
        <v>2</v>
      </c>
      <c r="H22" s="459">
        <v>15</v>
      </c>
      <c r="I22" s="444">
        <f t="shared" ca="1" si="5"/>
        <v>3056350.3527993532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12596.264248145642</v>
      </c>
      <c r="L22" s="444">
        <f t="shared" ca="1" si="3"/>
        <v>3035699.6838031001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1723347.1875834167</v>
      </c>
      <c r="C23" s="447">
        <f t="shared" si="0"/>
        <v>100747.55675784221</v>
      </c>
      <c r="D23" s="447">
        <f ca="1">SUMIF(G:G,16,K:K)</f>
        <v>85399.009019290723</v>
      </c>
      <c r="E23" s="447">
        <f t="shared" ca="1" si="1"/>
        <v>1707998.6398448653</v>
      </c>
      <c r="F23" s="431"/>
      <c r="G23" s="459">
        <v>2</v>
      </c>
      <c r="H23" s="459">
        <v>16</v>
      </c>
      <c r="I23" s="444">
        <f t="shared" ca="1" si="5"/>
        <v>3035699.6838031001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12510.219793994589</v>
      </c>
      <c r="L23" s="444">
        <f t="shared" ca="1" si="3"/>
        <v>3014962.9703526958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1707998.6398448653</v>
      </c>
      <c r="C24" s="447">
        <f t="shared" si="0"/>
        <v>100747.55675784221</v>
      </c>
      <c r="D24" s="447">
        <f ca="1">SUMIF(G:G,17,K:K)</f>
        <v>84613.748187258039</v>
      </c>
      <c r="E24" s="447">
        <f t="shared" ca="1" si="1"/>
        <v>1691864.8312742813</v>
      </c>
      <c r="F24" s="431"/>
      <c r="G24" s="459">
        <v>2</v>
      </c>
      <c r="H24" s="459">
        <v>17</v>
      </c>
      <c r="I24" s="444">
        <f t="shared" ca="1" si="5"/>
        <v>3014962.9703526958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12423.81682128457</v>
      </c>
      <c r="L24" s="444">
        <f t="shared" ca="1" si="3"/>
        <v>2994139.8539295816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1691864.8312742813</v>
      </c>
      <c r="C25" s="447">
        <f t="shared" si="0"/>
        <v>100747.55675784221</v>
      </c>
      <c r="D25" s="447">
        <f ca="1">SUMIF(G:G,18,K:K)</f>
        <v>83788.311920726366</v>
      </c>
      <c r="E25" s="447">
        <f t="shared" ca="1" si="1"/>
        <v>1674905.5864371655</v>
      </c>
      <c r="F25" s="431"/>
      <c r="G25" s="459">
        <v>2</v>
      </c>
      <c r="H25" s="459">
        <v>18</v>
      </c>
      <c r="I25" s="444">
        <f t="shared" ca="1" si="5"/>
        <v>2994139.8539295816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12337.053836188261</v>
      </c>
      <c r="L25" s="444">
        <f t="shared" ca="1" si="3"/>
        <v>2973229.9745213711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1674905.5864371655</v>
      </c>
      <c r="C26" s="447">
        <f t="shared" si="0"/>
        <v>100747.55675784221</v>
      </c>
      <c r="D26" s="447">
        <f ca="1">SUMIF(G:G,19,K:K)</f>
        <v>82920.644768218539</v>
      </c>
      <c r="E26" s="447">
        <f t="shared" ca="1" si="1"/>
        <v>1657078.6744475418</v>
      </c>
      <c r="F26" s="431"/>
      <c r="G26" s="459">
        <v>2</v>
      </c>
      <c r="H26" s="459">
        <v>19</v>
      </c>
      <c r="I26" s="444">
        <f t="shared" ca="1" si="5"/>
        <v>2973229.9745213711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12249.92933865405</v>
      </c>
      <c r="L26" s="444">
        <f t="shared" ca="1" si="3"/>
        <v>2952232.9706156263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1657078.6744475418</v>
      </c>
      <c r="C27" s="447">
        <f t="shared" si="0"/>
        <v>100747.55675784221</v>
      </c>
      <c r="D27" s="447">
        <f ca="1">SUMIF(G:G,20,K:K)</f>
        <v>82008.586117458763</v>
      </c>
      <c r="E27" s="447">
        <f t="shared" ca="1" si="1"/>
        <v>1638339.7038071584</v>
      </c>
      <c r="F27" s="431"/>
      <c r="G27" s="459">
        <v>2</v>
      </c>
      <c r="H27" s="459">
        <v>20</v>
      </c>
      <c r="I27" s="444">
        <f t="shared" ca="1" si="5"/>
        <v>2952232.9706156263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12162.441822380115</v>
      </c>
      <c r="L27" s="444">
        <f t="shared" ca="1" si="3"/>
        <v>2931148.4791936078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1638339.7038071584</v>
      </c>
      <c r="C28" s="447">
        <f t="shared" si="0"/>
        <v>100747.55675784221</v>
      </c>
      <c r="D28" s="447">
        <f ca="1">SUMIF(G:G,21,K:K)</f>
        <v>81049.864815146662</v>
      </c>
      <c r="E28" s="447">
        <f t="shared" ca="1" si="1"/>
        <v>1618642.0118644629</v>
      </c>
      <c r="F28" s="431"/>
      <c r="G28" s="459">
        <v>2</v>
      </c>
      <c r="H28" s="459">
        <v>21</v>
      </c>
      <c r="I28" s="444">
        <f t="shared" ca="1" si="5"/>
        <v>2931148.4791936078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12074.58977478837</v>
      </c>
      <c r="L28" s="444">
        <f t="shared" ca="1" si="3"/>
        <v>2909976.1357239974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1618642.0118644629</v>
      </c>
      <c r="C29" s="447">
        <f t="shared" si="0"/>
        <v>100747.55675784221</v>
      </c>
      <c r="D29" s="447">
        <f ca="1">SUMIF(G:G,22,K:K)</f>
        <v>80042.093511468658</v>
      </c>
      <c r="E29" s="447">
        <f t="shared" ca="1" si="1"/>
        <v>1597936.5486180894</v>
      </c>
      <c r="F29" s="431"/>
      <c r="G29" s="459">
        <v>2</v>
      </c>
      <c r="H29" s="459">
        <v>22</v>
      </c>
      <c r="I29" s="444">
        <f t="shared" ca="1" si="5"/>
        <v>2909976.1357239974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11986.371676998328</v>
      </c>
      <c r="L29" s="444">
        <f t="shared" ca="1" si="3"/>
        <v>2888715.5741565968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1597936.5486180894</v>
      </c>
      <c r="C30" s="447">
        <f t="shared" si="0"/>
        <v>100747.55675784221</v>
      </c>
      <c r="D30" s="447">
        <f ca="1">SUMIF(G:G,23,K:K)</f>
        <v>78982.7627152637</v>
      </c>
      <c r="E30" s="447">
        <f t="shared" ca="1" si="1"/>
        <v>1576171.754575511</v>
      </c>
      <c r="F30" s="431"/>
      <c r="G30" s="459">
        <v>2</v>
      </c>
      <c r="H30" s="459">
        <v>23</v>
      </c>
      <c r="I30" s="444">
        <f t="shared" ca="1" si="5"/>
        <v>2888715.5741565968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11897.786003800826</v>
      </c>
      <c r="L30" s="444">
        <f t="shared" ca="1" si="3"/>
        <v>2867366.426915999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1576171.754575511</v>
      </c>
      <c r="C31" s="447">
        <f t="shared" si="0"/>
        <v>100747.55675784221</v>
      </c>
      <c r="D31" s="447">
        <f ca="1">SUMIF(G:G,24,K:K)</f>
        <v>77869.234545040352</v>
      </c>
      <c r="E31" s="447">
        <f t="shared" ca="1" si="1"/>
        <v>1553293.4323627092</v>
      </c>
      <c r="F31" s="431"/>
      <c r="G31" s="459">
        <v>2</v>
      </c>
      <c r="H31" s="459">
        <v>24</v>
      </c>
      <c r="I31" s="444">
        <f t="shared" ca="1" si="5"/>
        <v>2867366.426915999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11808.831223631667</v>
      </c>
      <c r="L31" s="444">
        <f t="shared" ca="1" si="3"/>
        <v>2845928.324895232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1553293.4323627092</v>
      </c>
      <c r="C32" s="447">
        <f t="shared" si="0"/>
        <v>100747.55675784221</v>
      </c>
      <c r="D32" s="447">
        <f ca="1">SUMIF(G:G,25,K:K)</f>
        <v>76698.736160283617</v>
      </c>
      <c r="E32" s="447">
        <f t="shared" ca="1" si="1"/>
        <v>1529244.6117651507</v>
      </c>
      <c r="F32" s="431"/>
      <c r="G32" s="459">
        <v>3</v>
      </c>
      <c r="H32" s="459">
        <v>25</v>
      </c>
      <c r="I32" s="444">
        <f t="shared" ca="1" si="5"/>
        <v>2845928.324895232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11719.505798545139</v>
      </c>
      <c r="L32" s="444">
        <f t="shared" ca="1" si="3"/>
        <v>2824400.8974493784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1529244.6117651507</v>
      </c>
      <c r="C33" s="447">
        <f t="shared" si="0"/>
        <v>100747.55675784221</v>
      </c>
      <c r="D33" s="447">
        <f ca="1">SUMIF(G:G,26,K:K)</f>
        <v>75468.352856695201</v>
      </c>
      <c r="E33" s="447">
        <f t="shared" ca="1" si="1"/>
        <v>1503965.4078640037</v>
      </c>
      <c r="F33" s="431"/>
      <c r="G33" s="459">
        <v>3</v>
      </c>
      <c r="H33" s="459">
        <v>26</v>
      </c>
      <c r="I33" s="444">
        <f t="shared" ca="1" si="5"/>
        <v>2824400.8974493784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11629.808184187415</v>
      </c>
      <c r="L33" s="444">
        <f t="shared" ca="1" si="3"/>
        <v>2802783.772389167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1503965.4078640037</v>
      </c>
      <c r="C34" s="447">
        <f t="shared" si="0"/>
        <v>100747.55675784221</v>
      </c>
      <c r="D34" s="447">
        <f ca="1">SUMIF(G:G,27,K:K)</f>
        <v>74175.020808173169</v>
      </c>
      <c r="E34" s="447">
        <f t="shared" ca="1" si="1"/>
        <v>1477392.8719143346</v>
      </c>
      <c r="F34" s="431"/>
      <c r="G34" s="459">
        <v>3</v>
      </c>
      <c r="H34" s="459">
        <v>27</v>
      </c>
      <c r="I34" s="444">
        <f t="shared" ca="1" si="5"/>
        <v>2802783.772389167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11539.736829769867</v>
      </c>
      <c r="L34" s="444">
        <f t="shared" ca="1" si="3"/>
        <v>2781076.575974538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1477392.8719143346</v>
      </c>
      <c r="C35" s="447">
        <f t="shared" si="0"/>
        <v>100747.55675784221</v>
      </c>
      <c r="D35" s="447">
        <f ca="1">SUMIF(G:G,28,K:K)</f>
        <v>72815.519437457522</v>
      </c>
      <c r="E35" s="447">
        <f t="shared" ca="1" si="1"/>
        <v>1449460.8345939498</v>
      </c>
      <c r="F35" s="431"/>
      <c r="G35" s="459">
        <v>3</v>
      </c>
      <c r="H35" s="459">
        <v>28</v>
      </c>
      <c r="I35" s="444">
        <f t="shared" ca="1" si="5"/>
        <v>2781076.575974538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11449.290178042247</v>
      </c>
      <c r="L35" s="444">
        <f t="shared" ca="1" si="3"/>
        <v>2759278.9329081816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1449460.8345939498</v>
      </c>
      <c r="C36" s="447">
        <f t="shared" si="0"/>
        <v>100747.55675784221</v>
      </c>
      <c r="D36" s="447">
        <f ca="1">SUMIF(G:G,29,K:K)</f>
        <v>71386.463396443243</v>
      </c>
      <c r="E36" s="447">
        <f t="shared" ca="1" si="1"/>
        <v>1420099.7412325509</v>
      </c>
      <c r="F36" s="431"/>
      <c r="G36" s="459">
        <v>3</v>
      </c>
      <c r="H36" s="459">
        <v>29</v>
      </c>
      <c r="I36" s="444">
        <f t="shared" ca="1" si="5"/>
        <v>2759278.9329081816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11358.466665265762</v>
      </c>
      <c r="L36" s="444">
        <f t="shared" ca="1" si="3"/>
        <v>2737390.4663290484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1420099.7412325509</v>
      </c>
      <c r="C37" s="447">
        <f t="shared" si="0"/>
        <v>100747.55675784221</v>
      </c>
      <c r="D37" s="447">
        <f ca="1">SUMIF(G:G,30,K:K)</f>
        <v>69884.294136191311</v>
      </c>
      <c r="E37" s="447">
        <f t="shared" ca="1" si="1"/>
        <v>1389236.4786109</v>
      </c>
      <c r="F37" s="431"/>
      <c r="G37" s="459">
        <v>3</v>
      </c>
      <c r="H37" s="459">
        <v>30</v>
      </c>
      <c r="I37" s="444">
        <f t="shared" ca="1" si="5"/>
        <v>2737390.4663290484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11267.26472118604</v>
      </c>
      <c r="L37" s="444">
        <f t="shared" ca="1" si="3"/>
        <v>2715410.7978058355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1389236.4786109</v>
      </c>
      <c r="C38" s="447">
        <f t="shared" si="0"/>
        <v>100747.55675784221</v>
      </c>
      <c r="D38" s="447">
        <f ca="1">SUMIF(G:G,31,K:K)</f>
        <v>68305.271045645291</v>
      </c>
      <c r="E38" s="447">
        <f t="shared" ca="1" si="1"/>
        <v>1356794.192898703</v>
      </c>
      <c r="F38" s="431"/>
      <c r="G38" s="459">
        <v>3</v>
      </c>
      <c r="H38" s="459">
        <v>31</v>
      </c>
      <c r="I38" s="444">
        <f t="shared" ca="1" si="5"/>
        <v>2715410.7978058355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11175.682769005985</v>
      </c>
      <c r="L38" s="444">
        <f t="shared" ca="1" si="3"/>
        <v>2693339.5473304428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1356794.192898703</v>
      </c>
      <c r="C39" s="447">
        <f t="shared" si="0"/>
        <v>100747.55675784221</v>
      </c>
      <c r="D39" s="447">
        <f ca="1">SUMIF(G:G,32,K:K)</f>
        <v>66645.462136987873</v>
      </c>
      <c r="E39" s="447">
        <f t="shared" ca="1" si="1"/>
        <v>1322692.0982778487</v>
      </c>
      <c r="F39" s="431"/>
      <c r="G39" s="459">
        <v>3</v>
      </c>
      <c r="H39" s="459">
        <v>32</v>
      </c>
      <c r="I39" s="444">
        <f t="shared" ca="1" si="5"/>
        <v>2693339.5473304428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11083.719225358516</v>
      </c>
      <c r="L39" s="444">
        <f t="shared" ca="1" si="3"/>
        <v>2671176.3333114027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1322692.0982778487</v>
      </c>
      <c r="C40" s="447">
        <f t="shared" si="0"/>
        <v>100747.55675784221</v>
      </c>
      <c r="D40" s="447">
        <f ca="1">SUMIF(G:G,33,K:K)</f>
        <v>64900.734254442534</v>
      </c>
      <c r="E40" s="447">
        <f t="shared" ca="1" si="1"/>
        <v>1286845.2757744491</v>
      </c>
      <c r="F40" s="431"/>
      <c r="G40" s="459">
        <v>3</v>
      </c>
      <c r="H40" s="459">
        <v>33</v>
      </c>
      <c r="I40" s="444">
        <f t="shared" ca="1" si="5"/>
        <v>2671176.3333114027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10991.372500279183</v>
      </c>
      <c r="L40" s="444">
        <f t="shared" ca="1" si="3"/>
        <v>2648920.7725672829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1286845.2757744491</v>
      </c>
      <c r="C41" s="447">
        <f t="shared" si="0"/>
        <v>100747.55675784221</v>
      </c>
      <c r="D41" s="447">
        <f ca="1">SUMIF(G:G,34,K:K)</f>
        <v>63066.742782138972</v>
      </c>
      <c r="E41" s="447">
        <f t="shared" ca="1" si="1"/>
        <v>1249164.4617987459</v>
      </c>
      <c r="F41" s="431"/>
      <c r="G41" s="459">
        <v>3</v>
      </c>
      <c r="H41" s="459">
        <v>34</v>
      </c>
      <c r="I41" s="444">
        <f t="shared" ca="1" si="5"/>
        <v>2648920.7725672829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10898.640997178683</v>
      </c>
      <c r="L41" s="444">
        <f t="shared" ca="1" si="3"/>
        <v>2626572.480320063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1249164.4617987459</v>
      </c>
      <c r="C42" s="447">
        <f t="shared" si="0"/>
        <v>100747.55675784221</v>
      </c>
      <c r="D42" s="447">
        <f ca="1">SUMIF(G:G,35,K:K)</f>
        <v>61138.920825413465</v>
      </c>
      <c r="E42" s="447">
        <f t="shared" ca="1" si="1"/>
        <v>1209555.8258663171</v>
      </c>
      <c r="F42" s="431"/>
      <c r="G42" s="459">
        <v>3</v>
      </c>
      <c r="H42" s="459">
        <v>35</v>
      </c>
      <c r="I42" s="444">
        <f t="shared" ca="1" si="5"/>
        <v>2626572.480320063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10805.523112815266</v>
      </c>
      <c r="L42" s="444">
        <f t="shared" ca="1" si="3"/>
        <v>2604131.0701884795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1209555.8258663171</v>
      </c>
      <c r="C43" s="447">
        <f t="shared" si="0"/>
        <v>100747.55675784221</v>
      </c>
      <c r="D43" s="447">
        <f ca="1">SUMIF(G:G,36,K:K)</f>
        <v>59112.467838603792</v>
      </c>
      <c r="E43" s="447">
        <f t="shared" ca="1" si="1"/>
        <v>1167920.7369470787</v>
      </c>
      <c r="F43" s="431"/>
      <c r="G43" s="459">
        <v>3</v>
      </c>
      <c r="H43" s="459">
        <v>36</v>
      </c>
      <c r="I43" s="444">
        <f t="shared" ca="1" si="5"/>
        <v>2604131.0701884795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10712.017237267002</v>
      </c>
      <c r="L43" s="444">
        <f t="shared" ca="1" si="3"/>
        <v>2581596.1541813477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1167920.7369470787</v>
      </c>
      <c r="C44" s="447">
        <f t="shared" si="0"/>
        <v>100747.55675784221</v>
      </c>
      <c r="D44" s="447">
        <f ca="1">SUMIF(G:G,37,K:K)</f>
        <v>56982.337671020825</v>
      </c>
      <c r="E44" s="447">
        <f t="shared" ca="1" si="1"/>
        <v>1124155.5178602573</v>
      </c>
      <c r="F44" s="431"/>
      <c r="G44" s="459">
        <v>4</v>
      </c>
      <c r="H44" s="459">
        <v>37</v>
      </c>
      <c r="I44" s="444">
        <f t="shared" ca="1" si="5"/>
        <v>2581596.1541813477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10618.121753903954</v>
      </c>
      <c r="L44" s="444">
        <f t="shared" ca="1" si="3"/>
        <v>2558967.3426908529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1124155.5178602573</v>
      </c>
      <c r="C45" s="447">
        <f t="shared" si="0"/>
        <v>100747.55675784221</v>
      </c>
      <c r="D45" s="447">
        <f ca="1">SUMIF(G:G,38,K:K)</f>
        <v>54743.226001329182</v>
      </c>
      <c r="E45" s="447">
        <f t="shared" ca="1" si="1"/>
        <v>1078151.1871037444</v>
      </c>
      <c r="F45" s="431"/>
      <c r="G45" s="459">
        <v>4</v>
      </c>
      <c r="H45" s="459">
        <v>38</v>
      </c>
      <c r="I45" s="444">
        <f t="shared" ca="1" si="5"/>
        <v>2558967.3426908529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10523.835039360225</v>
      </c>
      <c r="L45" s="444">
        <f t="shared" ca="1" si="3"/>
        <v>2536244.2444858146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1078151.1871037444</v>
      </c>
      <c r="C46" s="447">
        <f t="shared" si="0"/>
        <v>100747.55675784221</v>
      </c>
      <c r="D46" s="447">
        <f ca="1">SUMIF(G:G,39,K:K)</f>
        <v>52389.557129046996</v>
      </c>
      <c r="E46" s="447">
        <f t="shared" ca="1" si="1"/>
        <v>1029793.1874749492</v>
      </c>
      <c r="F46" s="431"/>
      <c r="G46" s="459">
        <v>4</v>
      </c>
      <c r="H46" s="459">
        <v>39</v>
      </c>
      <c r="I46" s="444">
        <f t="shared" ca="1" si="5"/>
        <v>2536244.2444858146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10429.155463505898</v>
      </c>
      <c r="L46" s="444">
        <f t="shared" ca="1" si="3"/>
        <v>2513426.4667049218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1029793.1874749492</v>
      </c>
      <c r="C47" s="447">
        <f t="shared" si="0"/>
        <v>100747.55675784221</v>
      </c>
      <c r="D47" s="447">
        <f ca="1">SUMIF(G:G,40,K:K)</f>
        <v>49915.47009027368</v>
      </c>
      <c r="E47" s="447">
        <f t="shared" ca="1" si="1"/>
        <v>978961.10080738063</v>
      </c>
      <c r="F47" s="431"/>
      <c r="G47" s="459">
        <v>4</v>
      </c>
      <c r="H47" s="459">
        <v>40</v>
      </c>
      <c r="I47" s="444">
        <f t="shared" ca="1" si="5"/>
        <v>2513426.4667049218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10334.081389418845</v>
      </c>
      <c r="L47" s="444">
        <f t="shared" ca="1" si="3"/>
        <v>2490513.6148499418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978961.10080738063</v>
      </c>
      <c r="C48" s="447">
        <f t="shared" si="0"/>
        <v>100747.55675784221</v>
      </c>
      <c r="D48" s="447">
        <f ca="1">SUMIF(G:G,41,K:K)</f>
        <v>47314.804063072137</v>
      </c>
      <c r="E48" s="447">
        <f t="shared" ca="1" si="1"/>
        <v>925528.34811261063</v>
      </c>
      <c r="F48" s="431"/>
      <c r="G48" s="459">
        <v>4</v>
      </c>
      <c r="H48" s="459">
        <v>41</v>
      </c>
      <c r="I48" s="444">
        <f t="shared" ca="1" si="5"/>
        <v>2490513.6148499418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10238.611173356428</v>
      </c>
      <c r="L48" s="444">
        <f t="shared" ca="1" si="3"/>
        <v>2467505.2927788994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925528.34811261063</v>
      </c>
      <c r="C49" s="447">
        <f t="shared" si="0"/>
        <v>100747.55675784221</v>
      </c>
      <c r="D49" s="447">
        <f ca="1">SUMIF(G:G,42,K:K)</f>
        <v>44581.0830261624</v>
      </c>
      <c r="E49" s="447">
        <f t="shared" ca="1" si="1"/>
        <v>869361.87438093079</v>
      </c>
      <c r="F49" s="431"/>
      <c r="G49" s="459">
        <v>4</v>
      </c>
      <c r="H49" s="459">
        <v>42</v>
      </c>
      <c r="I49" s="444">
        <f t="shared" ca="1" si="5"/>
        <v>2467505.2927788994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10142.743164727086</v>
      </c>
      <c r="L49" s="444">
        <f t="shared" ca="1" si="3"/>
        <v>2444401.1026992276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869361.87438093079</v>
      </c>
      <c r="C50" s="447">
        <f t="shared" si="0"/>
        <v>100747.55675784221</v>
      </c>
      <c r="D50" s="447">
        <f ca="1">SUMIF(G:G,43,K:K)</f>
        <v>41707.499632725143</v>
      </c>
      <c r="E50" s="447">
        <f t="shared" ca="1" si="1"/>
        <v>810321.81725581374</v>
      </c>
      <c r="F50" s="431"/>
      <c r="G50" s="459">
        <v>4</v>
      </c>
      <c r="H50" s="459">
        <v>43</v>
      </c>
      <c r="I50" s="444">
        <f t="shared" ca="1" si="5"/>
        <v>2444401.1026992276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10049.70903939512</v>
      </c>
      <c r="L50" s="444">
        <f t="shared" ca="1" si="3"/>
        <v>2421979.878494224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810321.81725581374</v>
      </c>
      <c r="C51" s="447">
        <f t="shared" si="0"/>
        <v>100747.55675784221</v>
      </c>
      <c r="D51" s="447">
        <f ca="1">SUMIF(G:G,44,K:K)</f>
        <v>38686.898259158224</v>
      </c>
      <c r="E51" s="447">
        <f t="shared" ca="1" si="1"/>
        <v>748261.1587571298</v>
      </c>
      <c r="F51" s="431"/>
      <c r="G51" s="459">
        <v>4</v>
      </c>
      <c r="H51" s="459">
        <v>44</v>
      </c>
      <c r="I51" s="444">
        <f t="shared" ca="1" si="5"/>
        <v>2421979.878494224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9956.287271874271</v>
      </c>
      <c r="L51" s="444">
        <f t="shared" ca="1" si="3"/>
        <v>2399465.2325216997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748261.1587571298</v>
      </c>
      <c r="C52" s="447">
        <f t="shared" si="0"/>
        <v>100747.55675784221</v>
      </c>
      <c r="D52" s="447">
        <f ca="1">SUMIF(G:G,45,K:K)</f>
        <v>35511.757186575422</v>
      </c>
      <c r="E52" s="447">
        <f t="shared" ca="1" si="1"/>
        <v>683025.35918586305</v>
      </c>
      <c r="F52" s="431"/>
      <c r="G52" s="459">
        <v>4</v>
      </c>
      <c r="H52" s="459">
        <v>45</v>
      </c>
      <c r="I52" s="444">
        <f t="shared" ca="1" si="5"/>
        <v>2399465.2325216997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9862.4762469887537</v>
      </c>
      <c r="L52" s="444">
        <f t="shared" ca="1" si="3"/>
        <v>2376856.7755242898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683025.35918586305</v>
      </c>
      <c r="C53" s="447">
        <f t="shared" si="0"/>
        <v>100747.55675784221</v>
      </c>
      <c r="D53" s="447">
        <f ca="1">SUMIF(G:G,46,K:K)</f>
        <v>32174.169870677051</v>
      </c>
      <c r="E53" s="447">
        <f t="shared" ca="1" si="1"/>
        <v>614451.97229869792</v>
      </c>
      <c r="F53" s="431"/>
      <c r="G53" s="459">
        <v>4</v>
      </c>
      <c r="H53" s="459">
        <v>46</v>
      </c>
      <c r="I53" s="444">
        <f t="shared" ca="1" si="5"/>
        <v>2376856.7755242898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9768.2743428328795</v>
      </c>
      <c r="L53" s="444">
        <f t="shared" ca="1" si="3"/>
        <v>2354154.1166227241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614451.97229869792</v>
      </c>
      <c r="C54" s="447">
        <f t="shared" si="0"/>
        <v>100747.55675784221</v>
      </c>
      <c r="D54" s="447">
        <f ca="1">SUMIF(G:G,47,K:K)</f>
        <v>28665.825253351322</v>
      </c>
      <c r="E54" s="447">
        <f t="shared" ca="1" si="1"/>
        <v>542370.24079420709</v>
      </c>
      <c r="F54" s="431"/>
      <c r="G54" s="459">
        <v>4</v>
      </c>
      <c r="H54" s="459">
        <v>47</v>
      </c>
      <c r="I54" s="444">
        <f t="shared" ca="1" si="5"/>
        <v>2354154.1166227241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9673.6799307430229</v>
      </c>
      <c r="L54" s="444">
        <f t="shared" ca="1" si="3"/>
        <v>2331356.8633090681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542370.24079420709</v>
      </c>
      <c r="C55" s="447">
        <f t="shared" si="0"/>
        <v>100747.55675784221</v>
      </c>
      <c r="D55" s="447">
        <f ca="1">SUMIF(G:G,48,K:K)</f>
        <v>24977.987066980051</v>
      </c>
      <c r="E55" s="447">
        <f t="shared" ca="1" si="1"/>
        <v>466600.67110334494</v>
      </c>
      <c r="F55" s="431"/>
      <c r="G55" s="459">
        <v>4</v>
      </c>
      <c r="H55" s="459">
        <v>48</v>
      </c>
      <c r="I55" s="444">
        <f t="shared" ca="1" si="5"/>
        <v>2331356.8633090681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9578.6913752694563</v>
      </c>
      <c r="L55" s="444">
        <f t="shared" ca="1" si="3"/>
        <v>2308464.6214399389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466600.67110334494</v>
      </c>
      <c r="C56" s="447">
        <f t="shared" si="0"/>
        <v>100747.55675784221</v>
      </c>
      <c r="D56" s="447">
        <f ca="1">SUMIF(G:G,49,K:K)</f>
        <v>21101.472079913299</v>
      </c>
      <c r="E56" s="447">
        <f t="shared" ca="1" si="1"/>
        <v>386954.58642541606</v>
      </c>
      <c r="F56" s="431"/>
      <c r="G56" s="459">
        <f>G55+1</f>
        <v>5</v>
      </c>
      <c r="H56" s="459">
        <v>49</v>
      </c>
      <c r="I56" s="444">
        <f t="shared" ca="1" si="5"/>
        <v>2308464.6214399389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9483.3070341480834</v>
      </c>
      <c r="L56" s="444">
        <f t="shared" ca="1" si="3"/>
        <v>2285476.995229688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386954.58642541606</v>
      </c>
      <c r="C57" s="447">
        <f t="shared" si="0"/>
        <v>100747.55675784221</v>
      </c>
      <c r="D57" s="447">
        <f ca="1">SUMIF(G:G,50,K:K)</f>
        <v>17026.627228941223</v>
      </c>
      <c r="E57" s="447">
        <f t="shared" ca="1" si="1"/>
        <v>303233.65689651511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2285476.995229688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9387.5252582720386</v>
      </c>
      <c r="L57" s="444">
        <f t="shared" ca="1" si="3"/>
        <v>2262393.5872435612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303233.65689651511</v>
      </c>
      <c r="C58" s="447">
        <f t="shared" si="0"/>
        <v>100747.55675784221</v>
      </c>
      <c r="D58" s="447">
        <f ca="1">SUMIF(G:G,51,K:K)</f>
        <v>12743.305581819814</v>
      </c>
      <c r="E58" s="447">
        <f t="shared" ca="1" si="1"/>
        <v>215229.40572049274</v>
      </c>
      <c r="F58" s="431"/>
      <c r="G58" s="459">
        <f t="shared" si="8"/>
        <v>5</v>
      </c>
      <c r="H58" s="459">
        <v>51</v>
      </c>
      <c r="I58" s="444">
        <f t="shared" ca="1" si="5"/>
        <v>2262393.5872435612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9291.3443916631768</v>
      </c>
      <c r="L58" s="444">
        <f t="shared" ca="1" si="3"/>
        <v>2239213.9983908255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215229.40572049274</v>
      </c>
      <c r="C59" s="447">
        <f t="shared" si="0"/>
        <v>100747.55675784221</v>
      </c>
      <c r="D59" s="447">
        <f ca="1">SUMIF(G:G,52,K:K)</f>
        <v>8240.8410699937613</v>
      </c>
      <c r="E59" s="447">
        <f t="shared" ca="1" si="1"/>
        <v>122722.6900326443</v>
      </c>
      <c r="F59" s="431"/>
      <c r="G59" s="459">
        <f t="shared" si="8"/>
        <v>5</v>
      </c>
      <c r="H59" s="459">
        <v>52</v>
      </c>
      <c r="I59" s="444">
        <f t="shared" ca="1" si="5"/>
        <v>2239213.9983908255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9194.7627714434439</v>
      </c>
      <c r="L59" s="444">
        <f t="shared" ca="1" si="3"/>
        <v>2215937.8279178701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122722.6900326443</v>
      </c>
      <c r="C60" s="447">
        <f t="shared" si="0"/>
        <v>100747.55675784221</v>
      </c>
      <c r="D60" s="447">
        <f ca="1">SUMIF(G:G,53,K:K)</f>
        <v>3508.0219285975336</v>
      </c>
      <c r="E60" s="447">
        <f t="shared" ca="1" si="1"/>
        <v>25483.155203399627</v>
      </c>
      <c r="F60" s="431"/>
      <c r="G60" s="459">
        <f t="shared" si="8"/>
        <v>5</v>
      </c>
      <c r="H60" s="459">
        <v>53</v>
      </c>
      <c r="I60" s="444">
        <f t="shared" ca="1" si="5"/>
        <v>2215937.8279178701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9097.7787278061296</v>
      </c>
      <c r="L60" s="444">
        <f t="shared" ca="1" si="3"/>
        <v>2192564.6734012775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25483.155203399627</v>
      </c>
      <c r="C61" s="447">
        <f t="shared" si="0"/>
        <v>100747.55675784221</v>
      </c>
      <c r="D61" s="447">
        <f ca="1">SUMIF(G:G,54,K:K)</f>
        <v>-1466.9372224035208</v>
      </c>
      <c r="E61" s="447">
        <f t="shared" ca="1" si="1"/>
        <v>-76731.338776846096</v>
      </c>
      <c r="F61" s="431"/>
      <c r="G61" s="459">
        <f t="shared" si="8"/>
        <v>5</v>
      </c>
      <c r="H61" s="459">
        <v>54</v>
      </c>
      <c r="I61" s="444">
        <f t="shared" ca="1" si="5"/>
        <v>2192564.6734012775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9000.3905839869949</v>
      </c>
      <c r="L61" s="444">
        <f t="shared" ca="1" si="3"/>
        <v>2169094.1307408656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-76731.338776846096</v>
      </c>
      <c r="C62" s="447">
        <f t="shared" si="0"/>
        <v>100747.55675784221</v>
      </c>
      <c r="D62" s="447">
        <f ca="1">SUMIF(G:G,55,K:K)</f>
        <v>-6696.424725453885</v>
      </c>
      <c r="E62" s="447">
        <f t="shared" ca="1" si="1"/>
        <v>-184175.32026014221</v>
      </c>
      <c r="F62" s="431"/>
      <c r="G62" s="459">
        <f t="shared" si="8"/>
        <v>5</v>
      </c>
      <c r="H62" s="459">
        <v>55</v>
      </c>
      <c r="I62" s="444">
        <f t="shared" ca="1" si="5"/>
        <v>2169094.1307408656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8902.5966562352787</v>
      </c>
      <c r="L62" s="444">
        <f t="shared" ca="1" si="3"/>
        <v>2145525.7941527022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-184175.32026014221</v>
      </c>
      <c r="C63" s="447">
        <f t="shared" si="0"/>
        <v>100747.55675784221</v>
      </c>
      <c r="D63" s="447">
        <f ca="1">SUMIF(G:G,56,K:K)</f>
        <v>-12193.462734109109</v>
      </c>
      <c r="E63" s="447">
        <f t="shared" ca="1" si="1"/>
        <v>-297116.33975209348</v>
      </c>
      <c r="F63" s="431"/>
      <c r="G63" s="459">
        <f t="shared" si="8"/>
        <v>5</v>
      </c>
      <c r="H63" s="459">
        <v>56</v>
      </c>
      <c r="I63" s="444">
        <f t="shared" ca="1" si="5"/>
        <v>2145525.7941527022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8804.395253784598</v>
      </c>
      <c r="L63" s="444">
        <f t="shared" ca="1" si="3"/>
        <v>2121859.2561620879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-297116.33975209348</v>
      </c>
      <c r="C64" s="447">
        <f t="shared" si="0"/>
        <v>100747.55675784221</v>
      </c>
      <c r="D64" s="447">
        <f ca="1">SUMIF(G:G,57,K:K)</f>
        <v>-17971.739640015163</v>
      </c>
      <c r="E64" s="447">
        <f t="shared" ca="1" si="1"/>
        <v>-415835.63614995085</v>
      </c>
      <c r="F64" s="431"/>
      <c r="G64" s="459">
        <f t="shared" si="8"/>
        <v>5</v>
      </c>
      <c r="H64" s="459">
        <v>57</v>
      </c>
      <c r="I64" s="444">
        <f t="shared" ca="1" si="5"/>
        <v>2121859.2561620879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8705.7846788237039</v>
      </c>
      <c r="L64" s="444">
        <f t="shared" ca="1" si="3"/>
        <v>2098094.1075965124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-415835.63614995085</v>
      </c>
      <c r="C65" s="447">
        <f t="shared" si="0"/>
        <v>100747.55675784221</v>
      </c>
      <c r="D65" s="447">
        <f ca="1">SUMIF(G:G,58,K:K)</f>
        <v>-24045.64415891355</v>
      </c>
      <c r="E65" s="447">
        <f t="shared" ca="1" si="1"/>
        <v>-540628.83706670662</v>
      </c>
      <c r="F65" s="431"/>
      <c r="G65" s="459">
        <f t="shared" si="8"/>
        <v>5</v>
      </c>
      <c r="H65" s="459">
        <v>58</v>
      </c>
      <c r="I65" s="444">
        <f t="shared" ca="1" si="5"/>
        <v>2098094.1075965124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8606.7632264671392</v>
      </c>
      <c r="L65" s="444">
        <f t="shared" ca="1" si="3"/>
        <v>2074229.9375785806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-540628.83706670662</v>
      </c>
      <c r="C66" s="447">
        <f t="shared" si="0"/>
        <v>100747.55675784221</v>
      </c>
      <c r="D66" s="447">
        <f ca="1">SUMIF(G:G,59,K:K)</f>
        <v>-30430.301160551222</v>
      </c>
      <c r="E66" s="447">
        <f t="shared" ca="1" si="1"/>
        <v>-671806.69498510007</v>
      </c>
      <c r="F66" s="431"/>
      <c r="G66" s="459">
        <f t="shared" si="8"/>
        <v>5</v>
      </c>
      <c r="H66" s="459">
        <v>59</v>
      </c>
      <c r="I66" s="444">
        <f t="shared" ca="1" si="5"/>
        <v>2074229.9375785806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8507.3291847257569</v>
      </c>
      <c r="L66" s="444">
        <f t="shared" ca="1" si="3"/>
        <v>2050266.3335189072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-671806.69498510007</v>
      </c>
      <c r="C67" s="447">
        <f t="shared" si="0"/>
        <v>100747.55675784221</v>
      </c>
      <c r="D67" s="447">
        <f t="shared" ref="D67:D136" ca="1" si="9">SUMIF(G:G,60,K:K)</f>
        <v>-37141.609331716565</v>
      </c>
      <c r="E67" s="447">
        <f t="shared" ca="1" si="1"/>
        <v>-809695.86107465881</v>
      </c>
      <c r="F67" s="431"/>
      <c r="G67" s="459">
        <f t="shared" si="8"/>
        <v>5</v>
      </c>
      <c r="H67" s="459">
        <v>60</v>
      </c>
      <c r="I67" s="444">
        <f t="shared" ca="1" si="5"/>
        <v>2050266.3335189072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8407.4808344771172</v>
      </c>
      <c r="L67" s="444">
        <f t="shared" ca="1" si="3"/>
        <v>2026202.8811089853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-809695.86107465881</v>
      </c>
      <c r="C68" s="447">
        <f t="shared" si="0"/>
        <v>100747.55675784221</v>
      </c>
      <c r="D68" s="447">
        <f t="shared" ca="1" si="9"/>
        <v>-37141.609331716565</v>
      </c>
      <c r="E68" s="447">
        <f t="shared" ca="1" si="1"/>
        <v>-947585.02716421755</v>
      </c>
      <c r="F68" s="431"/>
      <c r="G68" s="459">
        <f>G67+1</f>
        <v>6</v>
      </c>
      <c r="H68" s="459">
        <v>61</v>
      </c>
      <c r="I68" s="444">
        <f t="shared" ca="1" si="5"/>
        <v>2026202.8811089853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8307.2164494357767</v>
      </c>
      <c r="L68" s="444">
        <f t="shared" ca="1" si="3"/>
        <v>2002039.1643140221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-947585.02716421755</v>
      </c>
      <c r="C69" s="447">
        <f t="shared" si="0"/>
        <v>100747.55675784221</v>
      </c>
      <c r="D69" s="447">
        <f t="shared" ca="1" si="9"/>
        <v>-37141.609331716565</v>
      </c>
      <c r="E69" s="447">
        <f t="shared" ca="1" si="1"/>
        <v>-1085474.1932537763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2002039.1643140221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8206.5342961234292</v>
      </c>
      <c r="L69" s="444">
        <f t="shared" ca="1" si="3"/>
        <v>1977774.7653657466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-1085474.1932537763</v>
      </c>
      <c r="C70" s="447">
        <f t="shared" si="0"/>
        <v>100747.55675784221</v>
      </c>
      <c r="D70" s="447">
        <f t="shared" ca="1" si="9"/>
        <v>-37141.609331716565</v>
      </c>
      <c r="E70" s="447">
        <f t="shared" ca="1" si="1"/>
        <v>-1223363.359343335</v>
      </c>
      <c r="F70" s="431"/>
      <c r="G70" s="459">
        <f t="shared" si="10"/>
        <v>6</v>
      </c>
      <c r="H70" s="459">
        <v>63</v>
      </c>
      <c r="I70" s="444">
        <f t="shared" ca="1" si="5"/>
        <v>1977774.7653657466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8105.4326338389474</v>
      </c>
      <c r="L70" s="444">
        <f t="shared" ca="1" si="3"/>
        <v>1953409.2647551864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-1223363.359343335</v>
      </c>
      <c r="C71" s="447">
        <f t="shared" si="0"/>
        <v>100747.55675784221</v>
      </c>
      <c r="D71" s="447">
        <f t="shared" ca="1" si="9"/>
        <v>-37141.609331716565</v>
      </c>
      <c r="E71" s="447">
        <f t="shared" ca="1" si="1"/>
        <v>-1361252.5254328938</v>
      </c>
      <c r="F71" s="431"/>
      <c r="G71" s="459">
        <f t="shared" si="10"/>
        <v>6</v>
      </c>
      <c r="H71" s="459">
        <v>64</v>
      </c>
      <c r="I71" s="444">
        <f t="shared" ca="1" si="5"/>
        <v>1953409.2647551864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8003.9097146282802</v>
      </c>
      <c r="L71" s="444">
        <f t="shared" ca="1" si="3"/>
        <v>1928942.2412254156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-1361252.5254328938</v>
      </c>
      <c r="C72" s="447">
        <f t="shared" si="0"/>
        <v>100747.55675784221</v>
      </c>
      <c r="D72" s="447">
        <f t="shared" ca="1" si="9"/>
        <v>-37141.609331716565</v>
      </c>
      <c r="E72" s="447">
        <f t="shared" ca="1" si="1"/>
        <v>-1499141.6915224525</v>
      </c>
      <c r="F72" s="431"/>
      <c r="G72" s="459">
        <f t="shared" si="10"/>
        <v>6</v>
      </c>
      <c r="H72" s="459">
        <v>65</v>
      </c>
      <c r="I72" s="444">
        <f t="shared" ca="1" si="5"/>
        <v>1928942.2412254156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7901.9637832542358</v>
      </c>
      <c r="L72" s="444">
        <f t="shared" ca="1" si="3"/>
        <v>1904373.2717642707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-1499141.6915224525</v>
      </c>
      <c r="C73" s="447">
        <f t="shared" si="0"/>
        <v>100747.55675784221</v>
      </c>
      <c r="D73" s="447">
        <f t="shared" ca="1" si="9"/>
        <v>-37141.609331716565</v>
      </c>
      <c r="E73" s="447">
        <f t="shared" ca="1" si="1"/>
        <v>-1637030.8576120113</v>
      </c>
      <c r="F73" s="431"/>
      <c r="G73" s="459">
        <f t="shared" si="10"/>
        <v>6</v>
      </c>
      <c r="H73" s="459">
        <v>66</v>
      </c>
      <c r="I73" s="444">
        <f t="shared" ca="1" si="5"/>
        <v>1904373.2717642707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7799.5930771661306</v>
      </c>
      <c r="L73" s="444">
        <f t="shared" ca="1" si="3"/>
        <v>1879701.9315970379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-1637030.8576120113</v>
      </c>
      <c r="C74" s="447">
        <f t="shared" si="0"/>
        <v>100747.55675784221</v>
      </c>
      <c r="D74" s="447">
        <f t="shared" ca="1" si="9"/>
        <v>-37141.609331716565</v>
      </c>
      <c r="E74" s="447">
        <f t="shared" ca="1" si="1"/>
        <v>-1774920.02370157</v>
      </c>
      <c r="F74" s="431"/>
      <c r="G74" s="459">
        <f t="shared" si="10"/>
        <v>6</v>
      </c>
      <c r="H74" s="459">
        <v>67</v>
      </c>
      <c r="I74" s="444">
        <f t="shared" ca="1" si="5"/>
        <v>1879701.9315970379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7696.7958264693289</v>
      </c>
      <c r="L74" s="444">
        <f t="shared" ca="1" si="3"/>
        <v>1854927.7941791082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-1774920.02370157</v>
      </c>
      <c r="C75" s="447">
        <f t="shared" si="0"/>
        <v>100747.55675784221</v>
      </c>
      <c r="D75" s="447">
        <f t="shared" ca="1" si="9"/>
        <v>-37141.609331716565</v>
      </c>
      <c r="E75" s="447">
        <f t="shared" ca="1" si="1"/>
        <v>-1912809.1897911287</v>
      </c>
      <c r="F75" s="431"/>
      <c r="G75" s="459">
        <f t="shared" si="10"/>
        <v>6</v>
      </c>
      <c r="H75" s="459">
        <v>68</v>
      </c>
      <c r="I75" s="444">
        <f t="shared" ca="1" si="5"/>
        <v>1854927.7941791082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7691.0669368720328</v>
      </c>
      <c r="L75" s="444">
        <f t="shared" ca="1" si="3"/>
        <v>1853547.1317861599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-1912809.1897911287</v>
      </c>
      <c r="C76" s="447">
        <f t="shared" si="0"/>
        <v>100747.55675784221</v>
      </c>
      <c r="D76" s="447">
        <f t="shared" ca="1" si="9"/>
        <v>-37141.609331716565</v>
      </c>
      <c r="E76" s="447">
        <f t="shared" ca="1" si="1"/>
        <v>-2050698.3558806875</v>
      </c>
      <c r="F76" s="431"/>
      <c r="G76" s="459">
        <f t="shared" si="10"/>
        <v>6</v>
      </c>
      <c r="H76" s="459">
        <v>69</v>
      </c>
      <c r="I76" s="444">
        <f t="shared" ca="1" si="5"/>
        <v>1853547.1317861599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7685.3141769014164</v>
      </c>
      <c r="L76" s="444">
        <f t="shared" ca="1" si="3"/>
        <v>1852160.7166332412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-2050698.3558806875</v>
      </c>
      <c r="C77" s="447">
        <f t="shared" si="0"/>
        <v>100747.55675784221</v>
      </c>
      <c r="D77" s="447">
        <f t="shared" ca="1" si="9"/>
        <v>-37141.609331716565</v>
      </c>
      <c r="E77" s="447">
        <f t="shared" ca="1" si="1"/>
        <v>-2188587.5219702465</v>
      </c>
      <c r="F77" s="431"/>
      <c r="G77" s="459">
        <f t="shared" si="10"/>
        <v>6</v>
      </c>
      <c r="H77" s="459">
        <v>70</v>
      </c>
      <c r="I77" s="444">
        <f t="shared" ca="1" si="5"/>
        <v>1852160.7166332412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7679.5374470975867</v>
      </c>
      <c r="L77" s="444">
        <f t="shared" ca="1" si="3"/>
        <v>1850768.5247505184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-2188587.5219702465</v>
      </c>
      <c r="C78" s="447">
        <f t="shared" si="0"/>
        <v>100747.55675784221</v>
      </c>
      <c r="D78" s="447">
        <f t="shared" ca="1" si="9"/>
        <v>-37141.609331716565</v>
      </c>
      <c r="E78" s="447">
        <f t="shared" ca="1" si="1"/>
        <v>-2326476.6880598054</v>
      </c>
      <c r="F78" s="431"/>
      <c r="G78" s="459">
        <f t="shared" si="10"/>
        <v>6</v>
      </c>
      <c r="H78" s="459">
        <v>71</v>
      </c>
      <c r="I78" s="444">
        <f t="shared" ca="1" si="5"/>
        <v>1850768.5247505184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7673.7366475862418</v>
      </c>
      <c r="L78" s="444">
        <f t="shared" ca="1" si="3"/>
        <v>1849370.5320682845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-2326476.6880598054</v>
      </c>
      <c r="C79" s="447">
        <f t="shared" si="0"/>
        <v>100747.55675784221</v>
      </c>
      <c r="D79" s="447">
        <f t="shared" ca="1" si="9"/>
        <v>-37141.609331716565</v>
      </c>
      <c r="E79" s="447">
        <f t="shared" ca="1" si="1"/>
        <v>-2464365.8541493644</v>
      </c>
      <c r="F79" s="431"/>
      <c r="G79" s="459">
        <f t="shared" si="10"/>
        <v>6</v>
      </c>
      <c r="H79" s="459">
        <v>72</v>
      </c>
      <c r="I79" s="444">
        <f t="shared" ca="1" si="5"/>
        <v>1849370.5320682845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7667.9116780769336</v>
      </c>
      <c r="L79" s="444">
        <f t="shared" ca="1" si="3"/>
        <v>1847966.7144165412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-2464365.8541493644</v>
      </c>
      <c r="C80" s="447">
        <f t="shared" si="0"/>
        <v>100747.55675784221</v>
      </c>
      <c r="D80" s="447">
        <f t="shared" ca="1" si="9"/>
        <v>-37141.609331716565</v>
      </c>
      <c r="E80" s="447">
        <f t="shared" ca="1" si="1"/>
        <v>-2602255.0202389234</v>
      </c>
      <c r="F80" s="431"/>
      <c r="G80" s="459">
        <f>G79+1</f>
        <v>7</v>
      </c>
      <c r="H80" s="459">
        <v>73</v>
      </c>
      <c r="I80" s="444">
        <f t="shared" ca="1" si="5"/>
        <v>1847966.7144165412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7662.0624378613356</v>
      </c>
      <c r="L80" s="444">
        <f t="shared" ca="1" si="3"/>
        <v>1846557.0475245821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-2602255.0202389234</v>
      </c>
      <c r="C81" s="447">
        <f t="shared" si="0"/>
        <v>100747.55675784221</v>
      </c>
      <c r="D81" s="447">
        <f t="shared" ca="1" si="9"/>
        <v>-37141.609331716565</v>
      </c>
      <c r="E81" s="447">
        <f t="shared" ca="1" si="1"/>
        <v>-2740144.1863284823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1846557.0475245821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7656.1888258115068</v>
      </c>
      <c r="L81" s="444">
        <f t="shared" ca="1" si="3"/>
        <v>1845141.5070205734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-2740144.1863284823</v>
      </c>
      <c r="C82" s="447">
        <f t="shared" si="0"/>
        <v>100747.55675784221</v>
      </c>
      <c r="D82" s="447">
        <f t="shared" ca="1" si="9"/>
        <v>-37141.609331716565</v>
      </c>
      <c r="E82" s="447">
        <f t="shared" ca="1" si="1"/>
        <v>-2878033.3524180413</v>
      </c>
      <c r="F82" s="431"/>
      <c r="G82" s="459">
        <f t="shared" si="11"/>
        <v>7</v>
      </c>
      <c r="H82" s="459">
        <v>75</v>
      </c>
      <c r="I82" s="444">
        <f t="shared" ca="1" si="5"/>
        <v>1845141.5070205734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7650.2907403781383</v>
      </c>
      <c r="L82" s="444">
        <f t="shared" ca="1" si="3"/>
        <v>1843720.0684311313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-2878033.3524180413</v>
      </c>
      <c r="C83" s="447">
        <f t="shared" si="0"/>
        <v>100747.55675784221</v>
      </c>
      <c r="D83" s="447">
        <f t="shared" ca="1" si="9"/>
        <v>-37141.609331716565</v>
      </c>
      <c r="E83" s="447">
        <f t="shared" ca="1" si="1"/>
        <v>-3015922.5185076003</v>
      </c>
      <c r="F83" s="431"/>
      <c r="G83" s="459">
        <f t="shared" si="11"/>
        <v>7</v>
      </c>
      <c r="H83" s="459">
        <v>76</v>
      </c>
      <c r="I83" s="444">
        <f t="shared" ca="1" si="5"/>
        <v>1843720.0684311313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7644.3680795887958</v>
      </c>
      <c r="L83" s="444">
        <f t="shared" ca="1" si="3"/>
        <v>1842292.7071808998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-3015922.5185076003</v>
      </c>
      <c r="C84" s="447">
        <f t="shared" si="0"/>
        <v>100747.55675784221</v>
      </c>
      <c r="D84" s="447">
        <f t="shared" ca="1" si="9"/>
        <v>-37141.609331716565</v>
      </c>
      <c r="E84" s="447">
        <f t="shared" ca="1" si="1"/>
        <v>-3153811.6845971593</v>
      </c>
      <c r="F84" s="431"/>
      <c r="G84" s="459">
        <f t="shared" si="11"/>
        <v>7</v>
      </c>
      <c r="H84" s="459">
        <v>77</v>
      </c>
      <c r="I84" s="444">
        <f t="shared" ca="1" si="5"/>
        <v>1842292.7071808998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7638.4207410461659</v>
      </c>
      <c r="L84" s="444">
        <f t="shared" ca="1" si="3"/>
        <v>1840859.3985921256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-3153811.6845971593</v>
      </c>
      <c r="C85" s="447">
        <f t="shared" si="0"/>
        <v>100747.55675784221</v>
      </c>
      <c r="D85" s="447">
        <f t="shared" ca="1" si="9"/>
        <v>-37141.609331716565</v>
      </c>
      <c r="E85" s="447">
        <f t="shared" ca="1" si="1"/>
        <v>-3291700.8506867182</v>
      </c>
      <c r="F85" s="431"/>
      <c r="G85" s="459">
        <f t="shared" si="11"/>
        <v>7</v>
      </c>
      <c r="H85" s="459">
        <v>78</v>
      </c>
      <c r="I85" s="444">
        <f t="shared" ca="1" si="5"/>
        <v>1840859.3985921256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7632.4486219262726</v>
      </c>
      <c r="L85" s="444">
        <f t="shared" ca="1" si="3"/>
        <v>1839420.1178842317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-3291700.8506867182</v>
      </c>
      <c r="C86" s="447">
        <f t="shared" si="0"/>
        <v>100747.55675784221</v>
      </c>
      <c r="D86" s="447">
        <f t="shared" ca="1" si="9"/>
        <v>-37141.609331716565</v>
      </c>
      <c r="E86" s="447">
        <f t="shared" ca="1" si="1"/>
        <v>-3429590.0167762772</v>
      </c>
      <c r="F86" s="431"/>
      <c r="G86" s="459">
        <f t="shared" si="11"/>
        <v>7</v>
      </c>
      <c r="H86" s="459">
        <v>79</v>
      </c>
      <c r="I86" s="444">
        <f t="shared" ca="1" si="5"/>
        <v>1839420.1178842317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7626.4516189767146</v>
      </c>
      <c r="L86" s="444">
        <f t="shared" ca="1" si="3"/>
        <v>1837974.8401733881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-3429590.0167762772</v>
      </c>
      <c r="C87" s="447">
        <f t="shared" si="0"/>
        <v>100747.55675784221</v>
      </c>
      <c r="D87" s="447">
        <f t="shared" ca="1" si="9"/>
        <v>-37141.609331716565</v>
      </c>
      <c r="E87" s="447">
        <f t="shared" ca="1" si="1"/>
        <v>-3567479.1828658362</v>
      </c>
      <c r="F87" s="431"/>
      <c r="G87" s="459">
        <f t="shared" si="11"/>
        <v>7</v>
      </c>
      <c r="H87" s="459">
        <v>80</v>
      </c>
      <c r="I87" s="444">
        <f t="shared" ca="1" si="5"/>
        <v>1837974.8401733881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7620.4296285148657</v>
      </c>
      <c r="L87" s="444">
        <f t="shared" ca="1" si="3"/>
        <v>1836523.5404720828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-3567479.1828658362</v>
      </c>
      <c r="C88" s="447">
        <f t="shared" si="0"/>
        <v>100747.55675784221</v>
      </c>
      <c r="D88" s="447">
        <f t="shared" ca="1" si="9"/>
        <v>-37141.609331716565</v>
      </c>
      <c r="E88" s="447">
        <f t="shared" ca="1" si="1"/>
        <v>-3705368.3489553952</v>
      </c>
      <c r="F88" s="431"/>
      <c r="G88" s="459">
        <f t="shared" si="11"/>
        <v>7</v>
      </c>
      <c r="H88" s="459">
        <v>81</v>
      </c>
      <c r="I88" s="444">
        <f t="shared" ca="1" si="5"/>
        <v>1836523.5404720828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7614.3825464260935</v>
      </c>
      <c r="L88" s="444">
        <f t="shared" ca="1" si="3"/>
        <v>1835066.1936886886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-3705368.3489553952</v>
      </c>
      <c r="C89" s="447">
        <f t="shared" si="0"/>
        <v>100747.55675784221</v>
      </c>
      <c r="D89" s="447">
        <f t="shared" ca="1" si="9"/>
        <v>-37141.609331716565</v>
      </c>
      <c r="E89" s="447">
        <f t="shared" ca="1" si="1"/>
        <v>-3843257.5150449541</v>
      </c>
      <c r="F89" s="431"/>
      <c r="G89" s="459">
        <f t="shared" si="11"/>
        <v>7</v>
      </c>
      <c r="H89" s="459">
        <v>82</v>
      </c>
      <c r="I89" s="444">
        <f t="shared" ca="1" si="5"/>
        <v>1835066.1936886886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7608.3102681619521</v>
      </c>
      <c r="L89" s="444">
        <f t="shared" ca="1" si="3"/>
        <v>1833602.7746270304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-3843257.5150449541</v>
      </c>
      <c r="C90" s="447">
        <f t="shared" si="0"/>
        <v>100747.55675784221</v>
      </c>
      <c r="D90" s="447">
        <f t="shared" ca="1" si="9"/>
        <v>-37141.609331716565</v>
      </c>
      <c r="E90" s="447">
        <f t="shared" ca="1" si="1"/>
        <v>-3981146.6811345131</v>
      </c>
      <c r="F90" s="431"/>
      <c r="G90" s="459">
        <f t="shared" si="11"/>
        <v>7</v>
      </c>
      <c r="H90" s="459">
        <v>83</v>
      </c>
      <c r="I90" s="444">
        <f t="shared" ca="1" si="5"/>
        <v>1833602.7746270304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7602.2126887383756</v>
      </c>
      <c r="L90" s="444">
        <f t="shared" ca="1" si="3"/>
        <v>1832133.2579859486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-3981146.6811345131</v>
      </c>
      <c r="C91" s="447">
        <f t="shared" si="0"/>
        <v>100747.55675784221</v>
      </c>
      <c r="D91" s="447">
        <f t="shared" ca="1" si="9"/>
        <v>-37141.609331716565</v>
      </c>
      <c r="E91" s="447">
        <f t="shared" ca="1" si="1"/>
        <v>-4119035.8472240721</v>
      </c>
      <c r="F91" s="431"/>
      <c r="G91" s="459">
        <f t="shared" si="11"/>
        <v>7</v>
      </c>
      <c r="H91" s="459">
        <v>84</v>
      </c>
      <c r="I91" s="444">
        <f t="shared" ca="1" si="5"/>
        <v>1832133.2579859486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7596.0897027338669</v>
      </c>
      <c r="L91" s="444">
        <f t="shared" ca="1" si="3"/>
        <v>1830657.6183588621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-4119035.8472240721</v>
      </c>
      <c r="C92" s="447">
        <f t="shared" si="0"/>
        <v>100747.55675784221</v>
      </c>
      <c r="D92" s="447">
        <f t="shared" ca="1" si="9"/>
        <v>-37141.609331716565</v>
      </c>
      <c r="E92" s="447">
        <f t="shared" ca="1" si="1"/>
        <v>-4256925.0133136315</v>
      </c>
      <c r="F92" s="431"/>
      <c r="G92" s="459">
        <f>G91+1</f>
        <v>8</v>
      </c>
      <c r="H92" s="459">
        <v>85</v>
      </c>
      <c r="I92" s="444">
        <f t="shared" ca="1" si="5"/>
        <v>1830657.6183588621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7589.9412042876729</v>
      </c>
      <c r="L92" s="444">
        <f t="shared" ca="1" si="3"/>
        <v>1829175.8302333294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-4256925.0133136315</v>
      </c>
      <c r="C93" s="447">
        <f t="shared" si="0"/>
        <v>100747.55675784221</v>
      </c>
      <c r="D93" s="447">
        <f t="shared" ca="1" si="9"/>
        <v>-37141.609331716565</v>
      </c>
      <c r="E93" s="447">
        <f t="shared" ca="1" si="1"/>
        <v>-4394814.1794031905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1829175.8302333294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7583.7670870979546</v>
      </c>
      <c r="L93" s="444">
        <f t="shared" ca="1" si="3"/>
        <v>1827687.8679906072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-4394814.1794031905</v>
      </c>
      <c r="C94" s="447">
        <f t="shared" si="0"/>
        <v>100747.55675784221</v>
      </c>
      <c r="D94" s="447">
        <f t="shared" ca="1" si="9"/>
        <v>-37141.609331716565</v>
      </c>
      <c r="E94" s="447">
        <f t="shared" ca="1" si="1"/>
        <v>-4532703.3454927495</v>
      </c>
      <c r="F94" s="431"/>
      <c r="G94" s="459">
        <f t="shared" si="12"/>
        <v>8</v>
      </c>
      <c r="H94" s="459">
        <v>87</v>
      </c>
      <c r="I94" s="444">
        <f t="shared" ca="1" si="5"/>
        <v>1827687.8679906072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7577.5672444199454</v>
      </c>
      <c r="L94" s="444">
        <f t="shared" ca="1" si="3"/>
        <v>1826193.705905207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-4532703.3454927495</v>
      </c>
      <c r="C95" s="447">
        <f t="shared" si="0"/>
        <v>100747.55675784221</v>
      </c>
      <c r="D95" s="447">
        <f t="shared" ca="1" si="9"/>
        <v>-37141.609331716565</v>
      </c>
      <c r="E95" s="447">
        <f t="shared" ca="1" si="1"/>
        <v>-4670592.5115823084</v>
      </c>
      <c r="F95" s="431"/>
      <c r="G95" s="459">
        <f t="shared" si="12"/>
        <v>8</v>
      </c>
      <c r="H95" s="459">
        <v>88</v>
      </c>
      <c r="I95" s="444">
        <f t="shared" ca="1" si="5"/>
        <v>1826193.705905207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7571.3415690641114</v>
      </c>
      <c r="L95" s="444">
        <f t="shared" ca="1" si="3"/>
        <v>1824693.3181444509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-4670592.5115823084</v>
      </c>
      <c r="C96" s="447">
        <f t="shared" si="0"/>
        <v>100747.55675784221</v>
      </c>
      <c r="D96" s="447">
        <f t="shared" ca="1" si="9"/>
        <v>-37141.609331716565</v>
      </c>
      <c r="E96" s="447">
        <f t="shared" ca="1" si="1"/>
        <v>-4808481.6776718674</v>
      </c>
      <c r="F96" s="431"/>
      <c r="G96" s="459">
        <f t="shared" si="12"/>
        <v>8</v>
      </c>
      <c r="H96" s="459">
        <v>89</v>
      </c>
      <c r="I96" s="444">
        <f t="shared" ca="1" si="5"/>
        <v>1824693.3181444509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7565.0899533942938</v>
      </c>
      <c r="L96" s="444">
        <f t="shared" ca="1" si="3"/>
        <v>1823186.678768025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-4808481.6776718674</v>
      </c>
      <c r="C97" s="447">
        <f t="shared" si="0"/>
        <v>100747.55675784221</v>
      </c>
      <c r="D97" s="447">
        <f t="shared" ca="1" si="9"/>
        <v>-37141.609331716565</v>
      </c>
      <c r="E97" s="447">
        <f t="shared" ca="1" si="1"/>
        <v>-4946370.8437614264</v>
      </c>
      <c r="F97" s="431"/>
      <c r="G97" s="459">
        <f t="shared" si="12"/>
        <v>8</v>
      </c>
      <c r="H97" s="459">
        <v>90</v>
      </c>
      <c r="I97" s="444">
        <f t="shared" ca="1" si="5"/>
        <v>1823186.678768025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7558.8122893258542</v>
      </c>
      <c r="L97" s="444">
        <f t="shared" ca="1" si="3"/>
        <v>1821673.7617275305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-4946370.8437614264</v>
      </c>
      <c r="C98" s="447">
        <f t="shared" si="0"/>
        <v>100747.55675784221</v>
      </c>
      <c r="D98" s="447">
        <f t="shared" ca="1" si="9"/>
        <v>-37141.609331716565</v>
      </c>
      <c r="E98" s="447">
        <f t="shared" ca="1" si="1"/>
        <v>-5084260.0098509854</v>
      </c>
      <c r="F98" s="431"/>
      <c r="G98" s="459">
        <f t="shared" si="12"/>
        <v>8</v>
      </c>
      <c r="H98" s="459">
        <v>91</v>
      </c>
      <c r="I98" s="444">
        <f t="shared" ca="1" si="5"/>
        <v>1821673.7617275305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7552.5084683237937</v>
      </c>
      <c r="L98" s="444">
        <f t="shared" ca="1" si="3"/>
        <v>1820154.5408660341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-5084260.0098509854</v>
      </c>
      <c r="C99" s="447">
        <f t="shared" si="0"/>
        <v>100747.55675784221</v>
      </c>
      <c r="D99" s="447">
        <f t="shared" ca="1" si="9"/>
        <v>-37141.609331716565</v>
      </c>
      <c r="E99" s="447">
        <f t="shared" ca="1" si="1"/>
        <v>-5222149.1759405443</v>
      </c>
      <c r="F99" s="431"/>
      <c r="G99" s="459">
        <f t="shared" si="12"/>
        <v>8</v>
      </c>
      <c r="H99" s="459">
        <v>92</v>
      </c>
      <c r="I99" s="444">
        <f t="shared" ca="1" si="5"/>
        <v>1820154.5408660341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7546.1783814008913</v>
      </c>
      <c r="L99" s="444">
        <f t="shared" ca="1" si="3"/>
        <v>1818628.9899176147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-5222149.1759405443</v>
      </c>
      <c r="C100" s="447">
        <f t="shared" si="0"/>
        <v>100747.55675784221</v>
      </c>
      <c r="D100" s="447">
        <f t="shared" ca="1" si="9"/>
        <v>-37141.609331716565</v>
      </c>
      <c r="E100" s="447">
        <f t="shared" ca="1" si="1"/>
        <v>-5360038.3420301033</v>
      </c>
      <c r="F100" s="431"/>
      <c r="G100" s="459">
        <f t="shared" si="12"/>
        <v>8</v>
      </c>
      <c r="H100" s="459">
        <v>93</v>
      </c>
      <c r="I100" s="444">
        <f t="shared" ca="1" si="5"/>
        <v>1818628.9899176147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7539.8219191158096</v>
      </c>
      <c r="L100" s="444">
        <f t="shared" ca="1" si="3"/>
        <v>1817097.0825069102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-5360038.3420301033</v>
      </c>
      <c r="C101" s="447">
        <f t="shared" si="0"/>
        <v>100747.55675784221</v>
      </c>
      <c r="D101" s="447">
        <f t="shared" ca="1" si="9"/>
        <v>-37141.609331716565</v>
      </c>
      <c r="E101" s="447">
        <f t="shared" ca="1" si="1"/>
        <v>-5497927.5081196623</v>
      </c>
      <c r="F101" s="431"/>
      <c r="G101" s="459">
        <f t="shared" si="12"/>
        <v>8</v>
      </c>
      <c r="H101" s="459">
        <v>94</v>
      </c>
      <c r="I101" s="444">
        <f t="shared" ca="1" si="5"/>
        <v>1817097.0825069102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7533.4389715712077</v>
      </c>
      <c r="L101" s="444">
        <f t="shared" ca="1" si="3"/>
        <v>1815558.7921486611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-5497927.5081196623</v>
      </c>
      <c r="C102" s="447">
        <f t="shared" si="0"/>
        <v>100747.55675784221</v>
      </c>
      <c r="D102" s="447">
        <f t="shared" ca="1" si="9"/>
        <v>-37141.609331716565</v>
      </c>
      <c r="E102" s="447">
        <f t="shared" ca="1" si="1"/>
        <v>-5635816.6742092213</v>
      </c>
      <c r="F102" s="431"/>
      <c r="G102" s="459">
        <f t="shared" si="12"/>
        <v>8</v>
      </c>
      <c r="H102" s="459">
        <v>95</v>
      </c>
      <c r="I102" s="444">
        <f t="shared" ca="1" si="5"/>
        <v>1815558.7921486611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7527.0294284118363</v>
      </c>
      <c r="L102" s="444">
        <f t="shared" ca="1" si="3"/>
        <v>1814014.0922472526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-5635816.6742092213</v>
      </c>
      <c r="C103" s="447">
        <f t="shared" si="0"/>
        <v>100747.55675784221</v>
      </c>
      <c r="D103" s="447">
        <f t="shared" ca="1" si="9"/>
        <v>-37141.609331716565</v>
      </c>
      <c r="E103" s="447">
        <f t="shared" ca="1" si="1"/>
        <v>-5773705.8402987802</v>
      </c>
      <c r="F103" s="431"/>
      <c r="G103" s="459">
        <f t="shared" si="12"/>
        <v>8</v>
      </c>
      <c r="H103" s="459">
        <v>96</v>
      </c>
      <c r="I103" s="444">
        <f t="shared" ca="1" si="5"/>
        <v>1814014.0922472526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7520.5931788226344</v>
      </c>
      <c r="L103" s="444">
        <f t="shared" ca="1" si="3"/>
        <v>1812462.956096255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-5773705.8402987802</v>
      </c>
      <c r="C104" s="447">
        <f t="shared" si="0"/>
        <v>75560.667568381657</v>
      </c>
      <c r="D104" s="447">
        <f t="shared" ca="1" si="9"/>
        <v>-37141.609331716565</v>
      </c>
      <c r="E104" s="447">
        <f t="shared" ca="1" si="1"/>
        <v>-5886408.1171988789</v>
      </c>
      <c r="F104" s="431"/>
      <c r="G104" s="459">
        <f>G103+1</f>
        <v>9</v>
      </c>
      <c r="H104" s="459">
        <v>97</v>
      </c>
      <c r="I104" s="444">
        <f t="shared" ca="1" si="5"/>
        <v>1812462.956096255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7514.1301115268116</v>
      </c>
      <c r="L104" s="444">
        <f t="shared" ca="1" si="3"/>
        <v>1810905.3568779614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-5886408.1171988789</v>
      </c>
      <c r="C105" s="447">
        <f t="shared" si="0"/>
        <v>0</v>
      </c>
      <c r="D105" s="447">
        <f t="shared" ca="1" si="9"/>
        <v>-37141.609331716565</v>
      </c>
      <c r="E105" s="447">
        <f t="shared" ca="1" si="1"/>
        <v>-5923549.7265305957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1810905.3568779614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7510.4571964505885</v>
      </c>
      <c r="L105" s="444">
        <f t="shared" ca="1" si="3"/>
        <v>1810020.1843445918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-5923549.7265305957</v>
      </c>
      <c r="C106" s="447">
        <f t="shared" si="0"/>
        <v>0</v>
      </c>
      <c r="D106" s="447">
        <f t="shared" ca="1" si="9"/>
        <v>-37141.609331716565</v>
      </c>
      <c r="E106" s="447">
        <f t="shared" ca="1" si="1"/>
        <v>-5960691.3358623125</v>
      </c>
      <c r="F106" s="431"/>
      <c r="G106" s="459">
        <f t="shared" si="13"/>
        <v>9</v>
      </c>
      <c r="H106" s="459">
        <v>99</v>
      </c>
      <c r="I106" s="444">
        <f t="shared" ca="1" si="5"/>
        <v>1810020.1843445918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7506.7689775615481</v>
      </c>
      <c r="L106" s="444">
        <f t="shared" ca="1" si="3"/>
        <v>1809131.3235923331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-5960691.3358623125</v>
      </c>
      <c r="C107" s="447">
        <f t="shared" si="0"/>
        <v>0</v>
      </c>
      <c r="D107" s="447">
        <f t="shared" ca="1" si="9"/>
        <v>-37141.609331716565</v>
      </c>
      <c r="E107" s="447">
        <f t="shared" ca="1" si="1"/>
        <v>-5997832.9451940292</v>
      </c>
      <c r="F107" s="431"/>
      <c r="G107" s="459">
        <f t="shared" si="13"/>
        <v>9</v>
      </c>
      <c r="H107" s="459">
        <v>100</v>
      </c>
      <c r="I107" s="444">
        <f t="shared" ca="1" si="5"/>
        <v>1809131.3235923331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7503.0653910938036</v>
      </c>
      <c r="L107" s="444">
        <f t="shared" ca="1" si="3"/>
        <v>1808238.7592536067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-5997832.9451940292</v>
      </c>
      <c r="C108" s="447">
        <f t="shared" si="0"/>
        <v>0</v>
      </c>
      <c r="D108" s="447">
        <f t="shared" ca="1" si="9"/>
        <v>-37141.609331716565</v>
      </c>
      <c r="E108" s="447">
        <f t="shared" ca="1" si="1"/>
        <v>-6034974.554525746</v>
      </c>
      <c r="F108" s="431"/>
      <c r="G108" s="459">
        <f t="shared" si="13"/>
        <v>9</v>
      </c>
      <c r="H108" s="459">
        <v>101</v>
      </c>
      <c r="I108" s="444">
        <f t="shared" ca="1" si="5"/>
        <v>1808238.7592536067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7499.3463730157782</v>
      </c>
      <c r="L108" s="444">
        <f t="shared" ca="1" si="3"/>
        <v>1807342.4758968023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-6034974.554525746</v>
      </c>
      <c r="C109" s="447">
        <f t="shared" si="0"/>
        <v>0</v>
      </c>
      <c r="D109" s="447">
        <f t="shared" ca="1" si="9"/>
        <v>-37141.609331716565</v>
      </c>
      <c r="E109" s="447">
        <f t="shared" ca="1" si="1"/>
        <v>-6072116.1638574628</v>
      </c>
      <c r="F109" s="431"/>
      <c r="G109" s="459">
        <f t="shared" si="13"/>
        <v>9</v>
      </c>
      <c r="H109" s="459">
        <v>102</v>
      </c>
      <c r="I109" s="444">
        <f t="shared" ca="1" si="5"/>
        <v>1807342.4758968023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7495.6118590290926</v>
      </c>
      <c r="L109" s="444">
        <f t="shared" ca="1" si="3"/>
        <v>1806442.4580260112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-6072116.1638574628</v>
      </c>
      <c r="C110" s="447">
        <f t="shared" si="0"/>
        <v>0</v>
      </c>
      <c r="D110" s="447">
        <f t="shared" ca="1" si="9"/>
        <v>-37141.609331716565</v>
      </c>
      <c r="E110" s="447">
        <f t="shared" ca="1" si="1"/>
        <v>-6109257.7731891796</v>
      </c>
      <c r="F110" s="431"/>
      <c r="G110" s="459">
        <f t="shared" si="13"/>
        <v>9</v>
      </c>
      <c r="H110" s="459">
        <v>103</v>
      </c>
      <c r="I110" s="444">
        <f t="shared" ca="1" si="5"/>
        <v>1806442.4580260112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7491.8617845674617</v>
      </c>
      <c r="L110" s="444">
        <f t="shared" ca="1" si="3"/>
        <v>1805538.6900807584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-6109257.7731891796</v>
      </c>
      <c r="C111" s="447">
        <f t="shared" si="0"/>
        <v>0</v>
      </c>
      <c r="D111" s="447">
        <f t="shared" ca="1" si="9"/>
        <v>-37141.609331716565</v>
      </c>
      <c r="E111" s="447">
        <f t="shared" ca="1" si="1"/>
        <v>-6146399.3825208964</v>
      </c>
      <c r="F111" s="431"/>
      <c r="G111" s="459">
        <f t="shared" si="13"/>
        <v>9</v>
      </c>
      <c r="H111" s="459">
        <v>104</v>
      </c>
      <c r="I111" s="444">
        <f t="shared" ca="1" si="5"/>
        <v>1805538.6900807584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7488.0960847955766</v>
      </c>
      <c r="L111" s="444">
        <f t="shared" ca="1" si="3"/>
        <v>1804631.1564357339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-6146399.3825208964</v>
      </c>
      <c r="C112" s="447">
        <f t="shared" si="0"/>
        <v>0</v>
      </c>
      <c r="D112" s="447">
        <f t="shared" ca="1" si="9"/>
        <v>-37141.609331716565</v>
      </c>
      <c r="E112" s="447">
        <f t="shared" ca="1" si="1"/>
        <v>-6183540.9918526132</v>
      </c>
      <c r="F112" s="431"/>
      <c r="G112" s="459">
        <f t="shared" si="13"/>
        <v>9</v>
      </c>
      <c r="H112" s="459">
        <v>105</v>
      </c>
      <c r="I112" s="444">
        <f t="shared" ca="1" si="5"/>
        <v>1804631.1564357339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7484.3146946079733</v>
      </c>
      <c r="L112" s="444">
        <f t="shared" ca="1" si="3"/>
        <v>1803719.8414005216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-6183540.9918526132</v>
      </c>
      <c r="C113" s="447">
        <f t="shared" si="0"/>
        <v>0</v>
      </c>
      <c r="D113" s="447">
        <f t="shared" ca="1" si="9"/>
        <v>-37141.609331716565</v>
      </c>
      <c r="E113" s="447">
        <f t="shared" ca="1" si="1"/>
        <v>-6220682.6011843299</v>
      </c>
      <c r="F113" s="431"/>
      <c r="G113" s="459">
        <f t="shared" si="13"/>
        <v>9</v>
      </c>
      <c r="H113" s="459">
        <v>106</v>
      </c>
      <c r="I113" s="444">
        <f t="shared" ca="1" si="5"/>
        <v>1803719.8414005216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7480.5175486279222</v>
      </c>
      <c r="L113" s="444">
        <f t="shared" ca="1" si="3"/>
        <v>1802804.7292193293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-6220682.6011843299</v>
      </c>
      <c r="C114" s="447">
        <f t="shared" si="0"/>
        <v>0</v>
      </c>
      <c r="D114" s="447">
        <f t="shared" ca="1" si="9"/>
        <v>-37141.609331716565</v>
      </c>
      <c r="E114" s="447">
        <f t="shared" ca="1" si="1"/>
        <v>-6257824.2105160467</v>
      </c>
      <c r="F114" s="431"/>
      <c r="G114" s="459">
        <f t="shared" si="13"/>
        <v>9</v>
      </c>
      <c r="H114" s="459">
        <v>107</v>
      </c>
      <c r="I114" s="444">
        <f t="shared" ca="1" si="5"/>
        <v>1802804.7292193293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7476.7045812062879</v>
      </c>
      <c r="L114" s="444">
        <f t="shared" ca="1" si="3"/>
        <v>1801885.8040707153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-6257824.2105160467</v>
      </c>
      <c r="C115" s="447">
        <f t="shared" si="0"/>
        <v>0</v>
      </c>
      <c r="D115" s="447">
        <f t="shared" ca="1" si="9"/>
        <v>-37141.609331716565</v>
      </c>
      <c r="E115" s="447">
        <f t="shared" ca="1" si="1"/>
        <v>-6294965.8198477635</v>
      </c>
      <c r="F115" s="431"/>
      <c r="G115" s="459">
        <f t="shared" si="13"/>
        <v>9</v>
      </c>
      <c r="H115" s="459">
        <v>108</v>
      </c>
      <c r="I115" s="444">
        <f t="shared" ca="1" si="5"/>
        <v>1801885.8040707153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7472.8757264203959</v>
      </c>
      <c r="L115" s="444">
        <f t="shared" ca="1" si="3"/>
        <v>1800963.0500673156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-6294965.8198477635</v>
      </c>
      <c r="C116" s="447">
        <f t="shared" si="0"/>
        <v>0</v>
      </c>
      <c r="D116" s="447">
        <f t="shared" ca="1" si="9"/>
        <v>-37141.609331716565</v>
      </c>
      <c r="E116" s="447">
        <f t="shared" ca="1" si="1"/>
        <v>-6332107.4291794803</v>
      </c>
      <c r="F116" s="431"/>
      <c r="G116" s="459">
        <f>G115+1</f>
        <v>10</v>
      </c>
      <c r="H116" s="459">
        <v>109</v>
      </c>
      <c r="I116" s="444">
        <f t="shared" ca="1" si="5"/>
        <v>1800963.0500673156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7469.0309180728973</v>
      </c>
      <c r="L116" s="444">
        <f t="shared" ca="1" si="3"/>
        <v>1800036.4512555683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-6332107.4291794803</v>
      </c>
      <c r="C117" s="447">
        <f t="shared" si="0"/>
        <v>0</v>
      </c>
      <c r="D117" s="447">
        <f t="shared" ca="1" si="9"/>
        <v>-37141.609331716565</v>
      </c>
      <c r="E117" s="447">
        <f t="shared" ca="1" si="1"/>
        <v>-6369249.0385111971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1800036.4512555683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7465.1700896906168</v>
      </c>
      <c r="L117" s="444">
        <f t="shared" ca="1" si="3"/>
        <v>1799105.9916154388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-6369249.0385111971</v>
      </c>
      <c r="C118" s="447">
        <f t="shared" si="0"/>
        <v>0</v>
      </c>
      <c r="D118" s="447">
        <f t="shared" ca="1" si="9"/>
        <v>-37141.609331716565</v>
      </c>
      <c r="E118" s="447">
        <f t="shared" ca="1" si="1"/>
        <v>-6406390.6478429139</v>
      </c>
      <c r="F118" s="431"/>
      <c r="G118" s="459">
        <f t="shared" si="14"/>
        <v>10</v>
      </c>
      <c r="H118" s="459">
        <v>111</v>
      </c>
      <c r="I118" s="444">
        <f t="shared" ca="1" si="5"/>
        <v>1799105.9916154388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7461.2931745234109</v>
      </c>
      <c r="L118" s="444">
        <f t="shared" ca="1" si="3"/>
        <v>1798171.655060142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-6406390.6478429139</v>
      </c>
      <c r="C119" s="447">
        <f t="shared" si="0"/>
        <v>0</v>
      </c>
      <c r="D119" s="447">
        <f t="shared" ca="1" si="9"/>
        <v>-37141.609331716565</v>
      </c>
      <c r="E119" s="447">
        <f t="shared" ca="1" si="1"/>
        <v>-6443532.2571746306</v>
      </c>
      <c r="F119" s="431"/>
      <c r="G119" s="459">
        <f t="shared" si="14"/>
        <v>10</v>
      </c>
      <c r="H119" s="459">
        <v>112</v>
      </c>
      <c r="I119" s="444">
        <f t="shared" ca="1" si="5"/>
        <v>1798171.655060142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7457.4001055430081</v>
      </c>
      <c r="L119" s="444">
        <f t="shared" ca="1" si="3"/>
        <v>1797233.4254358648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-6443532.2571746306</v>
      </c>
      <c r="C120" s="447">
        <f t="shared" si="0"/>
        <v>0</v>
      </c>
      <c r="D120" s="447">
        <f t="shared" ca="1" si="9"/>
        <v>-37141.609331716565</v>
      </c>
      <c r="E120" s="447">
        <f t="shared" ca="1" si="1"/>
        <v>-6480673.8665063474</v>
      </c>
      <c r="F120" s="431"/>
      <c r="G120" s="459">
        <f t="shared" si="14"/>
        <v>10</v>
      </c>
      <c r="H120" s="459">
        <v>113</v>
      </c>
      <c r="I120" s="444">
        <f t="shared" ca="1" si="5"/>
        <v>1797233.4254358648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7453.4908154418526</v>
      </c>
      <c r="L120" s="444">
        <f t="shared" ca="1" si="3"/>
        <v>1796291.2865214865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-6480673.8665063474</v>
      </c>
      <c r="C121" s="447">
        <f t="shared" si="0"/>
        <v>0</v>
      </c>
      <c r="D121" s="447">
        <f t="shared" ca="1" si="9"/>
        <v>-37141.609331716565</v>
      </c>
      <c r="E121" s="447">
        <f t="shared" ca="1" si="1"/>
        <v>-6517815.4758380642</v>
      </c>
      <c r="F121" s="431"/>
      <c r="G121" s="459">
        <f t="shared" si="14"/>
        <v>10</v>
      </c>
      <c r="H121" s="459">
        <v>114</v>
      </c>
      <c r="I121" s="444">
        <f t="shared" ca="1" si="5"/>
        <v>1796291.2865214865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7449.5652366319428</v>
      </c>
      <c r="L121" s="444">
        <f t="shared" ca="1" si="3"/>
        <v>1795345.2220282983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-6517815.4758380642</v>
      </c>
      <c r="C122" s="447">
        <f t="shared" si="0"/>
        <v>0</v>
      </c>
      <c r="D122" s="447">
        <f t="shared" ca="1" si="9"/>
        <v>-37141.609331716565</v>
      </c>
      <c r="E122" s="447">
        <f t="shared" ca="1" si="1"/>
        <v>-6554957.085169781</v>
      </c>
      <c r="F122" s="431"/>
      <c r="G122" s="459">
        <f t="shared" si="14"/>
        <v>10</v>
      </c>
      <c r="H122" s="459">
        <v>115</v>
      </c>
      <c r="I122" s="444">
        <f t="shared" ca="1" si="5"/>
        <v>1795345.2220282983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7445.6233012436596</v>
      </c>
      <c r="L122" s="444">
        <f t="shared" ca="1" si="3"/>
        <v>1794395.2155997218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-6554957.085169781</v>
      </c>
      <c r="C123" s="447">
        <f t="shared" si="0"/>
        <v>0</v>
      </c>
      <c r="D123" s="447">
        <f t="shared" ca="1" si="9"/>
        <v>-37141.609331716565</v>
      </c>
      <c r="E123" s="447">
        <f t="shared" ca="1" si="1"/>
        <v>-6592098.6945014978</v>
      </c>
      <c r="F123" s="431"/>
      <c r="G123" s="459">
        <f t="shared" si="14"/>
        <v>10</v>
      </c>
      <c r="H123" s="459">
        <v>116</v>
      </c>
      <c r="I123" s="444">
        <f t="shared" ca="1" si="5"/>
        <v>1794395.2155997218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7441.6649411245899</v>
      </c>
      <c r="L123" s="444">
        <f t="shared" ca="1" si="3"/>
        <v>1793441.2508110262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-6592098.6945014978</v>
      </c>
      <c r="C124" s="447">
        <f t="shared" si="0"/>
        <v>0</v>
      </c>
      <c r="D124" s="447">
        <f t="shared" ca="1" si="9"/>
        <v>-37141.609331716565</v>
      </c>
      <c r="E124" s="447">
        <f t="shared" ca="1" si="1"/>
        <v>-6629240.3038332146</v>
      </c>
      <c r="F124" s="431"/>
      <c r="G124" s="459">
        <f t="shared" si="14"/>
        <v>10</v>
      </c>
      <c r="H124" s="459">
        <v>117</v>
      </c>
      <c r="I124" s="444">
        <f t="shared" ca="1" si="5"/>
        <v>1793441.2508110262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7437.6900878383585</v>
      </c>
      <c r="L124" s="444">
        <f t="shared" ca="1" si="3"/>
        <v>1792483.3111690443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-6629240.3038332146</v>
      </c>
      <c r="C125" s="447">
        <f t="shared" si="0"/>
        <v>0</v>
      </c>
      <c r="D125" s="447">
        <f t="shared" ca="1" si="9"/>
        <v>-37141.609331716565</v>
      </c>
      <c r="E125" s="447">
        <f t="shared" ca="1" si="1"/>
        <v>-6666381.9131649313</v>
      </c>
      <c r="F125" s="431"/>
      <c r="G125" s="459">
        <f t="shared" si="14"/>
        <v>10</v>
      </c>
      <c r="H125" s="459">
        <v>118</v>
      </c>
      <c r="I125" s="444">
        <f t="shared" ca="1" si="5"/>
        <v>1792483.3111690443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7433.6986726634341</v>
      </c>
      <c r="L125" s="444">
        <f t="shared" ca="1" si="3"/>
        <v>1791521.3801118876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-6666381.9131649313</v>
      </c>
      <c r="C126" s="447">
        <f t="shared" si="0"/>
        <v>0</v>
      </c>
      <c r="D126" s="447">
        <f t="shared" ca="1" si="9"/>
        <v>-37141.609331716565</v>
      </c>
      <c r="E126" s="447">
        <f t="shared" ca="1" si="1"/>
        <v>-6703523.5224966481</v>
      </c>
      <c r="F126" s="431"/>
      <c r="G126" s="459">
        <f t="shared" si="14"/>
        <v>10</v>
      </c>
      <c r="H126" s="459">
        <v>119</v>
      </c>
      <c r="I126" s="444">
        <f t="shared" ca="1" si="5"/>
        <v>1791521.3801118876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7429.6906265919461</v>
      </c>
      <c r="L126" s="444">
        <f t="shared" ca="1" si="3"/>
        <v>1790555.4410086593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-6703523.5224966481</v>
      </c>
      <c r="C127" s="447">
        <f t="shared" si="0"/>
        <v>0</v>
      </c>
      <c r="D127" s="447">
        <f t="shared" ca="1" si="9"/>
        <v>-37141.609331716565</v>
      </c>
      <c r="E127" s="447">
        <f t="shared" ca="1" si="1"/>
        <v>-6740665.1318283649</v>
      </c>
      <c r="F127" s="431"/>
      <c r="G127" s="459">
        <f t="shared" si="14"/>
        <v>10</v>
      </c>
      <c r="H127" s="459">
        <v>120</v>
      </c>
      <c r="I127" s="444">
        <f t="shared" ca="1" si="5"/>
        <v>1790555.4410086593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7425.6658803284963</v>
      </c>
      <c r="L127" s="444">
        <f t="shared" ca="1" si="3"/>
        <v>1789585.4771591676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-6740665.1318283649</v>
      </c>
      <c r="C128" s="447">
        <f t="shared" si="0"/>
        <v>0</v>
      </c>
      <c r="D128" s="447">
        <f t="shared" ca="1" si="9"/>
        <v>-37141.609331716565</v>
      </c>
      <c r="E128" s="447">
        <f t="shared" ca="1" si="1"/>
        <v>-6777806.7411600817</v>
      </c>
      <c r="F128" s="431"/>
      <c r="G128" s="459">
        <f>G127+1</f>
        <v>11</v>
      </c>
      <c r="H128" s="459">
        <v>121</v>
      </c>
      <c r="I128" s="444">
        <f t="shared" ca="1" si="5"/>
        <v>1789585.4771591676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7421.6243642889476</v>
      </c>
      <c r="L128" s="444">
        <f t="shared" ca="1" si="3"/>
        <v>1788611.4717936364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-6777806.7411600817</v>
      </c>
      <c r="C129" s="447">
        <f t="shared" si="0"/>
        <v>0</v>
      </c>
      <c r="D129" s="447">
        <f t="shared" ca="1" si="9"/>
        <v>-37141.609331716565</v>
      </c>
      <c r="E129" s="447">
        <f t="shared" ca="1" si="1"/>
        <v>-6814948.3504917985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1788611.4717936364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7417.566008599234</v>
      </c>
      <c r="L129" s="444">
        <f t="shared" ca="1" si="3"/>
        <v>1787633.4080724155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-6814948.3504917985</v>
      </c>
      <c r="C130" s="447">
        <f t="shared" si="0"/>
        <v>0</v>
      </c>
      <c r="D130" s="447">
        <f t="shared" ca="1" si="9"/>
        <v>-37141.609331716565</v>
      </c>
      <c r="E130" s="447">
        <f t="shared" ca="1" si="1"/>
        <v>-6852089.9598235153</v>
      </c>
      <c r="F130" s="431"/>
      <c r="G130" s="459">
        <f t="shared" si="15"/>
        <v>11</v>
      </c>
      <c r="H130" s="459">
        <v>123</v>
      </c>
      <c r="I130" s="444">
        <f t="shared" ca="1" si="5"/>
        <v>1787633.4080724155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7413.4907430941466</v>
      </c>
      <c r="L130" s="444">
        <f t="shared" ca="1" si="3"/>
        <v>1786651.2690856894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-6852089.9598235153</v>
      </c>
      <c r="C131" s="447">
        <f t="shared" si="0"/>
        <v>0</v>
      </c>
      <c r="D131" s="447">
        <f t="shared" ca="1" si="9"/>
        <v>-37141.609331716565</v>
      </c>
      <c r="E131" s="447">
        <f t="shared" ca="1" si="1"/>
        <v>-6889231.569155232</v>
      </c>
      <c r="F131" s="431"/>
      <c r="G131" s="459">
        <f t="shared" si="15"/>
        <v>11</v>
      </c>
      <c r="H131" s="459">
        <v>124</v>
      </c>
      <c r="I131" s="444">
        <f t="shared" ca="1" si="5"/>
        <v>1786651.2690856894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7409.3984973161214</v>
      </c>
      <c r="L131" s="444">
        <f t="shared" ca="1" si="3"/>
        <v>1785665.0378531853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-6889231.569155232</v>
      </c>
      <c r="C132" s="447">
        <f t="shared" si="0"/>
        <v>0</v>
      </c>
      <c r="D132" s="447">
        <f t="shared" ca="1" si="9"/>
        <v>-37141.609331716565</v>
      </c>
      <c r="E132" s="447">
        <f t="shared" ca="1" si="1"/>
        <v>-6926373.1784869488</v>
      </c>
      <c r="F132" s="431"/>
      <c r="G132" s="459">
        <f t="shared" si="15"/>
        <v>11</v>
      </c>
      <c r="H132" s="459">
        <v>125</v>
      </c>
      <c r="I132" s="444">
        <f t="shared" ca="1" si="5"/>
        <v>1785665.0378531853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7405.2892005140202</v>
      </c>
      <c r="L132" s="444">
        <f t="shared" ca="1" si="3"/>
        <v>1784674.6973238792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-6926373.1784869488</v>
      </c>
      <c r="C133" s="447">
        <f t="shared" si="0"/>
        <v>0</v>
      </c>
      <c r="D133" s="447">
        <f t="shared" ca="1" si="9"/>
        <v>-37141.609331716565</v>
      </c>
      <c r="E133" s="447">
        <f t="shared" ca="1" si="1"/>
        <v>-6963514.7878186656</v>
      </c>
      <c r="F133" s="431"/>
      <c r="G133" s="459">
        <f t="shared" si="15"/>
        <v>11</v>
      </c>
      <c r="H133" s="459">
        <v>126</v>
      </c>
      <c r="I133" s="444">
        <f t="shared" ca="1" si="5"/>
        <v>1784674.6973238792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7401.1627816419123</v>
      </c>
      <c r="L133" s="444">
        <f t="shared" ca="1" si="3"/>
        <v>1783680.2303757009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-6963514.7878186656</v>
      </c>
      <c r="C134" s="447">
        <f t="shared" si="0"/>
        <v>0</v>
      </c>
      <c r="D134" s="447">
        <f t="shared" ca="1" si="9"/>
        <v>-37141.609331716565</v>
      </c>
      <c r="E134" s="447">
        <f t="shared" ca="1" si="1"/>
        <v>-7000656.3971503824</v>
      </c>
      <c r="F134" s="431"/>
      <c r="G134" s="459">
        <f t="shared" si="15"/>
        <v>11</v>
      </c>
      <c r="H134" s="459">
        <v>127</v>
      </c>
      <c r="I134" s="444">
        <f t="shared" ca="1" si="5"/>
        <v>1783680.2303757009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7397.0191693578363</v>
      </c>
      <c r="L134" s="444">
        <f t="shared" ca="1" si="3"/>
        <v>1782681.6198152385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-7000656.3971503824</v>
      </c>
      <c r="C135" s="447">
        <f t="shared" si="0"/>
        <v>0</v>
      </c>
      <c r="D135" s="447">
        <f t="shared" ca="1" si="9"/>
        <v>-37141.609331716565</v>
      </c>
      <c r="E135" s="447">
        <f t="shared" ca="1" si="1"/>
        <v>-7037798.0064820992</v>
      </c>
      <c r="F135" s="431"/>
      <c r="G135" s="459">
        <f t="shared" si="15"/>
        <v>11</v>
      </c>
      <c r="H135" s="459">
        <v>128</v>
      </c>
      <c r="I135" s="444">
        <f t="shared" ca="1" si="5"/>
        <v>1782681.6198152385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7392.8582920225763</v>
      </c>
      <c r="L135" s="444">
        <f t="shared" ca="1" si="3"/>
        <v>1781678.8483774408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-7037798.0064820992</v>
      </c>
      <c r="C136" s="447">
        <f t="shared" si="0"/>
        <v>0</v>
      </c>
      <c r="D136" s="447">
        <f t="shared" ca="1" si="9"/>
        <v>-37141.609331716565</v>
      </c>
      <c r="E136" s="447">
        <f t="shared" ca="1" si="1"/>
        <v>-7074939.615813816</v>
      </c>
      <c r="F136" s="431"/>
      <c r="G136" s="459">
        <f t="shared" si="15"/>
        <v>11</v>
      </c>
      <c r="H136" s="459">
        <v>129</v>
      </c>
      <c r="I136" s="444">
        <f t="shared" ca="1" si="5"/>
        <v>1781678.8483774408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7388.6800776984192</v>
      </c>
      <c r="L136" s="444">
        <f t="shared" ca="1" si="3"/>
        <v>1780671.898725319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1780671.898725319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7384.4844541479106</v>
      </c>
      <c r="L137" s="444">
        <f t="shared" ca="1" si="3"/>
        <v>1779660.7534496468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1779660.7534496468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7380.2713488326099</v>
      </c>
      <c r="L138" s="444">
        <f t="shared" ca="1" si="3"/>
        <v>1778645.3950686592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1778645.3950686592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7376.0406889118303</v>
      </c>
      <c r="L139" s="444">
        <f t="shared" ca="1" si="3"/>
        <v>1777625.806027751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1777625.806027751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7371.7924012413778</v>
      </c>
      <c r="L140" s="444">
        <f t="shared" ca="1" si="3"/>
        <v>1776601.9686991721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1776601.9686991721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7367.5264123722991</v>
      </c>
      <c r="L141" s="444">
        <f t="shared" ca="1" si="3"/>
        <v>1775573.8653817242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1775573.8653817242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7363.2426485495998</v>
      </c>
      <c r="L142" s="444">
        <f t="shared" ca="1" si="3"/>
        <v>1774541.4783004536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1774541.4783004536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7358.9410357109718</v>
      </c>
      <c r="L143" s="444">
        <f t="shared" ca="1" si="3"/>
        <v>1773504.7896063444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1773504.7896063444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7354.6214994855181</v>
      </c>
      <c r="L144" s="444">
        <f t="shared" ca="1" si="3"/>
        <v>1772463.7813760098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1772463.7813760098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7350.2839651924569</v>
      </c>
      <c r="L145" s="444">
        <f t="shared" ca="1" si="3"/>
        <v>1771418.4356113821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1771418.4356113821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7345.9283578398417</v>
      </c>
      <c r="L146" s="444">
        <f t="shared" ca="1" si="3"/>
        <v>1770368.7342394018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1770368.7342394018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7341.5546021232567</v>
      </c>
      <c r="L147" s="444">
        <f t="shared" ca="1" si="3"/>
        <v>1769314.6591117049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1769314.6591117049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7337.1626224245201</v>
      </c>
      <c r="L148" s="444">
        <f t="shared" ca="1" si="3"/>
        <v>1768256.1920043093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1768256.1920043093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7332.7523428103714</v>
      </c>
      <c r="L149" s="444">
        <f t="shared" ca="1" si="3"/>
        <v>1767193.3146172995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1767193.3146172995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7328.3236870311639</v>
      </c>
      <c r="L150" s="444">
        <f t="shared" ca="1" si="3"/>
        <v>1766126.0085745105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1766126.0085745105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7323.8765785195428</v>
      </c>
      <c r="L151" s="444">
        <f t="shared" ca="1" si="3"/>
        <v>1765054.2554232099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1765054.2554232099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7319.4109403891225</v>
      </c>
      <c r="L152" s="444">
        <f t="shared" ca="1" si="3"/>
        <v>1763978.0366337788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1763978.0366337788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7314.9266954331606</v>
      </c>
      <c r="L153" s="444">
        <f t="shared" ca="1" si="3"/>
        <v>1762897.3335993919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1762897.3335993919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7310.4237661232146</v>
      </c>
      <c r="L154" s="444">
        <f t="shared" ca="1" si="3"/>
        <v>1761812.1276356948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1761812.1276356948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7305.9020746078104</v>
      </c>
      <c r="L155" s="444">
        <f t="shared" ca="1" si="3"/>
        <v>1760722.3999804824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1760722.3999804824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7301.3615427110935</v>
      </c>
      <c r="L156" s="444">
        <f t="shared" ca="1" si="3"/>
        <v>1759628.1317933733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1759628.1317933733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7296.8020919314713</v>
      </c>
      <c r="L157" s="444">
        <f t="shared" ca="1" si="3"/>
        <v>1758529.3041554845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1758529.3041554845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7292.2236434402685</v>
      </c>
      <c r="L158" s="444">
        <f t="shared" ca="1" si="3"/>
        <v>1757425.8980691046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1757425.8980691046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7287.6261180803531</v>
      </c>
      <c r="L159" s="444">
        <f t="shared" ca="1" si="3"/>
        <v>1756317.8944573649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1756317.8944573649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7283.0094363647695</v>
      </c>
      <c r="L160" s="444">
        <f t="shared" ca="1" si="3"/>
        <v>1755205.2741639095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1755205.2741639095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7278.3735184753723</v>
      </c>
      <c r="L161" s="444">
        <f t="shared" ca="1" si="3"/>
        <v>1754088.0179525646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1754088.0179525646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7273.7182842614347</v>
      </c>
      <c r="L162" s="444">
        <f t="shared" ca="1" si="3"/>
        <v>1752966.1065070059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1752966.1065070059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7269.0436532382728</v>
      </c>
      <c r="L163" s="444">
        <f t="shared" ca="1" si="3"/>
        <v>1751839.520430424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1751839.520430424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7264.349544585848</v>
      </c>
      <c r="L164" s="444">
        <f t="shared" ca="1" si="3"/>
        <v>1750708.2402451898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1750708.2402451898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7259.6358771473742</v>
      </c>
      <c r="L165" s="444">
        <f t="shared" ca="1" si="3"/>
        <v>1749572.2463925169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1749572.2463925169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7254.9025694279026</v>
      </c>
      <c r="L166" s="444">
        <f t="shared" ca="1" si="3"/>
        <v>1748431.5192321246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1748431.5192321246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7250.149539592936</v>
      </c>
      <c r="L167" s="444">
        <f t="shared" ca="1" si="3"/>
        <v>1747286.0390418973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1747286.0390418973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7245.3767054669879</v>
      </c>
      <c r="L168" s="444">
        <f t="shared" ca="1" si="3"/>
        <v>1746135.7860175441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1746135.7860175441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7240.5839845321825</v>
      </c>
      <c r="L169" s="444">
        <f t="shared" ca="1" si="3"/>
        <v>1744980.7402722561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1744980.7402722561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7235.7712939268158</v>
      </c>
      <c r="L170" s="444">
        <f t="shared" ca="1" si="3"/>
        <v>1743820.8818363626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1743820.8818363626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7230.938550443926</v>
      </c>
      <c r="L171" s="444">
        <f t="shared" ca="1" si="3"/>
        <v>1742656.1906569863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1742656.1906569863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7226.0856705298602</v>
      </c>
      <c r="L172" s="444">
        <f t="shared" ca="1" si="3"/>
        <v>1741486.646597696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1741486.646597696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7221.2125702828162</v>
      </c>
      <c r="L173" s="444">
        <f t="shared" ca="1" si="3"/>
        <v>1740312.2294381587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1740312.2294381587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7216.3191654514103</v>
      </c>
      <c r="L174" s="444">
        <f t="shared" ca="1" si="3"/>
        <v>1739132.91887379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1739132.91887379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7211.4053714332067</v>
      </c>
      <c r="L175" s="444">
        <f t="shared" ca="1" si="3"/>
        <v>1737948.6945154029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1737948.6945154029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7206.4711032732612</v>
      </c>
      <c r="L176" s="444">
        <f t="shared" ca="1" si="3"/>
        <v>1736759.535888856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1736759.535888856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7201.5162756626505</v>
      </c>
      <c r="L177" s="444">
        <f t="shared" ca="1" si="3"/>
        <v>1735565.4224346986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1735565.4224346986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7196.5408029369928</v>
      </c>
      <c r="L178" s="444">
        <f t="shared" ca="1" si="3"/>
        <v>1734366.3335078154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1734366.3335078154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7191.5445990749786</v>
      </c>
      <c r="L179" s="444">
        <f t="shared" ca="1" si="3"/>
        <v>1733162.2483770701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1733162.2483770701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7186.5275776968738</v>
      </c>
      <c r="L180" s="444">
        <f t="shared" ca="1" si="3"/>
        <v>1731953.1462249467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1731953.1462249467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7181.4896520630264</v>
      </c>
      <c r="L181" s="444">
        <f t="shared" ca="1" si="3"/>
        <v>1730739.0061471895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1730739.0061471895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7176.4307350723711</v>
      </c>
      <c r="L182" s="444">
        <f t="shared" ca="1" si="3"/>
        <v>1729519.8071524417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1729519.8071524417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7171.3507392609235</v>
      </c>
      <c r="L183" s="444">
        <f t="shared" ca="1" si="3"/>
        <v>1728295.5281618824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1728295.5281618824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7166.2495768002591</v>
      </c>
      <c r="L184" s="444">
        <f t="shared" ca="1" si="3"/>
        <v>1727066.1480088625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1727066.1480088625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7161.1271594960099</v>
      </c>
      <c r="L185" s="444">
        <f t="shared" ca="1" si="3"/>
        <v>1725831.6454385384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1725831.6454385384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7155.9833987863258</v>
      </c>
      <c r="L186" s="444">
        <f t="shared" ca="1" si="3"/>
        <v>1724591.9991075045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1724591.9991075045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7150.818205740351</v>
      </c>
      <c r="L187" s="444">
        <f t="shared" ca="1" si="3"/>
        <v>1723347.1875834246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1723347.1875834246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7145.6314910566862</v>
      </c>
      <c r="L188" s="444">
        <f t="shared" ca="1" si="3"/>
        <v>1722097.1893446611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1722097.1893446611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7140.4231650618367</v>
      </c>
      <c r="L189" s="444">
        <f t="shared" ca="1" si="3"/>
        <v>1720841.9827799026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1720841.9827799026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7135.1931377086767</v>
      </c>
      <c r="L190" s="444">
        <f t="shared" ca="1" si="3"/>
        <v>1719581.546187791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1719581.546187791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7129.9413185748772</v>
      </c>
      <c r="L191" s="444">
        <f t="shared" ca="1" si="3"/>
        <v>1718315.8577765457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1718315.8577765457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7124.6676168613558</v>
      </c>
      <c r="L192" s="444">
        <f t="shared" ca="1" si="3"/>
        <v>1717044.8956635869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1717044.8956635869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7119.3719413906947</v>
      </c>
      <c r="L193" s="444">
        <f t="shared" ca="1" si="3"/>
        <v>1715768.6378751574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1715768.6378751574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7114.0542006055721</v>
      </c>
      <c r="L194" s="444">
        <f t="shared" ca="1" si="3"/>
        <v>1714487.0623459427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1714487.0623459427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7108.7143025671767</v>
      </c>
      <c r="L195" s="444">
        <f t="shared" ca="1" si="3"/>
        <v>1713200.1469186896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1713200.1469186896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7103.3521549536217</v>
      </c>
      <c r="L196" s="444">
        <f t="shared" ca="1" si="3"/>
        <v>1711907.8693438231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1711907.8693438231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7097.9676650583451</v>
      </c>
      <c r="L197" s="444">
        <f t="shared" ca="1" si="3"/>
        <v>1710610.2072790612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1710610.2072790612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7092.5607397885042</v>
      </c>
      <c r="L198" s="444">
        <f t="shared" ca="1" si="3"/>
        <v>1709307.1382890295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1709307.1382890295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7087.1312856633722</v>
      </c>
      <c r="L199" s="444">
        <f t="shared" ca="1" si="3"/>
        <v>1707998.6398448728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1707998.6398448728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7081.6792088127177</v>
      </c>
      <c r="L200" s="444">
        <f t="shared" ca="1" si="3"/>
        <v>1706684.6893238653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1706684.6893238653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7076.2044149751882</v>
      </c>
      <c r="L201" s="444">
        <f t="shared" ca="1" si="3"/>
        <v>1705365.2640090203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1705365.2640090203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7070.7068094966671</v>
      </c>
      <c r="L202" s="444">
        <f t="shared" ca="1" si="3"/>
        <v>1704040.3410886968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1704040.3410886968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7065.1862973286525</v>
      </c>
      <c r="L203" s="444">
        <f t="shared" ca="1" si="3"/>
        <v>1702709.8976562053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1702709.8976562053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7059.6427830266039</v>
      </c>
      <c r="L204" s="444">
        <f t="shared" ca="1" si="3"/>
        <v>1701373.9107094118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1701373.9107094118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7054.0761707482989</v>
      </c>
      <c r="L205" s="444">
        <f t="shared" ca="1" si="3"/>
        <v>1700032.35715034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1700032.35715034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7048.4863642521659</v>
      </c>
      <c r="L206" s="444">
        <f t="shared" ca="1" si="3"/>
        <v>1698685.213784772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1698685.213784772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7042.8732668956327</v>
      </c>
      <c r="L207" s="444">
        <f t="shared" ca="1" si="3"/>
        <v>1697332.4573218473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1697332.4573218473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7037.2367816334463</v>
      </c>
      <c r="L208" s="444">
        <f t="shared" ca="1" si="3"/>
        <v>1695974.0643736606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1695974.0643736606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7031.5768110160016</v>
      </c>
      <c r="L209" s="444">
        <f t="shared" ca="1" si="3"/>
        <v>1694610.0114548565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1694610.0114548565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7025.8932571876512</v>
      </c>
      <c r="L210" s="444">
        <f t="shared" ca="1" si="3"/>
        <v>1693240.274982224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1693240.274982224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7020.186021885017</v>
      </c>
      <c r="L211" s="444">
        <f t="shared" ca="1" si="3"/>
        <v>1691864.8312742887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1691864.8312742887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7014.4550064352852</v>
      </c>
      <c r="L212" s="444">
        <f t="shared" ca="1" si="3"/>
        <v>1690483.6565509038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1690483.6565509038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7008.700111754516</v>
      </c>
      <c r="L213" s="444">
        <f t="shared" ca="1" si="3"/>
        <v>1689096.7269328381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1689096.7269328381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7002.921238345908</v>
      </c>
      <c r="L214" s="444">
        <f t="shared" ca="1" si="3"/>
        <v>1687704.0184413637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1687704.0184413637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6997.1182862980977</v>
      </c>
      <c r="L215" s="444">
        <f t="shared" ca="1" si="3"/>
        <v>1686305.5069978416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1686305.5069978416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6991.291155283423</v>
      </c>
      <c r="L216" s="444">
        <f t="shared" ca="1" si="3"/>
        <v>1684901.1684233048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1684901.1684233048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6985.4397445561854</v>
      </c>
      <c r="L217" s="444">
        <f t="shared" ca="1" si="3"/>
        <v>1683490.9784380407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1683490.9784380407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6979.563952950919</v>
      </c>
      <c r="L218" s="444">
        <f t="shared" ca="1" si="3"/>
        <v>1682074.9126611715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1682074.9126611715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6973.663678880629</v>
      </c>
      <c r="L219" s="444">
        <f t="shared" ca="1" si="3"/>
        <v>1680652.9466102319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1680652.9466102319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6967.7388203350474</v>
      </c>
      <c r="L220" s="444">
        <f t="shared" ca="1" si="3"/>
        <v>1679225.0557007468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1679225.0557007468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6961.7892748788618</v>
      </c>
      <c r="L221" s="444">
        <f t="shared" ca="1" si="3"/>
        <v>1677791.2152458054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1677791.2152458054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6955.8149396499384</v>
      </c>
      <c r="L222" s="444">
        <f t="shared" ca="1" si="3"/>
        <v>1676351.4004556353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1676351.4004556353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6949.8157113575626</v>
      </c>
      <c r="L223" s="444">
        <f t="shared" ca="1" si="3"/>
        <v>1674905.5864371727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1674905.5864371727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6943.7914862806356</v>
      </c>
      <c r="L224" s="444">
        <f t="shared" ca="1" si="3"/>
        <v>1673453.7481936333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1673453.7481936333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6937.7421602658878</v>
      </c>
      <c r="L225" s="444">
        <f t="shared" ca="1" si="3"/>
        <v>1671995.8606240789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1671995.8606240789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6931.667628726078</v>
      </c>
      <c r="L226" s="444">
        <f t="shared" ca="1" si="3"/>
        <v>1670531.8985229847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1670531.8985229847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6925.5677866381857</v>
      </c>
      <c r="L227" s="444">
        <f t="shared" ca="1" si="3"/>
        <v>1669061.8365798027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1669061.8365798027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6919.4425285415937</v>
      </c>
      <c r="L228" s="444">
        <f t="shared" ca="1" si="3"/>
        <v>1667585.6493785242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1667585.6493785242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6913.2917485362668</v>
      </c>
      <c r="L229" s="444">
        <f t="shared" ca="1" si="3"/>
        <v>1666103.3113972403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1666103.3113972403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6907.1153402809159</v>
      </c>
      <c r="L230" s="444">
        <f t="shared" ca="1" si="3"/>
        <v>1664614.7970077009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1664614.7970077009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6900.9131969911696</v>
      </c>
      <c r="L231" s="444">
        <f t="shared" ca="1" si="3"/>
        <v>1663120.0804748719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1663120.0804748719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6894.6852114377152</v>
      </c>
      <c r="L232" s="444">
        <f t="shared" ca="1" si="3"/>
        <v>1661619.1359564895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1661619.1359564895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6888.4312759444565</v>
      </c>
      <c r="L233" s="444">
        <f t="shared" ca="1" si="3"/>
        <v>1660111.9375026138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1660111.9375026138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6882.1512823866406</v>
      </c>
      <c r="L234" s="444">
        <f t="shared" ca="1" si="3"/>
        <v>1658598.4590551802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1658598.4590551802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6875.845122189</v>
      </c>
      <c r="L235" s="444">
        <f t="shared" ca="1" si="3"/>
        <v>1657078.674447549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1657078.674447549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6869.5126863238693</v>
      </c>
      <c r="L236" s="444">
        <f t="shared" ca="1" si="3"/>
        <v>1655552.5574040527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1655552.5574040527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6863.153865309303</v>
      </c>
      <c r="L237" s="444">
        <f t="shared" ca="1" si="3"/>
        <v>1654020.0815395417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1654020.0815395417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6856.7685492071723</v>
      </c>
      <c r="L238" s="444">
        <f t="shared" ca="1" si="3"/>
        <v>1652481.2203589287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1652481.2203589287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6850.3566276212841</v>
      </c>
      <c r="L239" s="444">
        <f t="shared" ca="1" si="3"/>
        <v>1650935.9472567297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1650935.9472567297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6843.9179896954556</v>
      </c>
      <c r="L240" s="444">
        <f t="shared" ca="1" si="3"/>
        <v>1649384.235516605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1649384.235516605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6837.4525241116035</v>
      </c>
      <c r="L241" s="444">
        <f t="shared" ca="1" si="3"/>
        <v>1647826.0583108964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1647826.0583108964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6830.9601190878184</v>
      </c>
      <c r="L242" s="444">
        <f t="shared" ca="1" si="3"/>
        <v>1646261.3887001639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1646261.3887001639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6824.4406623764326</v>
      </c>
      <c r="L243" s="444">
        <f t="shared" ca="1" si="3"/>
        <v>1644690.1996327201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1644690.1996327201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6817.8940412620841</v>
      </c>
      <c r="L244" s="444">
        <f t="shared" ca="1" si="3"/>
        <v>1643112.463944162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1643112.463944162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6811.3201425597581</v>
      </c>
      <c r="L245" s="444">
        <f t="shared" ca="1" si="3"/>
        <v>1641528.1543569015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1641528.1543569015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6804.7188526128384</v>
      </c>
      <c r="L246" s="444">
        <f t="shared" ca="1" si="3"/>
        <v>1639937.2434796942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1639937.2434796942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6798.0900572911414</v>
      </c>
      <c r="L247" s="444">
        <f t="shared" ca="1" si="3"/>
        <v>1638339.7038071651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1638339.7038071651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6791.4336419889369</v>
      </c>
      <c r="L248" s="444">
        <f t="shared" ca="1" si="3"/>
        <v>1636735.507719334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1636735.507719334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6784.7494916229743</v>
      </c>
      <c r="L249" s="444">
        <f t="shared" ca="1" si="3"/>
        <v>1635124.6274811367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1635124.6274811367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6778.0374906304851</v>
      </c>
      <c r="L250" s="444">
        <f t="shared" ca="1" si="3"/>
        <v>1633507.035241947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1633507.035241947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6771.2975229671947</v>
      </c>
      <c r="L251" s="444">
        <f t="shared" ca="1" si="3"/>
        <v>1631882.7030350941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1631882.7030350941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6764.5294721053078</v>
      </c>
      <c r="L252" s="444">
        <f t="shared" ca="1" si="3"/>
        <v>1630251.6027773791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1630251.6027773791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6757.7332210314953</v>
      </c>
      <c r="L253" s="444">
        <f t="shared" ca="1" si="3"/>
        <v>1628613.7062685904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1628613.7062685904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6750.9086522448761</v>
      </c>
      <c r="L254" s="444">
        <f t="shared" ca="1" si="3"/>
        <v>1626968.9851910151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1626968.9851910151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6744.055647754979</v>
      </c>
      <c r="L255" s="444">
        <f t="shared" ca="1" si="3"/>
        <v>1625317.4111089499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1625317.4111089499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6737.1740890797073</v>
      </c>
      <c r="L256" s="444">
        <f t="shared" ca="1" si="3"/>
        <v>1623658.9554682095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1623658.9554682095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6730.2638572432888</v>
      </c>
      <c r="L257" s="444">
        <f t="shared" ca="1" si="3"/>
        <v>1621993.5895956326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1621993.5895956326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6723.3248327742185</v>
      </c>
      <c r="L258" s="444">
        <f t="shared" ca="1" si="3"/>
        <v>1620321.2846985867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1620321.2846985867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6716.3568957031939</v>
      </c>
      <c r="L259" s="444">
        <f t="shared" ca="1" si="3"/>
        <v>1618642.0118644696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1618642.0118644696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6709.3599255610388</v>
      </c>
      <c r="L260" s="444">
        <f t="shared" ca="1" si="3"/>
        <v>1616955.7420602106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1616955.7420602106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6702.3338013766261</v>
      </c>
      <c r="L261" s="444">
        <f t="shared" ca="1" si="3"/>
        <v>1615262.446131767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1615262.446131767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6695.2784016747783</v>
      </c>
      <c r="L262" s="444">
        <f t="shared" ca="1" si="3"/>
        <v>1613562.0948036215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1613562.0948036215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6688.1936044741724</v>
      </c>
      <c r="L263" s="444">
        <f t="shared" ref="L263:L517" ca="1" si="28">I263-J263+K263</f>
        <v>1611854.6586782755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1611854.6586782755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6681.0792872852307</v>
      </c>
      <c r="L264" s="444">
        <f t="shared" ca="1" si="28"/>
        <v>1610140.1082357406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1610140.1082357406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6673.9353271080017</v>
      </c>
      <c r="L265" s="444">
        <f t="shared" ca="1" si="28"/>
        <v>1608418.4138330284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1608418.4138330284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6666.7616004300344</v>
      </c>
      <c r="L266" s="444">
        <f t="shared" ca="1" si="28"/>
        <v>1606689.5457036383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1606689.5457036383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6659.557983224242</v>
      </c>
      <c r="L267" s="444">
        <f t="shared" ca="1" si="28"/>
        <v>1604953.4739570424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1604953.4739570424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6652.3243509467593</v>
      </c>
      <c r="L268" s="444">
        <f t="shared" ca="1" si="28"/>
        <v>1603210.1685781691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1603210.1685781691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6645.0605785347871</v>
      </c>
      <c r="L269" s="444">
        <f t="shared" ca="1" si="28"/>
        <v>1601459.5994268837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1601459.5994268837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6637.766540404431</v>
      </c>
      <c r="L270" s="444">
        <f t="shared" ca="1" si="28"/>
        <v>1599701.736237468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1599701.736237468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6630.4421104485327</v>
      </c>
      <c r="L271" s="444">
        <f t="shared" ca="1" si="28"/>
        <v>1597936.5486180964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1597936.5486180964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6623.0871620344842</v>
      </c>
      <c r="L272" s="444">
        <f t="shared" ca="1" si="28"/>
        <v>1596164.0060503108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1596164.0060503108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6615.701568002044</v>
      </c>
      <c r="L273" s="444">
        <f t="shared" ca="1" si="28"/>
        <v>1594384.0778884927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1594384.0778884927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6608.2852006611356</v>
      </c>
      <c r="L274" s="444">
        <f t="shared" ca="1" si="28"/>
        <v>1592596.7333593336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1592596.7333593336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6600.8379317896388</v>
      </c>
      <c r="L275" s="444">
        <f t="shared" ca="1" si="28"/>
        <v>1590801.9415613031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1590801.9415613031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6593.359632631179</v>
      </c>
      <c r="L276" s="444">
        <f t="shared" ca="1" si="28"/>
        <v>1588999.671464114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1588999.671464114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6585.8501738928908</v>
      </c>
      <c r="L277" s="444">
        <f t="shared" ca="1" si="28"/>
        <v>1587189.8919081867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1587189.8919081867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6578.309425743194</v>
      </c>
      <c r="L278" s="444">
        <f t="shared" ca="1" si="28"/>
        <v>1585372.5716041098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1585372.5716041098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6570.7372578095401</v>
      </c>
      <c r="L279" s="444">
        <f t="shared" ca="1" si="28"/>
        <v>1583547.6791320993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1583547.6791320993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6563.1335391761631</v>
      </c>
      <c r="L280" s="444">
        <f t="shared" ca="1" si="28"/>
        <v>1581715.1829414552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1581715.1829414552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6555.4981383818122</v>
      </c>
      <c r="L281" s="444">
        <f t="shared" ca="1" si="28"/>
        <v>1579875.0513500168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1579875.0513500168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6547.8309234174858</v>
      </c>
      <c r="L282" s="444">
        <f t="shared" ca="1" si="28"/>
        <v>1578027.2525436142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1578027.2525436142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6540.1317617241421</v>
      </c>
      <c r="L283" s="444">
        <f t="shared" ca="1" si="28"/>
        <v>1576171.7545755182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1576171.7545755182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6532.4005201904083</v>
      </c>
      <c r="L284" s="444">
        <f t="shared" ca="1" si="28"/>
        <v>1574308.5253658884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1574308.5253658884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6524.6370651502839</v>
      </c>
      <c r="L285" s="444">
        <f t="shared" ca="1" si="28"/>
        <v>1572437.5327012185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1572437.5327012185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6516.8412623808263</v>
      </c>
      <c r="L286" s="444">
        <f t="shared" ca="1" si="28"/>
        <v>1570558.7442337791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1570558.7442337791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6509.0129770998292</v>
      </c>
      <c r="L287" s="444">
        <f t="shared" ca="1" si="28"/>
        <v>1568672.1274810587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1568672.1274810587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6501.1520739634934</v>
      </c>
      <c r="L288" s="444">
        <f t="shared" ca="1" si="28"/>
        <v>1566777.6498252021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1566777.6498252021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6493.2584170640912</v>
      </c>
      <c r="L289" s="444">
        <f t="shared" ca="1" si="28"/>
        <v>1564875.278512446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1564875.278512446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6485.3318699276078</v>
      </c>
      <c r="L290" s="444">
        <f t="shared" ca="1" si="28"/>
        <v>1562964.9806525535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1562964.9806525535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6477.372295511389</v>
      </c>
      <c r="L291" s="444">
        <f t="shared" ca="1" si="28"/>
        <v>1561046.7232182447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1561046.7232182447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6469.3795562017685</v>
      </c>
      <c r="L292" s="444">
        <f t="shared" ca="1" si="28"/>
        <v>1559120.4730446264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1559120.4730446264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6461.3535138116922</v>
      </c>
      <c r="L293" s="444">
        <f t="shared" ca="1" si="28"/>
        <v>1557186.1968286179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1557186.1968286179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6453.2940295783237</v>
      </c>
      <c r="L294" s="444">
        <f t="shared" ca="1" si="28"/>
        <v>1555243.8611283761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1555243.8611283761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6445.2009641606492</v>
      </c>
      <c r="L295" s="444">
        <f t="shared" ca="1" si="28"/>
        <v>1553293.4323627166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1553293.4323627166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6437.0741776370687</v>
      </c>
      <c r="L296" s="444">
        <f t="shared" ca="1" si="28"/>
        <v>1551334.8768105335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1551334.8768105335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6428.9135295029719</v>
      </c>
      <c r="L297" s="444">
        <f t="shared" ca="1" si="28"/>
        <v>1549368.1606102162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1549368.1606102162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6420.7188786683164</v>
      </c>
      <c r="L298" s="444">
        <f t="shared" ca="1" si="28"/>
        <v>1547393.2497590643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1547393.2497590643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6412.4900834551836</v>
      </c>
      <c r="L299" s="444">
        <f t="shared" ca="1" si="28"/>
        <v>1545410.1101126992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1545410.1101126992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6404.2270015953291</v>
      </c>
      <c r="L300" s="444">
        <f t="shared" ca="1" si="28"/>
        <v>1543418.7073844743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1543418.7073844743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6395.9294902277252</v>
      </c>
      <c r="L301" s="444">
        <f t="shared" ca="1" si="28"/>
        <v>1541419.0071448819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1541419.0071448819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6387.5974058960901</v>
      </c>
      <c r="L302" s="444">
        <f t="shared" ca="1" si="28"/>
        <v>1539410.9748209578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1539410.9748209578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6379.2306045464065</v>
      </c>
      <c r="L303" s="444">
        <f t="shared" ca="1" si="28"/>
        <v>1537394.5756956839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1537394.5756956839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6370.8289415244326</v>
      </c>
      <c r="L304" s="444">
        <f t="shared" ca="1" si="28"/>
        <v>1535369.7749073883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1535369.7749073883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6362.3922715732006</v>
      </c>
      <c r="L305" s="444">
        <f t="shared" ca="1" si="28"/>
        <v>1533336.5374491413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1533336.5374491413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6353.920448830504</v>
      </c>
      <c r="L306" s="444">
        <f t="shared" ca="1" si="28"/>
        <v>1531294.8281681517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1531294.8281681517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6345.4133268263813</v>
      </c>
      <c r="L307" s="444">
        <f t="shared" ca="1" si="28"/>
        <v>1529244.6117651579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1529244.6117651579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6336.8707584805734</v>
      </c>
      <c r="L308" s="444">
        <f t="shared" ca="1" si="28"/>
        <v>1527185.8527938183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1527185.8527938183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6328.2925960999919</v>
      </c>
      <c r="L309" s="444">
        <f t="shared" ca="1" si="28"/>
        <v>1525118.5156600981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1525118.5156600981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6319.678691376158</v>
      </c>
      <c r="L310" s="444">
        <f t="shared" ca="1" si="28"/>
        <v>1523042.5646216541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1523042.5646216541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6311.0288953826412</v>
      </c>
      <c r="L311" s="444">
        <f t="shared" ca="1" si="28"/>
        <v>1520957.9637872165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1520957.9637872165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6302.3430585724846</v>
      </c>
      <c r="L312" s="444">
        <f t="shared" ca="1" si="28"/>
        <v>1518864.6771159687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1518864.6771159687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6293.6210307756182</v>
      </c>
      <c r="L313" s="444">
        <f t="shared" ca="1" si="28"/>
        <v>1516762.6684169241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1516762.6684169241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6284.8626611962663</v>
      </c>
      <c r="L314" s="444">
        <f t="shared" ca="1" si="28"/>
        <v>1514651.9013483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1514651.9013483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6276.0677984103331</v>
      </c>
      <c r="L315" s="444">
        <f t="shared" ca="1" si="28"/>
        <v>1512532.3394168902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1512532.3394168902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6267.2362903627918</v>
      </c>
      <c r="L316" s="444">
        <f t="shared" ca="1" si="28"/>
        <v>1510403.9459774329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1510403.9459774329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6258.3679843650525</v>
      </c>
      <c r="L317" s="444">
        <f t="shared" ca="1" si="28"/>
        <v>1508266.6842319777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1508266.6842319777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6249.4627270923229</v>
      </c>
      <c r="L318" s="444">
        <f t="shared" ca="1" si="28"/>
        <v>1506120.5172292497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1506120.5172292497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6240.5203645809561</v>
      </c>
      <c r="L319" s="444">
        <f t="shared" ca="1" si="28"/>
        <v>1503965.4078640104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1503965.4078640104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6231.5407422257922</v>
      </c>
      <c r="L320" s="444">
        <f t="shared" ca="1" si="28"/>
        <v>1501801.318876416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1501801.318876416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6222.5237047774826</v>
      </c>
      <c r="L321" s="444">
        <f t="shared" ca="1" si="28"/>
        <v>1499628.2128513732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1499628.2128513732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6213.4690963398043</v>
      </c>
      <c r="L322" s="444">
        <f t="shared" ca="1" si="28"/>
        <v>1497446.0522178928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1497446.0522178928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6204.3767603669694</v>
      </c>
      <c r="L323" s="444">
        <f t="shared" ca="1" si="28"/>
        <v>1495254.7992484397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1495254.7992484397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6195.246539660915</v>
      </c>
      <c r="L324" s="444">
        <f t="shared" ca="1" si="28"/>
        <v>1493054.4160582805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1493054.4160582805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6186.0782763685847</v>
      </c>
      <c r="L325" s="444">
        <f t="shared" ca="1" si="28"/>
        <v>1490844.8646048289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1490844.8646048289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6176.8718119792029</v>
      </c>
      <c r="L326" s="444">
        <f t="shared" ca="1" si="28"/>
        <v>1488626.1066869879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1488626.1066869879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6167.6269873215324</v>
      </c>
      <c r="L327" s="444">
        <f t="shared" ca="1" si="28"/>
        <v>1486398.1039444893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1486398.1039444893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6158.3436425611208</v>
      </c>
      <c r="L328" s="444">
        <f t="shared" ca="1" si="28"/>
        <v>1484160.8178572303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1484160.8178572303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6149.0216171975426</v>
      </c>
      <c r="L329" s="444">
        <f t="shared" ca="1" si="28"/>
        <v>1481914.2097446076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1481914.2097446076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6139.6607500616137</v>
      </c>
      <c r="L330" s="444">
        <f t="shared" ca="1" si="28"/>
        <v>1479658.2407648489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1479658.2407648489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6130.2608793126192</v>
      </c>
      <c r="L331" s="444">
        <f t="shared" ca="1" si="28"/>
        <v>1477392.8719143413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1477392.8719143413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6120.8218424355045</v>
      </c>
      <c r="L332" s="444">
        <f t="shared" ca="1" si="28"/>
        <v>1475118.0640269567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1475118.0640269567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6111.3434762380684</v>
      </c>
      <c r="L333" s="444">
        <f t="shared" ca="1" si="28"/>
        <v>1472833.7777733745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1472833.7777733745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6101.825616848143</v>
      </c>
      <c r="L334" s="444">
        <f t="shared" ca="1" si="28"/>
        <v>1470539.9736604025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1470539.9736604025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6092.2680997107591</v>
      </c>
      <c r="L335" s="444">
        <f t="shared" ca="1" si="28"/>
        <v>1468236.6120302931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1468236.6120302931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6082.670759585304</v>
      </c>
      <c r="L336" s="444">
        <f t="shared" ca="1" si="28"/>
        <v>1465923.6530600581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1465923.6530600581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6073.0334305426577</v>
      </c>
      <c r="L337" s="444">
        <f t="shared" ca="1" si="28"/>
        <v>1463601.0567607805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1463601.0567607805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6063.3559459623348</v>
      </c>
      <c r="L338" s="444">
        <f t="shared" ca="1" si="28"/>
        <v>1461268.7829769226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1461268.7829769226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6053.6381385295936</v>
      </c>
      <c r="L339" s="444">
        <f t="shared" ca="1" si="28"/>
        <v>1458926.791385632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1458926.791385632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6043.8798402325492</v>
      </c>
      <c r="L340" s="444">
        <f t="shared" ca="1" si="28"/>
        <v>1456575.0414960445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1456575.0414960445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6034.0808823592679</v>
      </c>
      <c r="L341" s="444">
        <f t="shared" ca="1" si="28"/>
        <v>1454213.4926485836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1454213.4926485836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6024.2410954948473</v>
      </c>
      <c r="L342" s="444">
        <f t="shared" ca="1" si="28"/>
        <v>1451842.1040142584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1451842.1040142584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6014.3603095184926</v>
      </c>
      <c r="L343" s="444">
        <f t="shared" ca="1" si="28"/>
        <v>1449460.8345939566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1449460.8345939566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6004.438353600568</v>
      </c>
      <c r="L344" s="444">
        <f t="shared" ca="1" si="28"/>
        <v>1447069.6432177371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1447069.6432177371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5994.4750561996534</v>
      </c>
      <c r="L345" s="444">
        <f t="shared" ca="1" si="28"/>
        <v>1444668.4885441165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1444668.4885441165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5984.4702450595678</v>
      </c>
      <c r="L346" s="444">
        <f t="shared" ca="1" si="28"/>
        <v>1442257.3290593559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1442257.3290593559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5974.4237472063987</v>
      </c>
      <c r="L347" s="444">
        <f t="shared" ca="1" si="28"/>
        <v>1439836.123076742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1439836.123076742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5964.3353889455075</v>
      </c>
      <c r="L348" s="444">
        <f t="shared" ca="1" si="28"/>
        <v>1437404.8287358673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1437404.8287358673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5954.2049958585294</v>
      </c>
      <c r="L349" s="444">
        <f t="shared" ca="1" si="28"/>
        <v>1434963.4040019056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1434963.4040019056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5944.0323928003554</v>
      </c>
      <c r="L350" s="444">
        <f t="shared" ca="1" si="28"/>
        <v>1432511.8066648857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1432511.8066648857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5933.817403896106</v>
      </c>
      <c r="L351" s="444">
        <f t="shared" ca="1" si="28"/>
        <v>1430049.9943389616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1430049.9943389616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5923.5598525380892</v>
      </c>
      <c r="L352" s="444">
        <f t="shared" ca="1" si="28"/>
        <v>1427577.9244616795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1427577.9244616795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5913.2595613827471</v>
      </c>
      <c r="L353" s="444">
        <f t="shared" ca="1" si="28"/>
        <v>1425095.5542932421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1425095.5542932421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5902.9163523475909</v>
      </c>
      <c r="L354" s="444">
        <f t="shared" ca="1" si="28"/>
        <v>1422602.8409157696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1422602.8409157696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5892.5300466081226</v>
      </c>
      <c r="L355" s="444">
        <f t="shared" ca="1" si="28"/>
        <v>1420099.7412325575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1420099.7412325575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5882.1004645947387</v>
      </c>
      <c r="L356" s="444">
        <f t="shared" ca="1" si="28"/>
        <v>1417586.2119673321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1417586.2119673321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5871.6274259896327</v>
      </c>
      <c r="L357" s="444">
        <f t="shared" ca="1" si="28"/>
        <v>1415062.2096635015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1415062.2096635015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5861.1107497236717</v>
      </c>
      <c r="L358" s="444">
        <f t="shared" ca="1" si="28"/>
        <v>1412527.6906834049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1412527.6906834049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5850.5502539732697</v>
      </c>
      <c r="L359" s="444">
        <f t="shared" ca="1" si="28"/>
        <v>1409982.6112075581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1409982.6112075581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5839.9457561572408</v>
      </c>
      <c r="L360" s="444">
        <f t="shared" ca="1" si="28"/>
        <v>1407426.9272338951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1407426.9272338951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5829.2970729336448</v>
      </c>
      <c r="L361" s="444">
        <f t="shared" ca="1" si="28"/>
        <v>1404860.5945770086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1404860.5945770086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5818.6040201966189</v>
      </c>
      <c r="L362" s="444">
        <f t="shared" ca="1" si="28"/>
        <v>1402283.5688673852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1402283.5688673852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5807.8664130731877</v>
      </c>
      <c r="L363" s="444">
        <f t="shared" ca="1" si="28"/>
        <v>1399695.8055506381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1399695.8055506381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5797.0840659200749</v>
      </c>
      <c r="L364" s="444">
        <f t="shared" ca="1" si="28"/>
        <v>1397097.2598867379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1397097.2598867379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5786.2567923204906</v>
      </c>
      <c r="L365" s="444">
        <f t="shared" ca="1" si="28"/>
        <v>1394487.8869492381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1394487.8869492381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5775.3844050809084</v>
      </c>
      <c r="L366" s="444">
        <f t="shared" ca="1" si="28"/>
        <v>1391867.6416244989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1391867.6416244989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5764.4667162278274</v>
      </c>
      <c r="L367" s="444">
        <f t="shared" ca="1" si="28"/>
        <v>1389236.4786109065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1389236.4786109065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5753.5035370045262</v>
      </c>
      <c r="L368" s="444">
        <f t="shared" ca="1" si="28"/>
        <v>1386594.3524180909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1386594.3524180909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5742.494677867795</v>
      </c>
      <c r="L369" s="444">
        <f t="shared" ca="1" si="28"/>
        <v>1383941.2173661385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1383941.2173661385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5731.4399484846599</v>
      </c>
      <c r="L370" s="444">
        <f t="shared" ca="1" si="28"/>
        <v>1381277.0275848031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1381277.0275848031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5720.3391577290949</v>
      </c>
      <c r="L371" s="444">
        <f t="shared" ca="1" si="28"/>
        <v>1378601.7370127121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1378601.7370127121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5709.1921136787159</v>
      </c>
      <c r="L372" s="444">
        <f t="shared" ca="1" si="28"/>
        <v>1375915.2993965705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1375915.2993965705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5697.9986236114601</v>
      </c>
      <c r="L373" s="444">
        <f t="shared" ca="1" si="28"/>
        <v>1373217.6682903618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1373217.6682903618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5686.7584940022562</v>
      </c>
      <c r="L374" s="444">
        <f t="shared" ca="1" si="28"/>
        <v>1370508.7970545439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1370508.7970545439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5675.4715305196823</v>
      </c>
      <c r="L375" s="444">
        <f t="shared" ca="1" si="28"/>
        <v>1367788.6388552433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1367788.6388552433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5664.1375380225963</v>
      </c>
      <c r="L376" s="444">
        <f t="shared" ca="1" si="28"/>
        <v>1365057.1466634457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1365057.1466634457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5652.7563205567731</v>
      </c>
      <c r="L377" s="444">
        <f t="shared" ca="1" si="28"/>
        <v>1362314.2732541824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1362314.2732541824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5641.3276813515095</v>
      </c>
      <c r="L378" s="444">
        <f t="shared" ca="1" si="28"/>
        <v>1359559.9712057137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1359559.9712057137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5629.851422816223</v>
      </c>
      <c r="L379" s="444">
        <f t="shared" ca="1" si="28"/>
        <v>1356794.1928987098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1356794.1928987098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5618.3273465370403</v>
      </c>
      <c r="L380" s="444">
        <f t="shared" ca="1" si="28"/>
        <v>1354016.8905154266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1354016.8905154266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5606.7552532733598</v>
      </c>
      <c r="L381" s="444">
        <f t="shared" ca="1" si="28"/>
        <v>1351228.0160388798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1351228.0160388798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5595.1349429544152</v>
      </c>
      <c r="L382" s="444">
        <f t="shared" ca="1" si="28"/>
        <v>1348427.521252014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1348427.521252014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5583.4662146758074</v>
      </c>
      <c r="L383" s="444">
        <f t="shared" ca="1" si="28"/>
        <v>1345615.3577368697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1345615.3577368697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5571.7488666960398</v>
      </c>
      <c r="L384" s="444">
        <f t="shared" ca="1" si="28"/>
        <v>1342791.4768737457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1342791.4768737457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5559.9826964330232</v>
      </c>
      <c r="L385" s="444">
        <f t="shared" ca="1" si="28"/>
        <v>1339955.8298403586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1339955.8298403586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5548.1675004605768</v>
      </c>
      <c r="L386" s="444">
        <f t="shared" ca="1" si="28"/>
        <v>1337108.3676109989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1337108.3676109989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5536.3030745049109</v>
      </c>
      <c r="L387" s="444">
        <f t="shared" ca="1" si="28"/>
        <v>1334249.0409556837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1334249.0409556837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5524.389213441098</v>
      </c>
      <c r="L388" s="444">
        <f t="shared" ca="1" si="28"/>
        <v>1331377.8004393047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1331377.8004393047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5512.4257112895184</v>
      </c>
      <c r="L389" s="444">
        <f t="shared" ca="1" si="28"/>
        <v>1328494.596420774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1328494.596420774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5500.4123612123076</v>
      </c>
      <c r="L390" s="444">
        <f t="shared" ca="1" si="28"/>
        <v>1325599.3790521661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1325599.3790521661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5488.3489555097749</v>
      </c>
      <c r="L391" s="444">
        <f t="shared" ca="1" si="28"/>
        <v>1322692.0982778557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1322692.0982778557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5476.2352856168145</v>
      </c>
      <c r="L392" s="444">
        <f t="shared" ca="1" si="28"/>
        <v>1319772.7038336522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1319772.7038336522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5464.0711420993002</v>
      </c>
      <c r="L393" s="444">
        <f t="shared" ca="1" si="28"/>
        <v>1316841.1452459313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1316841.1452459313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5451.856314650463</v>
      </c>
      <c r="L394" s="444">
        <f t="shared" ca="1" si="28"/>
        <v>1313897.3718307617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1313897.3718307617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5439.5905920872565</v>
      </c>
      <c r="L395" s="444">
        <f t="shared" ca="1" si="28"/>
        <v>1310941.3326930287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1310941.3326930287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5427.2737623467019</v>
      </c>
      <c r="L396" s="444">
        <f t="shared" ca="1" si="28"/>
        <v>1307972.9767255553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1307972.9767255553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5414.9056124822291</v>
      </c>
      <c r="L397" s="444">
        <f t="shared" ca="1" si="28"/>
        <v>1304992.2526082173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1304992.2526082173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5402.4859286599876</v>
      </c>
      <c r="L398" s="444">
        <f t="shared" ca="1" si="28"/>
        <v>1301999.1088070571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1301999.1088070571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5390.0144961551541</v>
      </c>
      <c r="L399" s="444">
        <f t="shared" ca="1" si="28"/>
        <v>1298993.493573392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1298993.493573392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5377.4910993482163</v>
      </c>
      <c r="L400" s="444">
        <f t="shared" ca="1" si="28"/>
        <v>1295975.3549429202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1295975.3549429202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5364.9155217212501</v>
      </c>
      <c r="L401" s="444">
        <f t="shared" ca="1" si="28"/>
        <v>1292944.6407348213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1292944.6407348213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5352.2875458541712</v>
      </c>
      <c r="L402" s="444">
        <f t="shared" ca="1" si="28"/>
        <v>1289901.2985508554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1289901.2985508554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5339.6069534209801</v>
      </c>
      <c r="L403" s="444">
        <f t="shared" ca="1" si="28"/>
        <v>1286845.2757744561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1286845.2757744561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5326.8735251859825</v>
      </c>
      <c r="L404" s="444">
        <f t="shared" ca="1" si="28"/>
        <v>1283776.5195698219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1283776.5195698219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5314.087041000007</v>
      </c>
      <c r="L405" s="444">
        <f t="shared" ca="1" si="28"/>
        <v>1280694.9768810016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1280694.9768810016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5301.2472797965893</v>
      </c>
      <c r="L406" s="444">
        <f t="shared" ca="1" si="28"/>
        <v>1277600.5944309779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1277600.5944309779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5288.3540195881569</v>
      </c>
      <c r="L407" s="444">
        <f t="shared" ca="1" si="28"/>
        <v>1274493.3187207459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1274493.3187207459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5275.4070374621906</v>
      </c>
      <c r="L408" s="444">
        <f t="shared" ca="1" si="28"/>
        <v>1271373.0960283878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1271373.0960283878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5262.406109577365</v>
      </c>
      <c r="L409" s="444">
        <f t="shared" ca="1" si="28"/>
        <v>1268239.8724081449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1268239.8724081449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5249.3510111596861</v>
      </c>
      <c r="L410" s="444">
        <f t="shared" ca="1" si="28"/>
        <v>1265093.5936894843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1265093.5936894843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5236.2415164986005</v>
      </c>
      <c r="L411" s="444">
        <f t="shared" ca="1" si="28"/>
        <v>1261934.2054761627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1261934.2054761627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5223.0773989430936</v>
      </c>
      <c r="L412" s="444">
        <f t="shared" ca="1" si="28"/>
        <v>1258761.6531452856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1258761.6531452856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5209.8584308977725</v>
      </c>
      <c r="L413" s="444">
        <f t="shared" ca="1" si="28"/>
        <v>1255575.8818463632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1255575.8818463632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5196.5843838189294</v>
      </c>
      <c r="L414" s="444">
        <f t="shared" ca="1" si="28"/>
        <v>1252376.836500362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1252376.836500362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5183.2550282105913</v>
      </c>
      <c r="L415" s="444">
        <f t="shared" ca="1" si="28"/>
        <v>1249164.4617987524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1249164.4617987524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5169.8701336205513</v>
      </c>
      <c r="L416" s="444">
        <f t="shared" ca="1" si="28"/>
        <v>1245938.7022025527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1245938.7022025527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5156.4294686363855</v>
      </c>
      <c r="L417" s="444">
        <f t="shared" ca="1" si="28"/>
        <v>1242699.5019413689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1242699.5019413689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5142.9328008814527</v>
      </c>
      <c r="L418" s="444">
        <f t="shared" ca="1" si="28"/>
        <v>1239446.8050124303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1239446.8050124303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5129.3798970108755</v>
      </c>
      <c r="L419" s="444">
        <f t="shared" ca="1" si="28"/>
        <v>1236180.5551796211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1236180.5551796211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5115.7705227075039</v>
      </c>
      <c r="L420" s="444">
        <f t="shared" ca="1" si="28"/>
        <v>1232900.6959725085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1232900.6959725085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5102.1044426778681</v>
      </c>
      <c r="L421" s="444">
        <f t="shared" ca="1" si="28"/>
        <v>1229607.1706853663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1229607.1706853663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5088.3814206481084</v>
      </c>
      <c r="L422" s="444">
        <f t="shared" ca="1" si="28"/>
        <v>1226299.9223761943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1226299.9223761943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5074.6012193598917</v>
      </c>
      <c r="L423" s="444">
        <f t="shared" ca="1" si="28"/>
        <v>1222978.8938657339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1222978.8938657339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5060.7636005663071</v>
      </c>
      <c r="L424" s="444">
        <f t="shared" ca="1" si="28"/>
        <v>1219644.0277364799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1219644.0277364799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5046.8683250277491</v>
      </c>
      <c r="L425" s="444">
        <f t="shared" ca="1" si="28"/>
        <v>1216295.2663316873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1216295.2663316873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5032.9151525077796</v>
      </c>
      <c r="L426" s="444">
        <f t="shared" ca="1" si="28"/>
        <v>1212932.551754375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1212932.551754375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5018.9038417689781</v>
      </c>
      <c r="L427" s="444">
        <f t="shared" ca="1" si="28"/>
        <v>1209555.8258663239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1209555.8258663239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5004.8341505687658</v>
      </c>
      <c r="L428" s="444">
        <f t="shared" ca="1" si="28"/>
        <v>1206165.0302870725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1206165.0302870725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4990.7058356552179</v>
      </c>
      <c r="L429" s="444">
        <f t="shared" ca="1" si="28"/>
        <v>1202760.1063929077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1202760.1063929077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4976.5186527628648</v>
      </c>
      <c r="L430" s="444">
        <f t="shared" ca="1" si="28"/>
        <v>1199340.9953158502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1199340.9953158502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4962.2723566084587</v>
      </c>
      <c r="L431" s="444">
        <f t="shared" ca="1" si="28"/>
        <v>1195907.6379426385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1195907.6379426385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4947.9667008867427</v>
      </c>
      <c r="L432" s="444">
        <f t="shared" ca="1" si="28"/>
        <v>1192459.9749137051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1192459.9749137051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4933.601438266187</v>
      </c>
      <c r="L433" s="444">
        <f t="shared" ca="1" si="28"/>
        <v>1188997.9466221512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1188997.9466221512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4919.1763203847122</v>
      </c>
      <c r="L434" s="444">
        <f t="shared" ca="1" si="28"/>
        <v>1185521.4932127157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1185521.4932127157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4904.691097845398</v>
      </c>
      <c r="L435" s="444">
        <f t="shared" ca="1" si="28"/>
        <v>1182030.5545807409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1182030.5545807409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4890.1455202121697</v>
      </c>
      <c r="L436" s="444">
        <f t="shared" ca="1" si="28"/>
        <v>1178525.0703711328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1178525.0703711328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4875.5393360054695</v>
      </c>
      <c r="L437" s="444">
        <f t="shared" ca="1" si="28"/>
        <v>1175004.9799773181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1175004.9799773181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4860.8722926979081</v>
      </c>
      <c r="L438" s="444">
        <f t="shared" ca="1" si="28"/>
        <v>1171470.2225401958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1171470.2225401958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4846.1441367098987</v>
      </c>
      <c r="L439" s="444">
        <f t="shared" ca="1" si="28"/>
        <v>1167920.7369470855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1167920.7369470855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4831.3546134052722</v>
      </c>
      <c r="L440" s="444">
        <f t="shared" ca="1" si="28"/>
        <v>1164356.4618306705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1164356.4618306705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4816.5034670868763</v>
      </c>
      <c r="L441" s="444">
        <f t="shared" ca="1" si="28"/>
        <v>1160777.3355679372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1160777.3355679372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4801.5904409921541</v>
      </c>
      <c r="L442" s="444">
        <f t="shared" ca="1" si="28"/>
        <v>1157183.2962791093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1157183.2962791093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4786.6152772887044</v>
      </c>
      <c r="L443" s="444">
        <f t="shared" ca="1" si="28"/>
        <v>1153574.2818265778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1153574.2818265778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4771.5777170698238</v>
      </c>
      <c r="L444" s="444">
        <f t="shared" ca="1" si="28"/>
        <v>1149950.2298138274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1149950.2298138274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4756.4775003500299</v>
      </c>
      <c r="L445" s="444">
        <f t="shared" ca="1" si="28"/>
        <v>1146311.0775843572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1146311.0775843572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4741.314366060571</v>
      </c>
      <c r="L446" s="444">
        <f t="shared" ca="1" si="28"/>
        <v>1142656.7622205976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1142656.7622205976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4726.0880520449055</v>
      </c>
      <c r="L447" s="444">
        <f t="shared" ca="1" si="28"/>
        <v>1138987.2205428223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1138987.2205428223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4710.7982950541755</v>
      </c>
      <c r="L448" s="444">
        <f t="shared" ca="1" si="28"/>
        <v>1135302.3891080562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1135302.3891080562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4695.4448307426501</v>
      </c>
      <c r="L449" s="444">
        <f t="shared" ca="1" si="28"/>
        <v>1131602.2042089787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1131602.2042089787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4680.0273936631602</v>
      </c>
      <c r="L450" s="444">
        <f t="shared" ca="1" si="28"/>
        <v>1127886.6018728216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1127886.6018728216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4664.5457172625056</v>
      </c>
      <c r="L451" s="444">
        <f t="shared" ca="1" si="28"/>
        <v>1124155.5178602638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1124155.5178602638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4648.9995338768485</v>
      </c>
      <c r="L452" s="444">
        <f t="shared" ca="1" si="28"/>
        <v>1120408.8876643204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1120408.8876643204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4633.3885747270842</v>
      </c>
      <c r="L453" s="444">
        <f t="shared" ca="1" si="28"/>
        <v>1116646.6465092273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1116646.6465092273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4617.7125699141961</v>
      </c>
      <c r="L454" s="444">
        <f t="shared" ca="1" si="28"/>
        <v>1112868.7293493215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1112868.7293493215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4601.9712484145884</v>
      </c>
      <c r="L455" s="444">
        <f t="shared" ca="1" si="28"/>
        <v>1109075.0708679159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1109075.0708679159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4586.1643380753985</v>
      </c>
      <c r="L456" s="444">
        <f t="shared" ca="1" si="28"/>
        <v>1105265.605476171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1105265.605476171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4570.2915656097948</v>
      </c>
      <c r="L457" s="444">
        <f t="shared" ca="1" si="28"/>
        <v>1101440.2673119607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1101440.2673119607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4554.3526565922521</v>
      </c>
      <c r="L458" s="444">
        <f t="shared" ca="1" si="28"/>
        <v>1097598.9902387327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1097598.9902387327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4538.3473354538019</v>
      </c>
      <c r="L459" s="444">
        <f t="shared" ca="1" si="28"/>
        <v>1093741.7078443663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1093741.7078443663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4522.2753254772751</v>
      </c>
      <c r="L460" s="444">
        <f t="shared" ca="1" si="28"/>
        <v>1089868.3534400235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1089868.3534400235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4506.1363487925137</v>
      </c>
      <c r="L461" s="444">
        <f t="shared" ca="1" si="28"/>
        <v>1085978.8600589959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1085978.8600589959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4489.9301263715652</v>
      </c>
      <c r="L462" s="444">
        <f t="shared" ca="1" si="28"/>
        <v>1082073.1604555473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1082073.1604555473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4473.656378023863</v>
      </c>
      <c r="L463" s="444">
        <f t="shared" ca="1" si="28"/>
        <v>1078151.1871037509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1078151.1871037509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4457.3148223913777</v>
      </c>
      <c r="L464" s="444">
        <f t="shared" ca="1" si="28"/>
        <v>1074212.8721963221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1074212.8721963221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4440.9051769437574</v>
      </c>
      <c r="L465" s="444">
        <f t="shared" ca="1" si="28"/>
        <v>1070258.1476434458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1070258.1476434458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4424.4271579734395</v>
      </c>
      <c r="L466" s="444">
        <f t="shared" ca="1" si="28"/>
        <v>1066286.945071599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1066286.945071599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4407.8804805907448</v>
      </c>
      <c r="L467" s="444">
        <f t="shared" ca="1" si="28"/>
        <v>1062299.1958223695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1062299.1958223695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4391.264858718956</v>
      </c>
      <c r="L468" s="444">
        <f t="shared" ca="1" si="28"/>
        <v>1058294.8309512683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1058294.8309512683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4374.5800050893668</v>
      </c>
      <c r="L469" s="444">
        <f t="shared" ca="1" si="28"/>
        <v>1054273.7812265374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1054273.7812265374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4357.8256312363219</v>
      </c>
      <c r="L470" s="444">
        <f t="shared" ca="1" si="28"/>
        <v>1050235.9771279537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1050235.9771279537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4341.0014474922227</v>
      </c>
      <c r="L471" s="444">
        <f t="shared" ca="1" si="28"/>
        <v>1046181.3488456258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1046181.3488456258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4324.1071629825237</v>
      </c>
      <c r="L472" s="444">
        <f t="shared" ca="1" si="28"/>
        <v>1042109.8262787882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1042109.8262787882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4307.1424856206995</v>
      </c>
      <c r="L473" s="444">
        <f t="shared" ca="1" si="28"/>
        <v>1038021.3390345887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1038021.3390345887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4290.1071221032016</v>
      </c>
      <c r="L474" s="444">
        <f t="shared" ca="1" si="28"/>
        <v>1033915.8164268717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1033915.8164268717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4273.0007779043808</v>
      </c>
      <c r="L475" s="444">
        <f t="shared" ca="1" si="28"/>
        <v>1029793.1874749559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1029793.1874749559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4255.8231572713985</v>
      </c>
      <c r="L476" s="444">
        <f t="shared" ca="1" si="28"/>
        <v>1025653.3809024071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1025653.3809024071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4238.5739632191126</v>
      </c>
      <c r="L477" s="444">
        <f t="shared" ca="1" si="28"/>
        <v>1021496.325135806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1021496.325135806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4221.2528975249406</v>
      </c>
      <c r="L478" s="444">
        <f t="shared" ca="1" si="28"/>
        <v>1017321.9483035108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1017321.9483035108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4203.8596607237105</v>
      </c>
      <c r="L479" s="444">
        <f t="shared" ca="1" si="28"/>
        <v>1013130.1782344143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1013130.1782344143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4186.3939521024749</v>
      </c>
      <c r="L480" s="444">
        <f t="shared" ca="1" si="28"/>
        <v>1008920.9424566966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1008920.9424566966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4168.8554696953179</v>
      </c>
      <c r="L481" s="444">
        <f t="shared" ca="1" si="28"/>
        <v>1004694.1681965718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1004694.1681965718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4151.2439102781318</v>
      </c>
      <c r="L482" s="444">
        <f t="shared" ca="1" si="28"/>
        <v>1000449.7823770297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1000449.7823770297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4133.5589693633729</v>
      </c>
      <c r="L483" s="444">
        <f t="shared" ca="1" si="28"/>
        <v>996187.71161657281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996187.71161657281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4115.800341194803</v>
      </c>
      <c r="L484" s="444">
        <f t="shared" ca="1" si="28"/>
        <v>991907.88222794747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991907.88222794747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4097.9677187421967</v>
      </c>
      <c r="L485" s="444">
        <f t="shared" ca="1" si="28"/>
        <v>987610.22021686949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987610.22021686949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4080.0607936960387</v>
      </c>
      <c r="L486" s="444">
        <f t="shared" ca="1" si="28"/>
        <v>983294.6512807454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983294.6512807454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4062.0792564621879</v>
      </c>
      <c r="L487" s="444">
        <f t="shared" ca="1" si="28"/>
        <v>978961.10080738738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978961.10080738738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4044.0227961565306</v>
      </c>
      <c r="L488" s="444">
        <f t="shared" ca="1" si="28"/>
        <v>974609.49387372378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974609.49387372378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4025.8911005995983</v>
      </c>
      <c r="L489" s="444">
        <f t="shared" ca="1" si="28"/>
        <v>970239.75524450315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970239.75524450315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4007.6838563111792</v>
      </c>
      <c r="L490" s="444">
        <f t="shared" ca="1" si="28"/>
        <v>965851.8093709941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965851.8093709941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3989.4007485048919</v>
      </c>
      <c r="L491" s="444">
        <f t="shared" ca="1" si="28"/>
        <v>961445.58038967883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961445.58038967883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3971.0414610827443</v>
      </c>
      <c r="L492" s="444">
        <f t="shared" ca="1" si="28"/>
        <v>957020.9921209414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957020.9921209414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3952.6056766296715</v>
      </c>
      <c r="L493" s="444">
        <f t="shared" ca="1" si="28"/>
        <v>952577.96806775092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952577.96806775092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3934.0930764080454</v>
      </c>
      <c r="L494" s="444">
        <f t="shared" ca="1" si="28"/>
        <v>948116.43141433876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948116.43141433876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3915.5033403521606</v>
      </c>
      <c r="L495" s="444">
        <f t="shared" ca="1" si="28"/>
        <v>943636.30502487079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943636.30502487079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3896.8361470627115</v>
      </c>
      <c r="L496" s="444">
        <f t="shared" ca="1" si="28"/>
        <v>939137.51144211332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939137.51144211332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3878.0911738012219</v>
      </c>
      <c r="L497" s="444">
        <f t="shared" ca="1" si="28"/>
        <v>934619.97288609436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934619.97288609436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3859.2680964844762</v>
      </c>
      <c r="L498" s="444">
        <f t="shared" ca="1" si="28"/>
        <v>930083.61125275865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930083.61125275865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3840.3665896789103</v>
      </c>
      <c r="L499" s="444">
        <f t="shared" ca="1" si="28"/>
        <v>925528.34811261739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925528.34811261739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3821.386326594989</v>
      </c>
      <c r="L500" s="444">
        <f t="shared" ca="1" si="28"/>
        <v>920954.10470939218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920954.10470939218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3802.3269790815498</v>
      </c>
      <c r="L501" s="444">
        <f t="shared" ca="1" si="28"/>
        <v>916360.80195865349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916360.80195865349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3783.1882176201384</v>
      </c>
      <c r="L502" s="444">
        <f t="shared" ca="1" si="28"/>
        <v>911748.36044645344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911748.36044645344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3763.9697113193047</v>
      </c>
      <c r="L503" s="444">
        <f t="shared" ca="1" si="28"/>
        <v>907116.70042795257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907116.70042795257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3744.671127908885</v>
      </c>
      <c r="L504" s="444">
        <f t="shared" ca="1" si="28"/>
        <v>902465.74182604125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902465.74182604125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3725.2921337342545</v>
      </c>
      <c r="L505" s="444">
        <f t="shared" ca="1" si="28"/>
        <v>897795.40422995528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897795.40422995528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3705.8323937505629</v>
      </c>
      <c r="L506" s="444">
        <f t="shared" ca="1" si="28"/>
        <v>893105.60689388565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893105.60689388565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3686.2915715169393</v>
      </c>
      <c r="L507" s="444">
        <f t="shared" ca="1" si="28"/>
        <v>888396.26873558236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888396.26873558236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3666.6693291906759</v>
      </c>
      <c r="L508" s="444">
        <f t="shared" ca="1" si="28"/>
        <v>883667.3083349528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883667.3083349528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3646.9653275213864</v>
      </c>
      <c r="L509" s="444">
        <f t="shared" ca="1" si="28"/>
        <v>878918.64393265406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878918.64393265406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3627.1792258451414</v>
      </c>
      <c r="L510" s="444">
        <f t="shared" ca="1" si="28"/>
        <v>874150.19342867902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874150.19342867902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3607.3106820785783</v>
      </c>
      <c r="L511" s="444">
        <f t="shared" ca="1" si="28"/>
        <v>869361.87438093743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869361.87438093743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3587.3593527129883</v>
      </c>
      <c r="L512" s="444">
        <f t="shared" ca="1" si="28"/>
        <v>864553.60400383023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864553.60400383023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3567.3248928083754</v>
      </c>
      <c r="L513" s="444">
        <f t="shared" ca="1" si="28"/>
        <v>859725.29916681838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859725.29916681838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3547.2069559874922</v>
      </c>
      <c r="L514" s="444">
        <f t="shared" ca="1" si="28"/>
        <v>854876.87639298569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854876.87639298569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3527.0051944298561</v>
      </c>
      <c r="L515" s="444">
        <f t="shared" ca="1" si="28"/>
        <v>850008.2518575954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850008.2518575954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3506.7192588657304</v>
      </c>
      <c r="L516" s="444">
        <f t="shared" ca="1" si="28"/>
        <v>845119.34138664091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845119.34138664091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3486.3487985700858</v>
      </c>
      <c r="L517" s="444">
        <f t="shared" ca="1" si="28"/>
        <v>840210.06045539083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840210.06045539083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3465.8934613565448</v>
      </c>
      <c r="L518" s="444">
        <f t="shared" ref="L518:L772" ca="1" si="54">I518-J518+K518</f>
        <v>835280.32418692717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835280.32418692717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3445.3528935712789</v>
      </c>
      <c r="L519" s="444">
        <f t="shared" ca="1" si="54"/>
        <v>830330.04735067824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830330.04735067824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3424.7267400869086</v>
      </c>
      <c r="L520" s="444">
        <f t="shared" ca="1" si="54"/>
        <v>825359.14436094498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825359.14436094498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3404.0146442963533</v>
      </c>
      <c r="L521" s="444">
        <f t="shared" ca="1" si="54"/>
        <v>820367.52927542117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820367.52927542117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3383.2162481066707</v>
      </c>
      <c r="L522" s="444">
        <f t="shared" ca="1" si="54"/>
        <v>815355.11579370766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815355.11579370766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3362.3311919328644</v>
      </c>
      <c r="L523" s="444">
        <f t="shared" ca="1" si="54"/>
        <v>810321.81725582038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810321.81725582038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3341.3591146916674</v>
      </c>
      <c r="L524" s="444">
        <f t="shared" ca="1" si="54"/>
        <v>805267.54664069181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805267.54664069181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3320.2996537952986</v>
      </c>
      <c r="L525" s="444">
        <f t="shared" ca="1" si="54"/>
        <v>800192.21656466695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800192.21656466695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3299.1524451451946</v>
      </c>
      <c r="L526" s="444">
        <f t="shared" ca="1" si="54"/>
        <v>795095.73927999195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795095.73927999195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3277.9171231257155</v>
      </c>
      <c r="L527" s="444">
        <f t="shared" ca="1" si="54"/>
        <v>789978.02667329751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789978.02667329751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3256.5933205978222</v>
      </c>
      <c r="L528" s="444">
        <f t="shared" ca="1" si="54"/>
        <v>784838.99026407511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784838.99026407511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3235.180668892729</v>
      </c>
      <c r="L529" s="444">
        <f t="shared" ca="1" si="54"/>
        <v>779678.54120314762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779678.54120314762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3213.6787978055308</v>
      </c>
      <c r="L530" s="444">
        <f t="shared" ca="1" si="54"/>
        <v>774496.590271133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774496.590271133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3192.0873355888034</v>
      </c>
      <c r="L531" s="444">
        <f t="shared" ca="1" si="54"/>
        <v>769293.04787690158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769293.04787690158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3170.4059089461725</v>
      </c>
      <c r="L532" s="444">
        <f t="shared" ca="1" si="54"/>
        <v>764067.82405602757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764067.82405602757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3148.634143025864</v>
      </c>
      <c r="L533" s="444">
        <f t="shared" ca="1" si="54"/>
        <v>758820.82846923324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758820.82846923324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3126.7716614142209</v>
      </c>
      <c r="L534" s="444">
        <f t="shared" ca="1" si="54"/>
        <v>753551.97040082724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753551.97040082724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3104.8180861291962</v>
      </c>
      <c r="L535" s="444">
        <f t="shared" ca="1" si="54"/>
        <v>748261.1587571362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748261.1587571362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3082.7730376138165</v>
      </c>
      <c r="L536" s="444">
        <f t="shared" ca="1" si="54"/>
        <v>742948.30206492986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742948.30206492986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3060.6361347296238</v>
      </c>
      <c r="L537" s="444">
        <f t="shared" ca="1" si="54"/>
        <v>737613.30846983928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737613.30846983928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3038.4069947500793</v>
      </c>
      <c r="L538" s="444">
        <f t="shared" ca="1" si="54"/>
        <v>732256.08573476912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732256.08573476912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3016.0852333539538</v>
      </c>
      <c r="L539" s="444">
        <f t="shared" ca="1" si="54"/>
        <v>726876.54123830295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726876.54123830295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2993.6704646186781</v>
      </c>
      <c r="L540" s="444">
        <f t="shared" ca="1" si="54"/>
        <v>721474.58197310148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721474.58197310148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2971.1623010136718</v>
      </c>
      <c r="L541" s="444">
        <f t="shared" ca="1" si="54"/>
        <v>716050.11454429501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716050.11454429501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2948.5603533936451</v>
      </c>
      <c r="L542" s="444">
        <f t="shared" ca="1" si="54"/>
        <v>710603.04516786849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710603.04516786849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2925.8642309918678</v>
      </c>
      <c r="L543" s="444">
        <f t="shared" ca="1" si="54"/>
        <v>705133.27966904023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705133.27966904023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2903.0735414134169</v>
      </c>
      <c r="L544" s="444">
        <f t="shared" ca="1" si="54"/>
        <v>699640.72348063346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699640.72348063346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2880.1878906283887</v>
      </c>
      <c r="L545" s="444">
        <f t="shared" ca="1" si="54"/>
        <v>694125.28164144163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694125.28164144163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2857.2068829650893</v>
      </c>
      <c r="L546" s="444">
        <f t="shared" ca="1" si="54"/>
        <v>688586.8587945865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688586.8587945865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2834.1301211031928</v>
      </c>
      <c r="L547" s="444">
        <f t="shared" ca="1" si="54"/>
        <v>683025.35918586946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683025.35918586946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2810.957206066872</v>
      </c>
      <c r="L548" s="444">
        <f t="shared" ca="1" si="54"/>
        <v>677440.68666211609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677440.68666211609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2787.6877372178997</v>
      </c>
      <c r="L549" s="444">
        <f t="shared" ca="1" si="54"/>
        <v>671832.74466951378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671832.74466951378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2764.3213122487232</v>
      </c>
      <c r="L550" s="444">
        <f t="shared" ca="1" si="54"/>
        <v>666201.4362519423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666201.4362519423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2740.8575271755089</v>
      </c>
      <c r="L551" s="444">
        <f t="shared" ca="1" si="54"/>
        <v>660546.66404929757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660546.66404929757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2717.2959763311555</v>
      </c>
      <c r="L552" s="444">
        <f t="shared" ca="1" si="54"/>
        <v>654868.3302958085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654868.3302958085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2693.6362523582848</v>
      </c>
      <c r="L553" s="444">
        <f t="shared" ca="1" si="54"/>
        <v>649166.33681834664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649166.33681834664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2669.8779462021935</v>
      </c>
      <c r="L554" s="444">
        <f t="shared" ca="1" si="54"/>
        <v>643440.58503472863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643440.58503472863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2646.020647103785</v>
      </c>
      <c r="L555" s="444">
        <f t="shared" ca="1" si="54"/>
        <v>637690.97595201223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637690.97595201223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2622.0639425924669</v>
      </c>
      <c r="L556" s="444">
        <f t="shared" ca="1" si="54"/>
        <v>631917.41016478452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631917.41016478452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2598.0074184790183</v>
      </c>
      <c r="L557" s="444">
        <f t="shared" ca="1" si="54"/>
        <v>626119.78785344341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626119.78785344341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2573.8506588484302</v>
      </c>
      <c r="L558" s="444">
        <f t="shared" ca="1" si="54"/>
        <v>620298.00878247165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620298.00878247165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2549.5932460527142</v>
      </c>
      <c r="L559" s="444">
        <f t="shared" ca="1" si="54"/>
        <v>614451.9722987042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614451.9722987042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2525.2347607036836</v>
      </c>
      <c r="L560" s="444">
        <f t="shared" ca="1" si="54"/>
        <v>608581.57732958766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608581.57732958766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2500.7747816656979</v>
      </c>
      <c r="L561" s="444">
        <f t="shared" ca="1" si="54"/>
        <v>602686.72238143312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602686.72238143312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2476.2128860483872</v>
      </c>
      <c r="L562" s="444">
        <f t="shared" ca="1" si="54"/>
        <v>596767.3055376613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596767.3055376613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2451.5486491993379</v>
      </c>
      <c r="L563" s="444">
        <f t="shared" ca="1" si="54"/>
        <v>590823.22445704043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590823.22445704043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2426.7816446967508</v>
      </c>
      <c r="L564" s="444">
        <f t="shared" ca="1" si="54"/>
        <v>584854.37637191697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584854.37637191697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2401.9114443420699</v>
      </c>
      <c r="L565" s="444">
        <f t="shared" ca="1" si="54"/>
        <v>578860.6580864389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578860.6580864389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2376.9376181525781</v>
      </c>
      <c r="L566" s="444">
        <f t="shared" ca="1" si="54"/>
        <v>572841.9659747713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572841.9659747713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2351.8597343539632</v>
      </c>
      <c r="L567" s="444">
        <f t="shared" ca="1" si="54"/>
        <v>566798.19597930508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566798.19597930508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2326.6773593728535</v>
      </c>
      <c r="L568" s="444">
        <f t="shared" ca="1" si="54"/>
        <v>560729.24360885774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560729.24360885774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2301.3900578293233</v>
      </c>
      <c r="L569" s="444">
        <f t="shared" ca="1" si="54"/>
        <v>554635.00393686688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554635.00393686688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2275.9973925293612</v>
      </c>
      <c r="L570" s="444">
        <f t="shared" ca="1" si="54"/>
        <v>548515.37159957609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548515.37159957609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2250.4989244573162</v>
      </c>
      <c r="L571" s="444">
        <f t="shared" ca="1" si="54"/>
        <v>542370.24079421326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542370.24079421326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2224.8942127683044</v>
      </c>
      <c r="L572" s="444">
        <f t="shared" ca="1" si="54"/>
        <v>536199.50527716137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536199.50527716137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2199.1828147805882</v>
      </c>
      <c r="L573" s="444">
        <f t="shared" ca="1" si="54"/>
        <v>530003.05836212181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530003.05836212181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2173.3642859679235</v>
      </c>
      <c r="L574" s="444">
        <f t="shared" ca="1" si="54"/>
        <v>523780.79291826952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523780.79291826952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2147.4381799518724</v>
      </c>
      <c r="L575" s="444">
        <f t="shared" ca="1" si="54"/>
        <v>517532.6013684012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517532.6013684012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2121.4040484940874</v>
      </c>
      <c r="L576" s="444">
        <f t="shared" ca="1" si="54"/>
        <v>511258.37568707508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511258.37568707508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2095.2614414885625</v>
      </c>
      <c r="L577" s="444">
        <f t="shared" ca="1" si="54"/>
        <v>504958.00739874347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504958.00739874347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2069.0099069538469</v>
      </c>
      <c r="L578" s="444">
        <f t="shared" ca="1" si="54"/>
        <v>498631.38757587713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498631.38757587713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2042.6489910252374</v>
      </c>
      <c r="L579" s="444">
        <f t="shared" ca="1" si="54"/>
        <v>492278.40683708218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492278.40683708218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2016.178237946925</v>
      </c>
      <c r="L580" s="444">
        <f t="shared" ca="1" si="54"/>
        <v>485898.95534520893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485898.95534520893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1989.5971900641196</v>
      </c>
      <c r="L581" s="444">
        <f t="shared" ca="1" si="54"/>
        <v>479492.92280545289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479492.92280545289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1962.9053878151362</v>
      </c>
      <c r="L582" s="444">
        <f t="shared" ca="1" si="54"/>
        <v>473060.19846344786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473060.19846344786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1936.1023697234486</v>
      </c>
      <c r="L583" s="444">
        <f t="shared" ca="1" si="54"/>
        <v>466600.67110335111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466600.67110335111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1909.1876723897121</v>
      </c>
      <c r="L584" s="444">
        <f t="shared" ca="1" si="54"/>
        <v>460114.22904592066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460114.22904592066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1882.1608304837519</v>
      </c>
      <c r="L585" s="444">
        <f t="shared" ca="1" si="54"/>
        <v>453600.76014658425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453600.76014658425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1855.0213767365169</v>
      </c>
      <c r="L586" s="444">
        <f t="shared" ca="1" si="54"/>
        <v>447060.15179350058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447060.15179350058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1827.7688419320016</v>
      </c>
      <c r="L587" s="444">
        <f t="shared" ca="1" si="54"/>
        <v>440492.2909056124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440492.2909056124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1800.4027548991342</v>
      </c>
      <c r="L588" s="444">
        <f t="shared" ca="1" si="54"/>
        <v>433897.06393069134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433897.06393069134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1772.9226425036297</v>
      </c>
      <c r="L589" s="444">
        <f t="shared" ca="1" si="54"/>
        <v>427274.35684337479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427274.35684337479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1745.3280296398109</v>
      </c>
      <c r="L590" s="444">
        <f t="shared" ca="1" si="54"/>
        <v>420624.05514319439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420624.05514319439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1717.6184392223922</v>
      </c>
      <c r="L591" s="444">
        <f t="shared" ca="1" si="54"/>
        <v>413946.0438525966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413946.0438525966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1689.7933921782351</v>
      </c>
      <c r="L592" s="444">
        <f t="shared" ca="1" si="54"/>
        <v>407240.20751495467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407240.20751495467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1661.8524074380603</v>
      </c>
      <c r="L593" s="444">
        <f t="shared" ca="1" si="54"/>
        <v>400506.43019257253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400506.43019257253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1633.7950019281348</v>
      </c>
      <c r="L594" s="444">
        <f t="shared" ca="1" si="54"/>
        <v>393744.59546468046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393744.59546468046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1605.6206905619179</v>
      </c>
      <c r="L595" s="444">
        <f t="shared" ca="1" si="54"/>
        <v>386954.58642542217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386954.58642542217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1577.3289862316749</v>
      </c>
      <c r="L596" s="444">
        <f t="shared" ca="1" si="54"/>
        <v>380136.28568183369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380136.28568183369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1548.9193998000562</v>
      </c>
      <c r="L597" s="444">
        <f t="shared" ca="1" si="54"/>
        <v>373289.57535181358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373289.57535181358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1520.3914400916392</v>
      </c>
      <c r="L598" s="444">
        <f t="shared" ca="1" si="54"/>
        <v>366414.33706208505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366414.33706208505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1491.7446138844368</v>
      </c>
      <c r="L599" s="444">
        <f t="shared" ca="1" si="54"/>
        <v>359510.45194614929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359510.45194614929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1462.9784259013713</v>
      </c>
      <c r="L600" s="444">
        <f t="shared" ca="1" si="54"/>
        <v>352577.80064223049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352577.80064223049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1434.0923788017096</v>
      </c>
      <c r="L601" s="444">
        <f t="shared" ca="1" si="54"/>
        <v>345616.26329121203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345616.26329121203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1405.0859731724661</v>
      </c>
      <c r="L602" s="444">
        <f t="shared" ca="1" si="54"/>
        <v>338625.7195345643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338625.7195345643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1375.9587075197671</v>
      </c>
      <c r="L603" s="444">
        <f t="shared" ca="1" si="54"/>
        <v>331606.04851226386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331606.04851226386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1346.7100782601819</v>
      </c>
      <c r="L604" s="444">
        <f t="shared" ca="1" si="54"/>
        <v>324557.12886070384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324557.12886070384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1317.3395797120152</v>
      </c>
      <c r="L605" s="444">
        <f t="shared" ca="1" si="54"/>
        <v>317478.83871059568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317478.83871059568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1287.8467040865646</v>
      </c>
      <c r="L606" s="444">
        <f t="shared" ca="1" si="54"/>
        <v>310371.05568486208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310371.05568486208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1258.2309414793413</v>
      </c>
      <c r="L607" s="444">
        <f t="shared" ca="1" si="54"/>
        <v>303233.65689652122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303233.65689652122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1228.4917798612544</v>
      </c>
      <c r="L608" s="444">
        <f t="shared" ca="1" si="54"/>
        <v>296066.51894656231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296066.51894656231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1198.6287050697588</v>
      </c>
      <c r="L609" s="444">
        <f t="shared" ca="1" si="54"/>
        <v>288869.5179218119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288869.5179218119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1168.6412007999654</v>
      </c>
      <c r="L610" s="444">
        <f t="shared" ca="1" si="54"/>
        <v>281642.52939279168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281642.52939279168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1138.5287485957147</v>
      </c>
      <c r="L611" s="444">
        <f t="shared" ca="1" si="54"/>
        <v>274385.42841156723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274385.42841156723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1108.2908278406128</v>
      </c>
      <c r="L612" s="444">
        <f t="shared" ca="1" si="54"/>
        <v>267098.08950958768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267098.08950958768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1077.9269157490312</v>
      </c>
      <c r="L613" s="444">
        <f t="shared" ca="1" si="54"/>
        <v>259780.38669551653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259780.38669551653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1047.436487357068</v>
      </c>
      <c r="L614" s="444">
        <f t="shared" ca="1" si="54"/>
        <v>252432.19345305342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252432.19345305342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1016.8190155134716</v>
      </c>
      <c r="L615" s="444">
        <f t="shared" ca="1" si="54"/>
        <v>245053.3827387467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245053.3827387467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986.07397087052721</v>
      </c>
      <c r="L616" s="444">
        <f t="shared" ca="1" si="54"/>
        <v>237643.82697979704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237643.82697979704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955.20082187490345</v>
      </c>
      <c r="L617" s="444">
        <f t="shared" ca="1" si="54"/>
        <v>230203.39807185176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230203.39807185176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924.19903475846479</v>
      </c>
      <c r="L618" s="444">
        <f t="shared" ca="1" si="54"/>
        <v>222731.96737679004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222731.96737679004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893.06807352904104</v>
      </c>
      <c r="L619" s="444">
        <f t="shared" ca="1" si="54"/>
        <v>215229.40572049891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215229.40572049891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861.80739996116131</v>
      </c>
      <c r="L620" s="444">
        <f t="shared" ca="1" si="54"/>
        <v>207695.58339063989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207695.58339063989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830.41647358674879</v>
      </c>
      <c r="L621" s="444">
        <f t="shared" ca="1" si="54"/>
        <v>200130.37013440646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200130.37013440646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798.8947516857761</v>
      </c>
      <c r="L622" s="444">
        <f t="shared" ca="1" si="54"/>
        <v>192533.63515627207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192533.63515627207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767.24168927688288</v>
      </c>
      <c r="L623" s="444">
        <f t="shared" ca="1" si="54"/>
        <v>184905.24711572877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184905.24711572877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735.45673910795244</v>
      </c>
      <c r="L624" s="444">
        <f t="shared" ca="1" si="54"/>
        <v>177245.07412501654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177245.07412501654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703.53935164665154</v>
      </c>
      <c r="L625" s="444">
        <f t="shared" ca="1" si="54"/>
        <v>169552.98374684301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169552.98374684301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671.4889750709284</v>
      </c>
      <c r="L626" s="444">
        <f t="shared" ca="1" si="54"/>
        <v>161828.84299209376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161828.84299209376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639.30505525947319</v>
      </c>
      <c r="L627" s="444">
        <f t="shared" ca="1" si="54"/>
        <v>154072.51831753305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154072.51831753305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606.9870357821369</v>
      </c>
      <c r="L628" s="444">
        <f t="shared" ca="1" si="54"/>
        <v>146283.875623495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146283.875623495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574.53435789031175</v>
      </c>
      <c r="L629" s="444">
        <f t="shared" ca="1" si="54"/>
        <v>138462.78025156513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138462.78025156513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541.94646050727056</v>
      </c>
      <c r="L630" s="444">
        <f t="shared" ca="1" si="54"/>
        <v>130609.09698225222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130609.09698225222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509.22278021846688</v>
      </c>
      <c r="L631" s="444">
        <f t="shared" ca="1" si="54"/>
        <v>122722.6900326505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122722.6900326505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476.36275126179299</v>
      </c>
      <c r="L632" s="444">
        <f t="shared" ca="1" si="54"/>
        <v>114803.42305409211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114803.42305409211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443.36580551779969</v>
      </c>
      <c r="L633" s="444">
        <f t="shared" ca="1" si="54"/>
        <v>106851.15912978972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106851.15912978972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410.23137249987309</v>
      </c>
      <c r="L634" s="444">
        <f t="shared" ca="1" si="54"/>
        <v>98865.76077246941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98865.76077246941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376.95887934437178</v>
      </c>
      <c r="L635" s="444">
        <f t="shared" ca="1" si="54"/>
        <v>90847.089921993596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90847.089921993596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343.54775080072255</v>
      </c>
      <c r="L636" s="444">
        <f t="shared" ca="1" si="54"/>
        <v>82795.007942974131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82795.007942974131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309.99740922147475</v>
      </c>
      <c r="L637" s="444">
        <f t="shared" ca="1" si="54"/>
        <v>74709.375622375417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74709.375622375417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276.30727455231346</v>
      </c>
      <c r="L638" s="444">
        <f t="shared" ca="1" si="54"/>
        <v>66590.053167107544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66590.053167107544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242.4767643220307</v>
      </c>
      <c r="L639" s="444">
        <f t="shared" ca="1" si="54"/>
        <v>58436.900201609395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58436.900201609395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208.50529363245505</v>
      </c>
      <c r="L640" s="444">
        <f t="shared" ca="1" si="54"/>
        <v>50249.775765421669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50249.775765421669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174.39227514833954</v>
      </c>
      <c r="L641" s="444">
        <f t="shared" ca="1" si="54"/>
        <v>42028.538310749827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42028.538310749827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140.13711908720686</v>
      </c>
      <c r="L642" s="444">
        <f t="shared" ca="1" si="54"/>
        <v>33773.045700016854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33773.045700016854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105.7392332091528</v>
      </c>
      <c r="L643" s="444">
        <f t="shared" ca="1" si="54"/>
        <v>25483.155203405822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25483.155203405822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71.198022806606815</v>
      </c>
      <c r="L644" s="444">
        <f t="shared" ca="1" si="54"/>
        <v>17158.723496392242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17158.723496392242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36.512890694050242</v>
      </c>
      <c r="L645" s="444">
        <f t="shared" ca="1" si="54"/>
        <v>8799.6066572661075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8799.6066572661075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1.6832371976913461</v>
      </c>
      <c r="L646" s="444">
        <f t="shared" ca="1" si="54"/>
        <v>405.66016464361451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405.66016464361451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-33.291539854902375</v>
      </c>
      <c r="L647" s="444">
        <f t="shared" ca="1" si="54"/>
        <v>-8023.2611050314717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-8023.2611050314717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-68.412045145215231</v>
      </c>
      <c r="L648" s="444">
        <f t="shared" ca="1" si="54"/>
        <v>-16487.302879996871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-16487.302879996871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-103.67888587423774</v>
      </c>
      <c r="L649" s="444">
        <f t="shared" ca="1" si="54"/>
        <v>-24986.611495691293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-24986.611495691293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-139.09267177296448</v>
      </c>
      <c r="L650" s="444">
        <f t="shared" ca="1" si="54"/>
        <v>-33521.333897284443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-33521.333897284443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-174.65401511293595</v>
      </c>
      <c r="L651" s="444">
        <f t="shared" ca="1" si="54"/>
        <v>-42091.617642217563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-42091.617642217563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-210.36353071682393</v>
      </c>
      <c r="L652" s="444">
        <f t="shared" ca="1" si="54"/>
        <v>-50697.610902754568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-50697.610902754568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-246.22183596906143</v>
      </c>
      <c r="L653" s="444">
        <f t="shared" ca="1" si="54"/>
        <v>-59339.46246854381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-59339.46246854381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-282.22955082651669</v>
      </c>
      <c r="L654" s="444">
        <f t="shared" ca="1" si="54"/>
        <v>-68017.321749190523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-68017.321749190523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-318.38729782921126</v>
      </c>
      <c r="L655" s="444">
        <f t="shared" ca="1" si="54"/>
        <v>-76731.338776839912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-76731.338776839912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-354.69570211108373</v>
      </c>
      <c r="L656" s="444">
        <f t="shared" ca="1" si="54"/>
        <v>-85481.664208771181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-85481.664208771181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-391.15539141079734</v>
      </c>
      <c r="L657" s="444">
        <f t="shared" ca="1" si="54"/>
        <v>-94268.449330002157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-94268.449330002157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-427.7669960825931</v>
      </c>
      <c r="L658" s="444">
        <f t="shared" ca="1" si="54"/>
        <v>-103091.84605590493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-103091.84605590493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-464.53114910718801</v>
      </c>
      <c r="L659" s="444">
        <f t="shared" ca="1" si="54"/>
        <v>-111952.0069348323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-111952.0069348323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-501.44848610271868</v>
      </c>
      <c r="L660" s="444">
        <f t="shared" ca="1" si="54"/>
        <v>-120849.0851507552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-120849.0851507552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-538.51964533573073</v>
      </c>
      <c r="L661" s="444">
        <f t="shared" ca="1" si="54"/>
        <v>-129783.23452591112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-129783.23452591112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-575.74526773221385</v>
      </c>
      <c r="L662" s="444">
        <f t="shared" ca="1" si="54"/>
        <v>-138754.60952346353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-138754.60952346353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-613.12599688868215</v>
      </c>
      <c r="L663" s="444">
        <f t="shared" ca="1" si="54"/>
        <v>-147763.36525017238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-147763.36525017238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-650.6624790833024</v>
      </c>
      <c r="L664" s="444">
        <f t="shared" ca="1" si="54"/>
        <v>-156809.65745907588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-156809.65745907588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-688.35536328706689</v>
      </c>
      <c r="L665" s="444">
        <f t="shared" ca="1" si="54"/>
        <v>-165893.64255218313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-165893.64255218313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-726.2053011750138</v>
      </c>
      <c r="L666" s="444">
        <f t="shared" ca="1" si="54"/>
        <v>-175015.47758317832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-175015.47758317832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-764.21294713749376</v>
      </c>
      <c r="L667" s="444">
        <f t="shared" ca="1" si="54"/>
        <v>-184175.32026013598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-184175.32026013598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-802.37895829148397</v>
      </c>
      <c r="L668" s="444">
        <f t="shared" ca="1" si="54"/>
        <v>-193373.32894824765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-193373.32894824765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-840.70399449194929</v>
      </c>
      <c r="L669" s="444">
        <f t="shared" ca="1" si="54"/>
        <v>-202609.66267255979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-202609.66267255979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-879.18871834324977</v>
      </c>
      <c r="L670" s="444">
        <f t="shared" ca="1" si="54"/>
        <v>-211884.48112072321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-211884.48112072321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-917.83379521059749</v>
      </c>
      <c r="L671" s="444">
        <f t="shared" ca="1" si="54"/>
        <v>-221197.944645754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-221197.944645754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-956.63989323155909</v>
      </c>
      <c r="L672" s="444">
        <f t="shared" ca="1" si="54"/>
        <v>-230550.21426880575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-230550.21426880575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-995.60768332760802</v>
      </c>
      <c r="L673" s="444">
        <f t="shared" ca="1" si="54"/>
        <v>-239941.45168195353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-239941.45168195353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-1034.7378392157236</v>
      </c>
      <c r="L674" s="444">
        <f t="shared" ca="1" si="54"/>
        <v>-249371.81925098944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-249371.81925098944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-1074.0310374200401</v>
      </c>
      <c r="L675" s="444">
        <f t="shared" ca="1" si="54"/>
        <v>-258841.48001822966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-258841.48001822966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-1113.4879572835412</v>
      </c>
      <c r="L676" s="444">
        <f t="shared" ca="1" si="54"/>
        <v>-268350.59770533344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-268350.59770533344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-1153.1092809798067</v>
      </c>
      <c r="L677" s="444">
        <f t="shared" ca="1" si="54"/>
        <v>-277899.3367161334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-277899.3367161334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-1192.8956935248066</v>
      </c>
      <c r="L678" s="444">
        <f t="shared" ca="1" si="54"/>
        <v>-287487.86213947838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-287487.86213947838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-1232.8478827887441</v>
      </c>
      <c r="L679" s="444">
        <f t="shared" ca="1" si="54"/>
        <v>-297116.33975208731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-297116.33975208731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-1272.9665395079478</v>
      </c>
      <c r="L680" s="444">
        <f t="shared" ca="1" si="54"/>
        <v>-306784.93602141546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-306784.93602141546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-1313.2523572968153</v>
      </c>
      <c r="L681" s="444">
        <f t="shared" ca="1" si="54"/>
        <v>-316493.81810853246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-316493.81810853246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-1353.7060326598028</v>
      </c>
      <c r="L682" s="444">
        <f t="shared" ca="1" si="54"/>
        <v>-326243.15387101244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-326243.15387101244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-1394.3282650034694</v>
      </c>
      <c r="L683" s="444">
        <f t="shared" ca="1" si="54"/>
        <v>-336033.11186583608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-336033.11186583608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-1435.1197566485678</v>
      </c>
      <c r="L684" s="444">
        <f t="shared" ca="1" si="54"/>
        <v>-345863.86135230481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-345863.86135230481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-1476.0812128421874</v>
      </c>
      <c r="L685" s="444">
        <f t="shared" ca="1" si="54"/>
        <v>-355735.57229496719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-355735.57229496719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-1517.2133417699474</v>
      </c>
      <c r="L686" s="444">
        <f t="shared" ca="1" si="54"/>
        <v>-365648.41536655731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-365648.41536655731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-1558.5168545682395</v>
      </c>
      <c r="L687" s="444">
        <f t="shared" ca="1" si="54"/>
        <v>-375602.56195094576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-375602.56195094576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-1599.9924653365247</v>
      </c>
      <c r="L688" s="444">
        <f t="shared" ca="1" si="54"/>
        <v>-385598.18414610246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-385598.18414610246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-1641.6408911496776</v>
      </c>
      <c r="L689" s="444">
        <f t="shared" ca="1" si="54"/>
        <v>-395635.45476707234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-395635.45476707234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-1683.4628520703855</v>
      </c>
      <c r="L690" s="444">
        <f t="shared" ca="1" si="54"/>
        <v>-405714.54734896292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-405714.54734896292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-1725.4590711615963</v>
      </c>
      <c r="L691" s="444">
        <f t="shared" ca="1" si="54"/>
        <v>-415835.63614994468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-415835.63614994468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-1767.6302744990203</v>
      </c>
      <c r="L692" s="444">
        <f t="shared" ca="1" si="54"/>
        <v>-425998.89615426387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-425998.89615426387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-1809.9771911836833</v>
      </c>
      <c r="L693" s="444">
        <f t="shared" ca="1" si="54"/>
        <v>-436204.50307526771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-436204.50307526771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-1852.5005533545332</v>
      </c>
      <c r="L694" s="444">
        <f t="shared" ca="1" si="54"/>
        <v>-446452.6333584424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-446452.6333584424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-1895.2010962010941</v>
      </c>
      <c r="L695" s="444">
        <f t="shared" ca="1" si="54"/>
        <v>-456743.46418446366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-456743.46418446366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-1938.0795579761825</v>
      </c>
      <c r="L696" s="444">
        <f t="shared" ca="1" si="54"/>
        <v>-467077.17347226001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-467077.17347226001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-1981.1366800086673</v>
      </c>
      <c r="L697" s="444">
        <f t="shared" ca="1" si="54"/>
        <v>-477453.93988208886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-477453.93988208886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-2024.3732067162873</v>
      </c>
      <c r="L698" s="444">
        <f t="shared" ca="1" si="54"/>
        <v>-487873.94281862531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-487873.94281862531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-2067.7898856185225</v>
      </c>
      <c r="L699" s="444">
        <f t="shared" ca="1" si="54"/>
        <v>-498337.36243406404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-498337.36243406404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-2111.3874673495175</v>
      </c>
      <c r="L700" s="444">
        <f t="shared" ca="1" si="54"/>
        <v>-508844.37963123375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-508844.37963123375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-2155.166705671058</v>
      </c>
      <c r="L701" s="444">
        <f t="shared" ca="1" si="54"/>
        <v>-519395.17606672499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-519395.17606672499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-2199.1283574856052</v>
      </c>
      <c r="L702" s="444">
        <f t="shared" ca="1" si="54"/>
        <v>-529989.93415403087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-529989.93415403087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-2243.2731828493793</v>
      </c>
      <c r="L703" s="444">
        <f t="shared" ca="1" si="54"/>
        <v>-540628.83706670045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-540628.83706670045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-2287.6019449855025</v>
      </c>
      <c r="L704" s="444">
        <f t="shared" ca="1" si="54"/>
        <v>-551312.06874150608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-551312.06874150608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-2332.1154102971927</v>
      </c>
      <c r="L705" s="444">
        <f t="shared" ca="1" si="54"/>
        <v>-562039.81388162344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-562039.81388162344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-2376.814348381015</v>
      </c>
      <c r="L706" s="444">
        <f t="shared" ca="1" si="54"/>
        <v>-572812.25795982464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-572812.25795982464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-2421.6995320401866</v>
      </c>
      <c r="L707" s="444">
        <f t="shared" ca="1" si="54"/>
        <v>-583629.58722168498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-583629.58722168498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-2466.7717372979382</v>
      </c>
      <c r="L708" s="444">
        <f t="shared" ca="1" si="54"/>
        <v>-594491.98868880305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-594491.98868880305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-2512.0317434109302</v>
      </c>
      <c r="L709" s="444">
        <f t="shared" ca="1" si="54"/>
        <v>-605399.6501620342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-605399.6501620342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-2557.4803328827265</v>
      </c>
      <c r="L710" s="444">
        <f t="shared" ca="1" si="54"/>
        <v>-616352.76022473711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-616352.76022473711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-2603.1182914773221</v>
      </c>
      <c r="L711" s="444">
        <f t="shared" ca="1" si="54"/>
        <v>-627351.50824603462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-627351.50824603462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-2648.9464082327281</v>
      </c>
      <c r="L712" s="444">
        <f t="shared" ca="1" si="54"/>
        <v>-638396.08438408747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-638396.08438408747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-2694.9654754746152</v>
      </c>
      <c r="L713" s="444">
        <f t="shared" ca="1" si="54"/>
        <v>-649486.67958938226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-649486.67958938226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-2741.17628883001</v>
      </c>
      <c r="L714" s="444">
        <f t="shared" ca="1" si="54"/>
        <v>-660623.48560803244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-660623.48560803244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-2787.5796472410525</v>
      </c>
      <c r="L715" s="444">
        <f t="shared" ca="1" si="54"/>
        <v>-671806.69498509367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-671806.69498509367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-2834.1763529788077</v>
      </c>
      <c r="L716" s="444">
        <f t="shared" ca="1" si="54"/>
        <v>-683036.50106789265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-683036.50106789265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-2880.9672116571369</v>
      </c>
      <c r="L717" s="444">
        <f t="shared" ca="1" si="54"/>
        <v>-694313.09800936992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-694313.09800936992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-2927.9530322466253</v>
      </c>
      <c r="L718" s="444">
        <f t="shared" ca="1" si="54"/>
        <v>-705636.68077143678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-705636.68077143678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-2975.1346270885706</v>
      </c>
      <c r="L719" s="444">
        <f t="shared" ca="1" si="54"/>
        <v>-717007.44512834551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-717007.44512834551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-3022.5128119090236</v>
      </c>
      <c r="L720" s="444">
        <f t="shared" ca="1" si="54"/>
        <v>-728425.58767007478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-728425.58767007478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-3070.0884058328957</v>
      </c>
      <c r="L721" s="444">
        <f t="shared" ca="1" si="54"/>
        <v>-739891.30580572784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-739891.30580572784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-3117.8622313981168</v>
      </c>
      <c r="L722" s="444">
        <f t="shared" ca="1" si="54"/>
        <v>-751404.79776694614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-751404.79776694614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-3165.8351145698598</v>
      </c>
      <c r="L723" s="444">
        <f t="shared" ca="1" si="54"/>
        <v>-762966.26261133619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-762966.26261133619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-3214.0078847548184</v>
      </c>
      <c r="L724" s="444">
        <f t="shared" ca="1" si="54"/>
        <v>-774575.90022591117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-774575.90022591117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-3262.3813748155471</v>
      </c>
      <c r="L725" s="444">
        <f t="shared" ca="1" si="54"/>
        <v>-786233.91133054695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-786233.91133054695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-3310.956421084863</v>
      </c>
      <c r="L726" s="444">
        <f t="shared" ca="1" si="54"/>
        <v>-797940.49748145195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-797940.49748145195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-3359.7338633803006</v>
      </c>
      <c r="L727" s="444">
        <f t="shared" ca="1" si="54"/>
        <v>-809695.86107465241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-809695.86107465241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-3408.7145450186363</v>
      </c>
      <c r="L728" s="444">
        <f t="shared" ca="1" si="54"/>
        <v>-821500.20534949121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-821500.20534949121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-3457.8993128304637</v>
      </c>
      <c r="L729" s="444">
        <f t="shared" ca="1" si="54"/>
        <v>-833353.73439214181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-833353.73439214181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-3507.2890171748418</v>
      </c>
      <c r="L730" s="444">
        <f t="shared" ca="1" si="54"/>
        <v>-845256.65313913685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-845256.65313913685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-3556.8845119539869</v>
      </c>
      <c r="L731" s="444">
        <f t="shared" ca="1" si="54"/>
        <v>-857209.16738091107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-857209.16738091107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-3606.6866546280467</v>
      </c>
      <c r="L732" s="444">
        <f t="shared" ca="1" si="54"/>
        <v>-869211.48376535927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-869211.48376535927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-3656.6963062299146</v>
      </c>
      <c r="L733" s="444">
        <f t="shared" ca="1" si="54"/>
        <v>-881263.80980140937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-881263.80980140937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-3706.9143313801237</v>
      </c>
      <c r="L734" s="444">
        <f t="shared" ca="1" si="54"/>
        <v>-893366.35386260971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-893366.35386260971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-3757.3415983017917</v>
      </c>
      <c r="L735" s="444">
        <f t="shared" ca="1" si="54"/>
        <v>-905519.32519073167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-905519.32519073167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-3807.9789788356325</v>
      </c>
      <c r="L736" s="444">
        <f t="shared" ca="1" si="54"/>
        <v>-917722.93389938748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-917722.93389938748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-3858.8273484550323</v>
      </c>
      <c r="L737" s="444">
        <f t="shared" ca="1" si="54"/>
        <v>-929977.39097766276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-929977.39097766276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-3909.8875862811792</v>
      </c>
      <c r="L738" s="444">
        <f t="shared" ca="1" si="54"/>
        <v>-942282.90829376411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-942282.90829376411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-3961.1605750982676</v>
      </c>
      <c r="L739" s="444">
        <f t="shared" ca="1" si="54"/>
        <v>-954639.69859868253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-954639.69859868253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-4012.6472013687612</v>
      </c>
      <c r="L740" s="444">
        <f t="shared" ca="1" si="54"/>
        <v>-967047.97552987153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-967047.97552987153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-4064.3483552487151</v>
      </c>
      <c r="L741" s="444">
        <f t="shared" ca="1" si="54"/>
        <v>-979507.9536149404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-979507.9536149404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-4116.2649306031699</v>
      </c>
      <c r="L742" s="444">
        <f t="shared" ca="1" si="54"/>
        <v>-992019.84827536379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-992019.84827536379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-4168.3978250215996</v>
      </c>
      <c r="L743" s="444">
        <f t="shared" ca="1" si="54"/>
        <v>-1004583.8758302056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-1004583.8758302056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-4220.7479398334408</v>
      </c>
      <c r="L744" s="444">
        <f t="shared" ca="1" si="54"/>
        <v>-1017200.2534998592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-1017200.2534998592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-4273.3161801236638</v>
      </c>
      <c r="L745" s="444">
        <f t="shared" ca="1" si="54"/>
        <v>-1029869.1994098031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-1029869.1994098031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-4326.1034547484305</v>
      </c>
      <c r="L746" s="444">
        <f t="shared" ca="1" si="54"/>
        <v>-1042590.9325943717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-1042590.9325943717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-4379.1106763507996</v>
      </c>
      <c r="L747" s="444">
        <f t="shared" ca="1" si="54"/>
        <v>-1055365.6730005427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-1055365.6730005427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-4432.3387613765117</v>
      </c>
      <c r="L748" s="444">
        <f t="shared" ca="1" si="54"/>
        <v>-1068193.6414917393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-1068193.6414917393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-4485.7886300898308</v>
      </c>
      <c r="L749" s="444">
        <f t="shared" ca="1" si="54"/>
        <v>-1081075.0598516492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-1081075.0598516492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-4539.4612065894562</v>
      </c>
      <c r="L750" s="444">
        <f t="shared" ca="1" si="54"/>
        <v>-1094010.1507880588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-1094010.1507880588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-4593.3574188244957</v>
      </c>
      <c r="L751" s="444">
        <f t="shared" ca="1" si="54"/>
        <v>-1106999.1379367034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-1106999.1379367034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-4647.4781986105145</v>
      </c>
      <c r="L752" s="444">
        <f t="shared" ca="1" si="54"/>
        <v>-1120042.2458651341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-1120042.2458651341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-4701.8244816456427</v>
      </c>
      <c r="L753" s="444">
        <f t="shared" ca="1" si="54"/>
        <v>-1133139.7000765998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-1133139.7000765998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-4756.3972075267502</v>
      </c>
      <c r="L754" s="444">
        <f t="shared" ca="1" si="54"/>
        <v>-1146291.7270139467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-1146291.7270139467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-4811.1973197656953</v>
      </c>
      <c r="L755" s="444">
        <f t="shared" ca="1" si="54"/>
        <v>-1159498.5540635327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-1159498.5540635327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-4866.2257658056369</v>
      </c>
      <c r="L756" s="444">
        <f t="shared" ca="1" si="54"/>
        <v>-1172760.4095591586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-1172760.4095591586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-4921.4834970374113</v>
      </c>
      <c r="L757" s="444">
        <f t="shared" ca="1" si="54"/>
        <v>-1186077.5227860161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-1186077.5227860161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-4976.9714688159847</v>
      </c>
      <c r="L758" s="444">
        <f t="shared" ca="1" si="54"/>
        <v>-1199450.1239846523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-1199450.1239846523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-5032.6906404769688</v>
      </c>
      <c r="L759" s="444">
        <f t="shared" ca="1" si="54"/>
        <v>-1212878.4443549495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-1212878.4443549495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-5088.6419753532073</v>
      </c>
      <c r="L760" s="444">
        <f t="shared" ca="1" si="54"/>
        <v>-1226362.7160601229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-1226362.7160601229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-5144.8264407914294</v>
      </c>
      <c r="L761" s="444">
        <f t="shared" ca="1" si="54"/>
        <v>-1239903.1722307345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-1239903.1722307345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-5201.2450081689776</v>
      </c>
      <c r="L762" s="444">
        <f t="shared" ca="1" si="54"/>
        <v>-1253500.0469687236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-1253500.0469687236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-5257.8986529105996</v>
      </c>
      <c r="L763" s="444">
        <f t="shared" ca="1" si="54"/>
        <v>-1267153.5753514543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-1267153.5753514543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-5314.7883545053101</v>
      </c>
      <c r="L764" s="444">
        <f t="shared" ca="1" si="54"/>
        <v>-1280863.9934357798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-1280863.9934357798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-5371.915096523333</v>
      </c>
      <c r="L765" s="444">
        <f t="shared" ca="1" si="54"/>
        <v>-1294631.5382621232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-1294631.5382621232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-5429.2798666330973</v>
      </c>
      <c r="L766" s="444">
        <f t="shared" ca="1" si="54"/>
        <v>-1308456.4478585764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-1308456.4478585764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-5486.883656618319</v>
      </c>
      <c r="L767" s="444">
        <f t="shared" ca="1" si="54"/>
        <v>-1322338.961245015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-1322338.961245015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-5544.7274623951471</v>
      </c>
      <c r="L768" s="444">
        <f t="shared" ca="1" si="54"/>
        <v>-1336279.3184372303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-1336279.3184372303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-5602.8122840293772</v>
      </c>
      <c r="L769" s="444">
        <f t="shared" ca="1" si="54"/>
        <v>-1350277.7604510798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-1350277.7604510798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-5661.1391257537498</v>
      </c>
      <c r="L770" s="444">
        <f t="shared" ca="1" si="54"/>
        <v>-1364334.5293066537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-1364334.5293066537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-5719.7089959853074</v>
      </c>
      <c r="L771" s="444">
        <f t="shared" ca="1" si="54"/>
        <v>-1378449.8680324592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-1378449.8680324592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-5778.5229073428309</v>
      </c>
      <c r="L772" s="444">
        <f t="shared" ca="1" si="54"/>
        <v>-1392624.0206696221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-1392624.0206696221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-5837.5818766643424</v>
      </c>
      <c r="L773" s="444">
        <f t="shared" ref="L773:L1027" ca="1" si="80">I773-J773+K773</f>
        <v>-1406857.2322761067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-1406857.2322761067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-5896.8869250246953</v>
      </c>
      <c r="L774" s="444">
        <f t="shared" ca="1" si="80"/>
        <v>-1421149.7489309516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-1421149.7489309516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-5956.4390777532153</v>
      </c>
      <c r="L775" s="444">
        <f t="shared" ca="1" si="80"/>
        <v>-1435501.8177385249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-1435501.8177385249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-6016.2393644514377</v>
      </c>
      <c r="L776" s="444">
        <f t="shared" ca="1" si="80"/>
        <v>-1449913.6868327965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-1449913.6868327965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-6076.2888190109034</v>
      </c>
      <c r="L777" s="444">
        <f t="shared" ca="1" si="80"/>
        <v>-1464385.6053816276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-1464385.6053816276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-6136.588479631032</v>
      </c>
      <c r="L778" s="444">
        <f t="shared" ca="1" si="80"/>
        <v>-1478917.8235910789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-1478917.8235910789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-6197.1393888370794</v>
      </c>
      <c r="L779" s="444">
        <f t="shared" ca="1" si="80"/>
        <v>-1493510.5927097362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-1493510.5927097362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-6257.9425934981518</v>
      </c>
      <c r="L780" s="444">
        <f t="shared" ca="1" si="80"/>
        <v>-1508164.1650330545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-1508164.1650330545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-6318.9991448453111</v>
      </c>
      <c r="L781" s="444">
        <f t="shared" ca="1" si="80"/>
        <v>-1522878.7939077201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-1522878.7939077201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-6380.310098489751</v>
      </c>
      <c r="L782" s="444">
        <f t="shared" ca="1" si="80"/>
        <v>-1537654.7337360301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-1537654.7337360301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-6441.8765144410427</v>
      </c>
      <c r="L783" s="444">
        <f t="shared" ca="1" si="80"/>
        <v>-1552492.2399802913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-1552492.2399802913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-6503.6994571254645</v>
      </c>
      <c r="L784" s="444">
        <f t="shared" ca="1" si="80"/>
        <v>-1567391.569167237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-1567391.569167237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-6565.7799954044049</v>
      </c>
      <c r="L785" s="444">
        <f t="shared" ca="1" si="80"/>
        <v>-1582352.9788924616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-1582352.9788924616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-6628.1192025928403</v>
      </c>
      <c r="L786" s="444">
        <f t="shared" ca="1" si="80"/>
        <v>-1597376.7278248747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-1597376.7278248747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-6690.7181564778948</v>
      </c>
      <c r="L787" s="444">
        <f t="shared" ca="1" si="80"/>
        <v>-1612463.0757111728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-1612463.0757111728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-6753.5779393374705</v>
      </c>
      <c r="L788" s="444">
        <f t="shared" ca="1" si="80"/>
        <v>-1627612.2833803305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-1627612.2833803305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-6816.69963795896</v>
      </c>
      <c r="L789" s="444">
        <f t="shared" ca="1" si="80"/>
        <v>-1642824.6127481097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-1642824.6127481097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-6880.0843436580408</v>
      </c>
      <c r="L790" s="444">
        <f t="shared" ca="1" si="80"/>
        <v>-1658100.326821588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-1658100.326821588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-6943.7331522975337</v>
      </c>
      <c r="L791" s="444">
        <f t="shared" ca="1" si="80"/>
        <v>-1673439.6897037057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-1673439.6897037057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-7007.6471643063569</v>
      </c>
      <c r="L792" s="444">
        <f t="shared" ca="1" si="80"/>
        <v>-1688842.9665978323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-1688842.9665978323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-7071.8274846985514</v>
      </c>
      <c r="L793" s="444">
        <f t="shared" ca="1" si="80"/>
        <v>-1704310.423812351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-1704310.423812351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-7136.2752230923797</v>
      </c>
      <c r="L794" s="444">
        <f t="shared" ca="1" si="80"/>
        <v>-1719842.3287652635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-1719842.3287652635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-7200.9914937295152</v>
      </c>
      <c r="L795" s="444">
        <f t="shared" ca="1" si="80"/>
        <v>-1735438.9499888131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-1735438.9499888131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-7265.9774154943052</v>
      </c>
      <c r="L796" s="444">
        <f t="shared" ca="1" si="80"/>
        <v>-1751100.5571341277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-1751100.5571341277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-7331.2341119331159</v>
      </c>
      <c r="L797" s="444">
        <f t="shared" ca="1" si="80"/>
        <v>-1766827.4209758809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-1766827.4209758809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-7396.7627112737546</v>
      </c>
      <c r="L798" s="444">
        <f t="shared" ca="1" si="80"/>
        <v>-1782619.8134169749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-1782619.8134169749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-7462.5643464449795</v>
      </c>
      <c r="L799" s="444">
        <f t="shared" ca="1" si="80"/>
        <v>-1798478.0074932401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-1798478.0074932401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-7528.6401550960845</v>
      </c>
      <c r="L800" s="444">
        <f t="shared" ca="1" si="80"/>
        <v>-1814402.2773781563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-1814402.2773781563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-7594.991279616569</v>
      </c>
      <c r="L801" s="444">
        <f t="shared" ca="1" si="80"/>
        <v>-1830392.898387593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-1830392.898387593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-7661.6188671558884</v>
      </c>
      <c r="L802" s="444">
        <f t="shared" ca="1" si="80"/>
        <v>-1846450.146984569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-1846450.146984569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-7728.5240696432884</v>
      </c>
      <c r="L803" s="444">
        <f t="shared" ca="1" si="80"/>
        <v>-1862574.3007840326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-1862574.3007840326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-7795.7080438077201</v>
      </c>
      <c r="L804" s="444">
        <f t="shared" ca="1" si="80"/>
        <v>-1878765.6385576604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-1878765.6385576604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-7863.1719511978345</v>
      </c>
      <c r="L805" s="444">
        <f t="shared" ca="1" si="80"/>
        <v>-1895024.4402386784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-1895024.4402386784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-7930.9169582020768</v>
      </c>
      <c r="L806" s="444">
        <f t="shared" ca="1" si="80"/>
        <v>-1911350.9869267007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-1911350.9869267007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-7998.9442360688381</v>
      </c>
      <c r="L807" s="444">
        <f t="shared" ca="1" si="80"/>
        <v>-1927745.5608925896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-1927745.5608925896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-8067.2549609267071</v>
      </c>
      <c r="L808" s="444">
        <f t="shared" ca="1" si="80"/>
        <v>-1944208.4455833365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-1944208.4455833365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-8135.8503138048191</v>
      </c>
      <c r="L809" s="444">
        <f t="shared" ca="1" si="80"/>
        <v>-1960739.9256269615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-1960739.9256269615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-8204.7314806532559</v>
      </c>
      <c r="L810" s="444">
        <f t="shared" ca="1" si="80"/>
        <v>-1977340.2868374349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-1977340.2868374349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-8273.8996523635633</v>
      </c>
      <c r="L811" s="444">
        <f t="shared" ca="1" si="80"/>
        <v>-1994009.8162196185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-1994009.8162196185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-8343.3560247893274</v>
      </c>
      <c r="L812" s="444">
        <f t="shared" ca="1" si="80"/>
        <v>-2010748.8019742281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-2010748.8019742281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-8413.1017987668674</v>
      </c>
      <c r="L813" s="444">
        <f t="shared" ca="1" si="80"/>
        <v>-2027557.5335028151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-2027557.5335028151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-8483.1381801359803</v>
      </c>
      <c r="L814" s="444">
        <f t="shared" ca="1" si="80"/>
        <v>-2044436.3014127712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-2044436.3014127712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-8553.4663797607991</v>
      </c>
      <c r="L815" s="444">
        <f t="shared" ca="1" si="80"/>
        <v>-2061385.3975223522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-2061385.3975223522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-8624.0876135507187</v>
      </c>
      <c r="L816" s="444">
        <f t="shared" ca="1" si="80"/>
        <v>-2078405.1148657231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-2078405.1148657231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-8695.0031024814307</v>
      </c>
      <c r="L817" s="444">
        <f t="shared" ca="1" si="80"/>
        <v>-2095495.7476980246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-2095495.7476980246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-8766.2140726160196</v>
      </c>
      <c r="L818" s="444">
        <f t="shared" ca="1" si="80"/>
        <v>-2112657.5915004606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-2112657.5915004606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-8837.721755126171</v>
      </c>
      <c r="L819" s="444">
        <f t="shared" ca="1" si="80"/>
        <v>-2129890.9429854071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-2129890.9429854071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-8909.527386313448</v>
      </c>
      <c r="L820" s="444">
        <f t="shared" ca="1" si="80"/>
        <v>-2147196.1001015408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-2147196.1001015408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-8981.6322076306715</v>
      </c>
      <c r="L821" s="444">
        <f t="shared" ca="1" si="80"/>
        <v>-2164573.3620389919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-2164573.3620389919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-9054.0374657033844</v>
      </c>
      <c r="L822" s="444">
        <f t="shared" ca="1" si="80"/>
        <v>-2182023.0292345155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-2182023.0292345155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-9126.7444123513997</v>
      </c>
      <c r="L823" s="444">
        <f t="shared" ca="1" si="80"/>
        <v>-2199545.4033766873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-2199545.4033766873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-9199.7543046104493</v>
      </c>
      <c r="L824" s="444">
        <f t="shared" ca="1" si="80"/>
        <v>-2217140.7874111184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-2217140.7874111184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-9273.0684047539107</v>
      </c>
      <c r="L825" s="444">
        <f t="shared" ca="1" si="80"/>
        <v>-2234809.4855456925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-2234809.4855456925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-9346.6879803146367</v>
      </c>
      <c r="L826" s="444">
        <f t="shared" ca="1" si="80"/>
        <v>-2252551.8032558276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-2252551.8032558276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-9420.6143041068663</v>
      </c>
      <c r="L827" s="444">
        <f t="shared" ca="1" si="80"/>
        <v>-2270368.0472897547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-2270368.0472897547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-9494.8486542482296</v>
      </c>
      <c r="L828" s="444">
        <f t="shared" ca="1" si="80"/>
        <v>-2288258.5256738234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-2288258.5256738234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-9569.3923141818486</v>
      </c>
      <c r="L829" s="444">
        <f t="shared" ca="1" si="80"/>
        <v>-2306223.5477178255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-2306223.5477178255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-9644.2465726985247</v>
      </c>
      <c r="L830" s="444">
        <f t="shared" ca="1" si="80"/>
        <v>-2324263.4240203444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-2324263.4240203444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-9719.4127239590198</v>
      </c>
      <c r="L831" s="444">
        <f t="shared" ca="1" si="80"/>
        <v>-2342378.4664741238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-2342378.4664741238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-9794.8920675164336</v>
      </c>
      <c r="L832" s="444">
        <f t="shared" ca="1" si="80"/>
        <v>-2360568.9882714604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-2360568.9882714604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-9870.6859083386698</v>
      </c>
      <c r="L833" s="444">
        <f t="shared" ca="1" si="80"/>
        <v>-2378835.3039096193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-2378835.3039096193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-9946.795556830999</v>
      </c>
      <c r="L834" s="444">
        <f t="shared" ca="1" si="80"/>
        <v>-2397177.7291962709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-2397177.7291962709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-10023.222328858714</v>
      </c>
      <c r="L835" s="444">
        <f t="shared" ca="1" si="80"/>
        <v>-2415596.5812549503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-2415596.5812549503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-10099.967545769878</v>
      </c>
      <c r="L836" s="444">
        <f t="shared" ca="1" si="80"/>
        <v>-2434092.1785305408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-2434092.1785305408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-10177.032534418171</v>
      </c>
      <c r="L837" s="444">
        <f t="shared" ca="1" si="80"/>
        <v>-2452664.8407947794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-2452664.8407947794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-10254.418627185833</v>
      </c>
      <c r="L838" s="444">
        <f t="shared" ca="1" si="80"/>
        <v>-2471314.8891517855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-2471314.8891517855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-10332.127162006691</v>
      </c>
      <c r="L839" s="444">
        <f t="shared" ca="1" si="80"/>
        <v>-2490042.6460436126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-2490042.6460436126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-10410.159482389305</v>
      </c>
      <c r="L840" s="444">
        <f t="shared" ca="1" si="80"/>
        <v>-2508848.4352558223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-2508848.4352558223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-10488.516937440178</v>
      </c>
      <c r="L841" s="444">
        <f t="shared" ca="1" si="80"/>
        <v>-2527732.5819230829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-2527732.5819230829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-10567.200881887096</v>
      </c>
      <c r="L842" s="444">
        <f t="shared" ca="1" si="80"/>
        <v>-2546695.4125347906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-2546695.4125347906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-10646.212676102547</v>
      </c>
      <c r="L843" s="444">
        <f t="shared" ca="1" si="80"/>
        <v>-2565737.2549407138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-2565737.2549407138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-10725.553686127225</v>
      </c>
      <c r="L844" s="444">
        <f t="shared" ca="1" si="80"/>
        <v>-2584858.4383566612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-2584858.4383566612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-10805.225283693673</v>
      </c>
      <c r="L845" s="444">
        <f t="shared" ca="1" si="80"/>
        <v>-2604059.2933701752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-2604059.2933701752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-10885.228846249982</v>
      </c>
      <c r="L846" s="444">
        <f t="shared" ca="1" si="80"/>
        <v>-2623340.1519462457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-2623340.1519462457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-10965.565756983609</v>
      </c>
      <c r="L847" s="444">
        <f t="shared" ca="1" si="80"/>
        <v>-2642701.3474330497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-2642701.3474330497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-11046.237404845291</v>
      </c>
      <c r="L848" s="444">
        <f t="shared" ca="1" si="80"/>
        <v>-2662143.2145677153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-2662143.2145677153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-11127.245184573065</v>
      </c>
      <c r="L849" s="444">
        <f t="shared" ca="1" si="80"/>
        <v>-2681666.0894821086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-2681666.0894821086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-11208.590496716371</v>
      </c>
      <c r="L850" s="444">
        <f t="shared" ca="1" si="80"/>
        <v>-2701270.3097086456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-2701270.3097086456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-11290.274747660274</v>
      </c>
      <c r="L851" s="444">
        <f t="shared" ca="1" si="80"/>
        <v>-2720956.2141861264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-2720956.2141861264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-11372.299349649778</v>
      </c>
      <c r="L852" s="444">
        <f t="shared" ca="1" si="80"/>
        <v>-2740724.1432655966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-2740724.1432655966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-11454.665720814237</v>
      </c>
      <c r="L853" s="444">
        <f t="shared" ca="1" si="80"/>
        <v>-2760574.4387162314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-2760574.4387162314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-11537.375285191882</v>
      </c>
      <c r="L854" s="444">
        <f t="shared" ca="1" si="80"/>
        <v>-2780507.4437312437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-2780507.4437312437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-11620.429472754433</v>
      </c>
      <c r="L855" s="444">
        <f t="shared" ca="1" si="80"/>
        <v>-2800523.5029338184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-2800523.5029338184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-11703.829719431827</v>
      </c>
      <c r="L856" s="444">
        <f t="shared" ca="1" si="80"/>
        <v>-2820622.9623830705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-2820622.9623830705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-11787.577467137045</v>
      </c>
      <c r="L857" s="444">
        <f t="shared" ca="1" si="80"/>
        <v>-2840806.1695800279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-2840806.1695800279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-11871.674163791035</v>
      </c>
      <c r="L858" s="444">
        <f t="shared" ca="1" si="80"/>
        <v>-2861073.4734736392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-2861073.4734736392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-11956.121263347748</v>
      </c>
      <c r="L859" s="444">
        <f t="shared" ca="1" si="80"/>
        <v>-2881425.2244668072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-2881425.2244668072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-12040.920225819282</v>
      </c>
      <c r="L860" s="444">
        <f t="shared" ca="1" si="80"/>
        <v>-2901861.7744224467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-2901861.7744224467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-12126.072517301112</v>
      </c>
      <c r="L861" s="444">
        <f t="shared" ca="1" si="80"/>
        <v>-2922383.4766695681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-2922383.4766695681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-12211.579609997452</v>
      </c>
      <c r="L862" s="444">
        <f t="shared" ca="1" si="80"/>
        <v>-2942990.6860093861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-2942990.6860093861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-12297.442982246694</v>
      </c>
      <c r="L863" s="444">
        <f t="shared" ca="1" si="80"/>
        <v>-2963683.7587214531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-2963683.7587214531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-12383.664118546973</v>
      </c>
      <c r="L864" s="444">
        <f t="shared" ca="1" si="80"/>
        <v>-2984463.0525698205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-2984463.0525698205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-12470.244509581837</v>
      </c>
      <c r="L865" s="444">
        <f t="shared" ca="1" si="80"/>
        <v>-3005328.9268092229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-3005328.9268092229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-12557.185652246013</v>
      </c>
      <c r="L866" s="444">
        <f t="shared" ca="1" si="80"/>
        <v>-3026281.7421912896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-3026281.7421912896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-12644.489049671291</v>
      </c>
      <c r="L867" s="444">
        <f t="shared" ca="1" si="80"/>
        <v>-3047321.8609707812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-3047321.8609707812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-12732.156211252506</v>
      </c>
      <c r="L868" s="444">
        <f t="shared" ca="1" si="80"/>
        <v>-3068449.6469118539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-3068449.6469118539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-12820.188652673643</v>
      </c>
      <c r="L869" s="444">
        <f t="shared" ca="1" si="80"/>
        <v>-3089665.4652943481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-3089665.4652943481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-12908.587895934035</v>
      </c>
      <c r="L870" s="444">
        <f t="shared" ca="1" si="80"/>
        <v>-3110969.6829201025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-3110969.6829201025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-12997.355469374679</v>
      </c>
      <c r="L871" s="444">
        <f t="shared" ca="1" si="80"/>
        <v>-3132362.6681192974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-3132362.6681192974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-13086.492907704658</v>
      </c>
      <c r="L872" s="444">
        <f t="shared" ca="1" si="80"/>
        <v>-3153844.7907568226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-3153844.7907568226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-13176.00175202768</v>
      </c>
      <c r="L873" s="444">
        <f t="shared" ca="1" si="80"/>
        <v>-3175416.4222386708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-3175416.4222386708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-13265.883549868713</v>
      </c>
      <c r="L874" s="444">
        <f t="shared" ca="1" si="80"/>
        <v>-3197077.9355183598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-3197077.9355183598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-13356.13985520075</v>
      </c>
      <c r="L875" s="444">
        <f t="shared" ca="1" si="80"/>
        <v>-3218829.7051033811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-3218829.7051033811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-13446.772228471673</v>
      </c>
      <c r="L876" s="444">
        <f t="shared" ca="1" si="80"/>
        <v>-3240672.107061673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-3240672.107061673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-13537.782236631223</v>
      </c>
      <c r="L877" s="444">
        <f t="shared" ca="1" si="80"/>
        <v>-3262605.5190281244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-3262605.5190281244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-13629.171453158106</v>
      </c>
      <c r="L878" s="444">
        <f t="shared" ca="1" si="80"/>
        <v>-3284630.3202111027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-3284630.3202111027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-13720.94145808718</v>
      </c>
      <c r="L879" s="444">
        <f t="shared" ca="1" si="80"/>
        <v>-3306746.8913990101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-3306746.8913990101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-13813.093838036795</v>
      </c>
      <c r="L880" s="444">
        <f t="shared" ca="1" si="80"/>
        <v>-3328955.6149668675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-3328955.6149668675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-13905.6301862362</v>
      </c>
      <c r="L881" s="444">
        <f t="shared" ca="1" si="80"/>
        <v>-3351256.8748829239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-3351256.8748829239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-13998.552102553102</v>
      </c>
      <c r="L882" s="444">
        <f t="shared" ca="1" si="80"/>
        <v>-3373651.0567152975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-3373651.0567152975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-14091.861193521325</v>
      </c>
      <c r="L883" s="444">
        <f t="shared" ca="1" si="80"/>
        <v>-3396138.5476386393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-3396138.5476386393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-14185.559072368582</v>
      </c>
      <c r="L884" s="444">
        <f t="shared" ca="1" si="80"/>
        <v>-3418719.7364408285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-3418719.7364408285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-14279.647359044371</v>
      </c>
      <c r="L885" s="444">
        <f t="shared" ca="1" si="80"/>
        <v>-3441395.0135296932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-3441395.0135296932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-14374.127680247972</v>
      </c>
      <c r="L886" s="444">
        <f t="shared" ca="1" si="80"/>
        <v>-3464164.7709397618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-3464164.7709397618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-14469.001669456593</v>
      </c>
      <c r="L887" s="444">
        <f t="shared" ca="1" si="80"/>
        <v>-3487029.4023390389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-3487029.4023390389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-14564.270966953582</v>
      </c>
      <c r="L888" s="444">
        <f t="shared" ca="1" si="80"/>
        <v>-3509989.3030358129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-3509989.3030358129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-14659.937219856805</v>
      </c>
      <c r="L889" s="444">
        <f t="shared" ca="1" si="80"/>
        <v>-3533044.8699854901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-3533044.8699854901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-14756.002082147128</v>
      </c>
      <c r="L890" s="444">
        <f t="shared" ca="1" si="80"/>
        <v>-3556196.5017974577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-3556196.5017974577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-14852.467214696993</v>
      </c>
      <c r="L891" s="444">
        <f t="shared" ca="1" si="80"/>
        <v>-3579444.5987419751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-3579444.5987419751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-14949.334285299148</v>
      </c>
      <c r="L892" s="444">
        <f t="shared" ca="1" si="80"/>
        <v>-3602789.5627570949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-3602789.5627570949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-15046.604968695479</v>
      </c>
      <c r="L893" s="444">
        <f t="shared" ca="1" si="80"/>
        <v>-3626231.7974556107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-3626231.7974556107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-15144.280946605963</v>
      </c>
      <c r="L894" s="444">
        <f t="shared" ca="1" si="80"/>
        <v>-3649771.708132037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-3649771.708132037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-15242.363907757739</v>
      </c>
      <c r="L895" s="444">
        <f t="shared" ca="1" si="80"/>
        <v>-3673409.7017696151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-3673409.7017696151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-15340.855547914312</v>
      </c>
      <c r="L896" s="444">
        <f t="shared" ca="1" si="80"/>
        <v>-3697146.1870473498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-3697146.1870473498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-15439.757569904874</v>
      </c>
      <c r="L897" s="444">
        <f t="shared" ca="1" si="80"/>
        <v>-3720981.5743470751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-3720981.5743470751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-15539.071683653729</v>
      </c>
      <c r="L898" s="444">
        <f t="shared" ca="1" si="80"/>
        <v>-3744916.2757605491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-3744916.2757605491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-15638.799606209874</v>
      </c>
      <c r="L899" s="444">
        <f t="shared" ca="1" si="80"/>
        <v>-3768950.7050965796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-3768950.7050965796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-15738.943061776667</v>
      </c>
      <c r="L900" s="444">
        <f t="shared" ca="1" si="80"/>
        <v>-3793085.2778881765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-3793085.2778881765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-15839.503781741656</v>
      </c>
      <c r="L901" s="444">
        <f t="shared" ca="1" si="80"/>
        <v>-3817320.4113997384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-3817320.4113997384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-15940.483504706495</v>
      </c>
      <c r="L902" s="444">
        <f t="shared" ca="1" si="80"/>
        <v>-3841656.5246342653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-3841656.5246342653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-16041.883976517023</v>
      </c>
      <c r="L903" s="444">
        <f t="shared" ca="1" si="80"/>
        <v>-3866094.038340603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-3866094.038340603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-16143.70695029343</v>
      </c>
      <c r="L904" s="444">
        <f t="shared" ca="1" si="80"/>
        <v>-3890633.3750207168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-3890633.3750207168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-16245.954186460571</v>
      </c>
      <c r="L905" s="444">
        <f t="shared" ca="1" si="80"/>
        <v>-3915274.9589369977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-3915274.9589369977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-16348.627452778408</v>
      </c>
      <c r="L906" s="444">
        <f t="shared" ca="1" si="80"/>
        <v>-3940019.2161195967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-3940019.2161195967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-16451.728524372571</v>
      </c>
      <c r="L907" s="444">
        <f t="shared" ca="1" si="80"/>
        <v>-3964866.5743737896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-3964866.5743737896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-16555.25918376504</v>
      </c>
      <c r="L908" s="444">
        <f t="shared" ca="1" si="80"/>
        <v>-3989817.4632873749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-3989817.4632873749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-16659.221220904983</v>
      </c>
      <c r="L909" s="444">
        <f t="shared" ca="1" si="80"/>
        <v>-4014872.3142381003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-4014872.3142381003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-16763.61643319967</v>
      </c>
      <c r="L910" s="444">
        <f t="shared" ca="1" si="80"/>
        <v>-4040031.5604011202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-4040031.5604011202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-16868.446625545585</v>
      </c>
      <c r="L911" s="444">
        <f t="shared" ca="1" si="80"/>
        <v>-4065295.6367564863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-4065295.6367564863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-16973.713610359609</v>
      </c>
      <c r="L912" s="444">
        <f t="shared" ca="1" si="80"/>
        <v>-4090664.9800966661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-4090664.9800966661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-17079.419207610361</v>
      </c>
      <c r="L913" s="444">
        <f t="shared" ca="1" si="80"/>
        <v>-4116140.0290340967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-4116140.0290340967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-17185.565244849655</v>
      </c>
      <c r="L914" s="444">
        <f t="shared" ca="1" si="80"/>
        <v>-4141721.2240087669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-4141721.2240087669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-17292.153557244113</v>
      </c>
      <c r="L915" s="444">
        <f t="shared" ca="1" si="80"/>
        <v>-4167409.0072958316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-4167409.0072958316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-17399.185987606885</v>
      </c>
      <c r="L916" s="444">
        <f t="shared" ca="1" si="80"/>
        <v>-4193203.8230132591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-4193203.8230132591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-17506.664386429497</v>
      </c>
      <c r="L917" s="444">
        <f t="shared" ca="1" si="80"/>
        <v>-4219106.1171295093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-4219106.1171295093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-17614.590611913874</v>
      </c>
      <c r="L918" s="444">
        <f t="shared" ca="1" si="80"/>
        <v>-4245116.3374712439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-4245116.3374712439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-17722.966530004436</v>
      </c>
      <c r="L919" s="444">
        <f t="shared" ca="1" si="80"/>
        <v>-4271234.9337310689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-4271234.9337310689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-17831.794014420371</v>
      </c>
      <c r="L920" s="444">
        <f t="shared" ca="1" si="80"/>
        <v>-4297462.3574753096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-4297462.3574753096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-17941.074946688041</v>
      </c>
      <c r="L921" s="444">
        <f t="shared" ca="1" si="80"/>
        <v>-4323799.0621518185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-4323799.0621518185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-18050.811216173497</v>
      </c>
      <c r="L922" s="444">
        <f t="shared" ca="1" si="80"/>
        <v>-4350245.5030978126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-4350245.5030978126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-18161.004720115139</v>
      </c>
      <c r="L923" s="444">
        <f t="shared" ca="1" si="80"/>
        <v>-4376802.1375477482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-4376802.1375477482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-18271.657363656537</v>
      </c>
      <c r="L924" s="444">
        <f t="shared" ca="1" si="80"/>
        <v>-4403469.4246412255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-4403469.4246412255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-18382.771059879356</v>
      </c>
      <c r="L925" s="444">
        <f t="shared" ca="1" si="80"/>
        <v>-4430247.825430925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-4430247.825430925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-18494.347729836438</v>
      </c>
      <c r="L926" s="444">
        <f t="shared" ca="1" si="80"/>
        <v>-4457137.802890582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-4457137.802890582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-18606.389302585008</v>
      </c>
      <c r="L927" s="444">
        <f t="shared" ca="1" si="80"/>
        <v>-4484139.8219229877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-4484139.8219229877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-18718.897715220035</v>
      </c>
      <c r="L928" s="444">
        <f t="shared" ca="1" si="80"/>
        <v>-4511254.3493680283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-4511254.3493680283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-18831.874912907704</v>
      </c>
      <c r="L929" s="444">
        <f t="shared" ca="1" si="80"/>
        <v>-4538481.8540107561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-4538481.8540107561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-18945.32284891907</v>
      </c>
      <c r="L930" s="444">
        <f t="shared" ca="1" si="80"/>
        <v>-4565822.8065894954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-4565822.8065894954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-19059.243484663817</v>
      </c>
      <c r="L931" s="444">
        <f t="shared" ca="1" si="80"/>
        <v>-4593277.6798039796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-4593277.6798039796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-19173.638789724166</v>
      </c>
      <c r="L932" s="444">
        <f t="shared" ca="1" si="80"/>
        <v>-4620846.9483235246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-4620846.9483235246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-19288.510741888938</v>
      </c>
      <c r="L933" s="444">
        <f t="shared" ca="1" si="80"/>
        <v>-4648531.0887952335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-4648531.0887952335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-19403.861327187726</v>
      </c>
      <c r="L934" s="444">
        <f t="shared" ca="1" si="80"/>
        <v>-4676330.579852242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-4676330.579852242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-19519.692539925261</v>
      </c>
      <c r="L935" s="444">
        <f t="shared" ca="1" si="80"/>
        <v>-4704245.9021219881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-4704245.9021219881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-19636.00638271587</v>
      </c>
      <c r="L936" s="444">
        <f t="shared" ca="1" si="80"/>
        <v>-4732277.5382345244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-4732277.5382345244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-19752.804866518105</v>
      </c>
      <c r="L937" s="444">
        <f t="shared" ca="1" si="80"/>
        <v>-4760425.9728308627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-4760425.9728308627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-19870.090010669512</v>
      </c>
      <c r="L938" s="444">
        <f t="shared" ca="1" si="80"/>
        <v>-4788691.6925713522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-4788691.6925713522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-19987.863842921553</v>
      </c>
      <c r="L939" s="444">
        <f t="shared" ca="1" si="80"/>
        <v>-4817075.186144094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-4817075.186144094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-20106.128399474645</v>
      </c>
      <c r="L940" s="444">
        <f t="shared" ca="1" si="80"/>
        <v>-4845576.9442733889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-4845576.9442733889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-20224.885725013373</v>
      </c>
      <c r="L941" s="444">
        <f t="shared" ca="1" si="80"/>
        <v>-4874197.4597282223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-4874197.4597282223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-20344.137872741845</v>
      </c>
      <c r="L942" s="444">
        <f t="shared" ca="1" si="80"/>
        <v>-4902937.2273307843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-4902937.2273307843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-20463.886904419185</v>
      </c>
      <c r="L943" s="444">
        <f t="shared" ca="1" si="80"/>
        <v>-4931796.7439650241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-4931796.7439650241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-20584.134890395184</v>
      </c>
      <c r="L944" s="444">
        <f t="shared" ca="1" si="80"/>
        <v>-4960776.5085852398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-4960776.5085852398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-20704.883909646083</v>
      </c>
      <c r="L945" s="444">
        <f t="shared" ca="1" si="80"/>
        <v>-4989877.0222247066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-4989877.0222247066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-20826.136049810528</v>
      </c>
      <c r="L946" s="444">
        <f t="shared" ca="1" si="80"/>
        <v>-5019098.7880043378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-5019098.7880043378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-20947.89340722566</v>
      </c>
      <c r="L947" s="444">
        <f t="shared" ca="1" si="80"/>
        <v>-5048442.3111413838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-5048442.3111413838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-21070.158086963351</v>
      </c>
      <c r="L948" s="444">
        <f t="shared" ca="1" si="80"/>
        <v>-5077908.0989581672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-5077908.0989581672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-21192.932202866614</v>
      </c>
      <c r="L949" s="444">
        <f t="shared" ca="1" si="80"/>
        <v>-5107496.660890854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-5107496.660890854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-21316.217877586143</v>
      </c>
      <c r="L950" s="444">
        <f t="shared" ca="1" si="80"/>
        <v>-5137208.5084982608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-5137208.5084982608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-21440.017242617003</v>
      </c>
      <c r="L951" s="444">
        <f t="shared" ca="1" si="80"/>
        <v>-5167044.1554706981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-5167044.1554706981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-21564.332438335492</v>
      </c>
      <c r="L952" s="444">
        <f t="shared" ca="1" si="80"/>
        <v>-5197004.1176388543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-5197004.1176388543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-21689.165614036145</v>
      </c>
      <c r="L953" s="444">
        <f t="shared" ca="1" si="80"/>
        <v>-5227088.9129827106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-5227088.9129827106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-21814.518927968878</v>
      </c>
      <c r="L954" s="444">
        <f t="shared" ca="1" si="80"/>
        <v>-5257299.0616405001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-5257299.0616405001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-21940.394547376334</v>
      </c>
      <c r="L955" s="444">
        <f t="shared" ca="1" si="80"/>
        <v>-5287635.0859176973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-5287635.0859176973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-22066.794648531322</v>
      </c>
      <c r="L956" s="444">
        <f t="shared" ca="1" si="80"/>
        <v>-5318097.5102960486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-5318097.5102960486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-22193.721416774453</v>
      </c>
      <c r="L957" s="444">
        <f t="shared" ca="1" si="80"/>
        <v>-5348686.8614426432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-5348686.8614426432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-22321.177046551933</v>
      </c>
      <c r="L958" s="444">
        <f t="shared" ca="1" si="80"/>
        <v>-5379403.6682190159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-5379403.6682190159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-22449.163741453485</v>
      </c>
      <c r="L959" s="444">
        <f t="shared" ca="1" si="80"/>
        <v>-5410248.4616902899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-5410248.4616902899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-22577.683714250459</v>
      </c>
      <c r="L960" s="444">
        <f t="shared" ca="1" si="80"/>
        <v>-5441221.7751343604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-5441221.7751343604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-22706.739186934086</v>
      </c>
      <c r="L961" s="444">
        <f t="shared" ca="1" si="80"/>
        <v>-5472324.144051115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-5472324.144051115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-22836.332390753898</v>
      </c>
      <c r="L962" s="444">
        <f t="shared" ca="1" si="80"/>
        <v>-5503556.106171689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-5503556.106171689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-22966.465566256287</v>
      </c>
      <c r="L963" s="444">
        <f t="shared" ca="1" si="80"/>
        <v>-5534918.2014677655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-5534918.2014677655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-23097.140963323276</v>
      </c>
      <c r="L964" s="444">
        <f t="shared" ca="1" si="80"/>
        <v>-5566410.9721609093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-5566410.9721609093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-23228.360841211375</v>
      </c>
      <c r="L965" s="444">
        <f t="shared" ca="1" si="80"/>
        <v>-5598034.9627319407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-5598034.9627319407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-23360.127468590672</v>
      </c>
      <c r="L966" s="444">
        <f t="shared" ca="1" si="80"/>
        <v>-5629790.7199303517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-5629790.7199303517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-23492.443123584049</v>
      </c>
      <c r="L967" s="444">
        <f t="shared" ca="1" si="80"/>
        <v>-5661678.7927837558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-5661678.7927837558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-23625.310093806569</v>
      </c>
      <c r="L968" s="444">
        <f t="shared" ca="1" si="80"/>
        <v>-5693699.7326073823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-5693699.7326073823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-23758.730676405012</v>
      </c>
      <c r="L969" s="444">
        <f t="shared" ca="1" si="80"/>
        <v>-5725854.0930136079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-5725854.0930136079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-23892.707178097618</v>
      </c>
      <c r="L970" s="444">
        <f t="shared" ca="1" si="80"/>
        <v>-5758142.4299215255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-5758142.4299215255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-24027.241915213941</v>
      </c>
      <c r="L971" s="444">
        <f t="shared" ca="1" si="80"/>
        <v>-5790565.3015665598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-5790565.3015665598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-24162.337213734918</v>
      </c>
      <c r="L972" s="444">
        <f t="shared" ca="1" si="80"/>
        <v>-5823123.2685101153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-5823123.2685101153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-24297.995409333067</v>
      </c>
      <c r="L973" s="444">
        <f t="shared" ca="1" si="80"/>
        <v>-5855816.8936492689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-5855816.8936492689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-24434.218847412871</v>
      </c>
      <c r="L974" s="444">
        <f t="shared" ca="1" si="80"/>
        <v>-5888646.7422265019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-5888646.7422265019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-24571.009883151342</v>
      </c>
      <c r="L975" s="444">
        <f t="shared" ca="1" si="80"/>
        <v>-5921613.3818394737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-5921613.3818394737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-24708.370881538725</v>
      </c>
      <c r="L976" s="444">
        <f t="shared" ca="1" si="80"/>
        <v>-5954717.382450833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-5954717.382450833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-24846.304217419391</v>
      </c>
      <c r="L977" s="444">
        <f t="shared" ca="1" si="80"/>
        <v>-5987959.316398073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-5987959.316398073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-24984.812275532888</v>
      </c>
      <c r="L978" s="444">
        <f t="shared" ca="1" si="80"/>
        <v>-6021339.758403426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-6021339.758403426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-25123.897450555192</v>
      </c>
      <c r="L979" s="444">
        <f t="shared" ca="1" si="80"/>
        <v>-6054859.2855838016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-6054859.2855838016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-25263.562147140092</v>
      </c>
      <c r="L980" s="444">
        <f t="shared" ca="1" si="80"/>
        <v>-6088518.4774607625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-6088518.4774607625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-25403.80877996076</v>
      </c>
      <c r="L981" s="444">
        <f t="shared" ca="1" si="80"/>
        <v>-6122317.9159705434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-6122317.9159705434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-25544.639773751514</v>
      </c>
      <c r="L982" s="444">
        <f t="shared" ca="1" si="80"/>
        <v>-6156258.1854741154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-6156258.1854741154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-25686.057563349732</v>
      </c>
      <c r="L983" s="444">
        <f t="shared" ca="1" si="80"/>
        <v>-6190339.8727672854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-6190339.8727672854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-25828.064593737941</v>
      </c>
      <c r="L984" s="444">
        <f t="shared" ca="1" si="80"/>
        <v>-6224563.5670908438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-6224563.5670908438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-25970.6633200861</v>
      </c>
      <c r="L985" s="444">
        <f t="shared" ca="1" si="80"/>
        <v>-6258929.8601407502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-6258929.8601407502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-26113.856207794044</v>
      </c>
      <c r="L986" s="444">
        <f t="shared" ca="1" si="80"/>
        <v>-6293439.3460783642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-6293439.3460783642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-26257.645732534103</v>
      </c>
      <c r="L987" s="444">
        <f t="shared" ca="1" si="80"/>
        <v>-6328092.6215407187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-6328092.6215407187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-26402.034380293913</v>
      </c>
      <c r="L988" s="444">
        <f t="shared" ca="1" si="80"/>
        <v>-6362890.2856508326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-6362890.2856508326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-26547.024647419388</v>
      </c>
      <c r="L989" s="444">
        <f t="shared" ca="1" si="80"/>
        <v>-6397832.9400280723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-6397832.9400280723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-26692.619040657886</v>
      </c>
      <c r="L990" s="444">
        <f t="shared" ca="1" si="80"/>
        <v>-6432921.1887985505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-6432921.1887985505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-26838.820077201544</v>
      </c>
      <c r="L991" s="444">
        <f t="shared" ca="1" si="80"/>
        <v>-6468155.6386055723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-6468155.6386055723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-26985.630284730803</v>
      </c>
      <c r="L992" s="444">
        <f t="shared" ca="1" si="80"/>
        <v>-6503536.898620123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-6503536.898620123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-27133.052201458097</v>
      </c>
      <c r="L993" s="444">
        <f t="shared" ca="1" si="80"/>
        <v>-6539065.5805514017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-6539065.5805514017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-27281.088376171756</v>
      </c>
      <c r="L994" s="444">
        <f t="shared" ca="1" si="80"/>
        <v>-6574742.298657394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-6574742.298657394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-27429.741368280058</v>
      </c>
      <c r="L995" s="444">
        <f t="shared" ca="1" si="80"/>
        <v>-6610567.6697554942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-6610567.6697554942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-27579.013747855479</v>
      </c>
      <c r="L996" s="444">
        <f t="shared" ca="1" si="80"/>
        <v>-6646542.3132331697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-6646542.3132331697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-27728.908095679126</v>
      </c>
      <c r="L997" s="444">
        <f t="shared" ca="1" si="80"/>
        <v>-6682666.8510586694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-6682666.8510586694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-27879.427003285375</v>
      </c>
      <c r="L998" s="444">
        <f t="shared" ca="1" si="80"/>
        <v>-6718941.9077917747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-6718941.9077917747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-28030.573073006646</v>
      </c>
      <c r="L999" s="444">
        <f t="shared" ca="1" si="80"/>
        <v>-6755368.1105946014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-6755368.1105946014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-28182.348918018422</v>
      </c>
      <c r="L1000" s="444">
        <f t="shared" ca="1" si="80"/>
        <v>-6791946.0892424406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-6791946.0892424406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-28334.75716238442</v>
      </c>
      <c r="L1001" s="444">
        <f t="shared" ca="1" si="80"/>
        <v>-6828676.4761346458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-6828676.4761346458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-28487.800441101946</v>
      </c>
      <c r="L1002" s="444">
        <f t="shared" ca="1" si="80"/>
        <v>-6865559.9063055683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-6865559.9063055683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-28641.481400147448</v>
      </c>
      <c r="L1003" s="444">
        <f t="shared" ca="1" si="80"/>
        <v>-6902597.0174355358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-6902597.0174355358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-28795.802696522318</v>
      </c>
      <c r="L1004" s="444">
        <f t="shared" ca="1" si="80"/>
        <v>-6939788.4498618785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-6939788.4498618785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-28950.766998298746</v>
      </c>
      <c r="L1005" s="444">
        <f t="shared" ca="1" si="80"/>
        <v>-6977134.8465899974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-6977134.8465899974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-29106.376984665909</v>
      </c>
      <c r="L1006" s="444">
        <f t="shared" ca="1" si="80"/>
        <v>-7014636.8533044839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-7014636.8533044839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-29262.635345976265</v>
      </c>
      <c r="L1007" s="444">
        <f t="shared" ca="1" si="80"/>
        <v>-7052295.1183802802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-7052295.1183802802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-29419.544783792091</v>
      </c>
      <c r="L1008" s="444">
        <f t="shared" ca="1" si="80"/>
        <v>-7090110.2928938931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-7090110.2928938931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-29577.108010932137</v>
      </c>
      <c r="L1009" s="444">
        <f t="shared" ca="1" si="80"/>
        <v>-7128083.0306346454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-7128083.0306346454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-29735.327751518602</v>
      </c>
      <c r="L1010" s="444">
        <f t="shared" ca="1" si="80"/>
        <v>-7166213.988115984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-7166213.988115984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-29894.20674102418</v>
      </c>
      <c r="L1011" s="444">
        <f t="shared" ca="1" si="80"/>
        <v>-7204503.8245868282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-7204503.8245868282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-30053.747726319369</v>
      </c>
      <c r="L1012" s="444">
        <f t="shared" ca="1" si="80"/>
        <v>-7242953.202042968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-7242953.202042968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-30213.953465719955</v>
      </c>
      <c r="L1013" s="444">
        <f t="shared" ca="1" si="80"/>
        <v>-7281562.7852385081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-7281562.7852385081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-30374.826729034703</v>
      </c>
      <c r="L1014" s="444">
        <f t="shared" ca="1" si="80"/>
        <v>-7320333.2416973636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-7320333.2416973636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-30536.370297613266</v>
      </c>
      <c r="L1015" s="444">
        <f t="shared" ca="1" si="80"/>
        <v>-7359265.2417247975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-7359265.2417247975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-30698.586964394242</v>
      </c>
      <c r="L1016" s="444">
        <f t="shared" ca="1" si="80"/>
        <v>-7398359.4584190119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-7398359.4584190119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-30861.479533953468</v>
      </c>
      <c r="L1017" s="444">
        <f t="shared" ca="1" si="80"/>
        <v>-7437616.5676827859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-7437616.5676827859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-31025.050822552526</v>
      </c>
      <c r="L1018" s="444">
        <f t="shared" ca="1" si="80"/>
        <v>-7477037.2482351586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-7477037.2482351586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-31189.303658187411</v>
      </c>
      <c r="L1019" s="444">
        <f t="shared" ca="1" si="80"/>
        <v>-7516622.1816231664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-7516622.1816231664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-31354.240880637444</v>
      </c>
      <c r="L1020" s="444">
        <f t="shared" ca="1" si="80"/>
        <v>-7556372.0522336243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-7556372.0522336243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-31519.865341514349</v>
      </c>
      <c r="L1021" s="444">
        <f t="shared" ca="1" si="80"/>
        <v>-7596287.547304959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-7596287.547304959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-31686.179904311575</v>
      </c>
      <c r="L1022" s="444">
        <f t="shared" ca="1" si="80"/>
        <v>-7636369.3569390913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-7636369.3569390913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-31853.187444453797</v>
      </c>
      <c r="L1023" s="444">
        <f t="shared" ca="1" si="80"/>
        <v>-7676618.1741133658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-7676618.1741133658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-32020.890849346612</v>
      </c>
      <c r="L1024" s="444">
        <f t="shared" ca="1" si="80"/>
        <v>-7717034.6946925325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-7717034.6946925325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-32189.293018426473</v>
      </c>
      <c r="L1025" s="444">
        <f t="shared" ca="1" si="80"/>
        <v>-7757619.6174407797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-7757619.6174407797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-32358.396863210834</v>
      </c>
      <c r="L1026" s="444">
        <f t="shared" ca="1" si="80"/>
        <v>-7798373.6440338111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-7798373.6440338111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-32528.205307348464</v>
      </c>
      <c r="L1027" s="444">
        <f t="shared" ca="1" si="80"/>
        <v>-7839297.4790709801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-7839297.4790709801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-32698.721286670007</v>
      </c>
      <c r="L1028" s="444">
        <f t="shared" ref="L1028:L1282" ca="1" si="106">I1028-J1028+K1028</f>
        <v>-7880391.8300874708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-7880391.8300874708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-32869.947749238716</v>
      </c>
      <c r="L1029" s="444">
        <f t="shared" ca="1" si="106"/>
        <v>-7921657.4075665297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-7921657.4075665297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-33041.887655401457</v>
      </c>
      <c r="L1030" s="444">
        <f t="shared" ca="1" si="106"/>
        <v>-7963094.9249517517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-7963094.9249517517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-33214.543977839887</v>
      </c>
      <c r="L1031" s="444">
        <f t="shared" ca="1" si="106"/>
        <v>-8004705.098659412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-8004705.098659412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-33387.919701621795</v>
      </c>
      <c r="L1032" s="444">
        <f t="shared" ca="1" si="106"/>
        <v>-8046488.6480908543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-8046488.6480908543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-33562.017824252813</v>
      </c>
      <c r="L1033" s="444">
        <f t="shared" ca="1" si="106"/>
        <v>-8088446.2956449278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-8088446.2956449278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-33736.841355728116</v>
      </c>
      <c r="L1034" s="444">
        <f t="shared" ca="1" si="106"/>
        <v>-8130578.7667304762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-8130578.7667304762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-33912.393318584567</v>
      </c>
      <c r="L1035" s="444">
        <f t="shared" ca="1" si="106"/>
        <v>-8172886.7897788808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-8172886.7897788808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-34088.676747952923</v>
      </c>
      <c r="L1036" s="444">
        <f t="shared" ca="1" si="106"/>
        <v>-8215371.0962566538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-8215371.0962566538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-34265.694691610312</v>
      </c>
      <c r="L1037" s="444">
        <f t="shared" ca="1" si="106"/>
        <v>-8258032.4206780847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-8258032.4206780847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-34443.450210032941</v>
      </c>
      <c r="L1038" s="444">
        <f t="shared" ca="1" si="106"/>
        <v>-8300871.5006179381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-8300871.5006179381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-34621.946376448992</v>
      </c>
      <c r="L1039" s="444">
        <f t="shared" ca="1" si="106"/>
        <v>-8343889.076724208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-8343889.076724208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-34801.186276891785</v>
      </c>
      <c r="L1040" s="444">
        <f t="shared" ca="1" si="106"/>
        <v>-8387085.8927309206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-8387085.8927309206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-34981.173010253086</v>
      </c>
      <c r="L1041" s="444">
        <f t="shared" ca="1" si="106"/>
        <v>-8430462.6954709925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-8430462.6954709925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-35161.909688336716</v>
      </c>
      <c r="L1042" s="444">
        <f t="shared" ca="1" si="106"/>
        <v>-8474020.2348891497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-8474020.2348891497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-35343.399435912375</v>
      </c>
      <c r="L1043" s="444">
        <f t="shared" ca="1" si="106"/>
        <v>-8517759.2640548833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-8517759.2640548833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-35525.645390769598</v>
      </c>
      <c r="L1044" s="444">
        <f t="shared" ca="1" si="106"/>
        <v>-8561680.5391754732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-8561680.5391754732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-35708.650703772058</v>
      </c>
      <c r="L1045" s="444">
        <f t="shared" ca="1" si="106"/>
        <v>-8605784.8196090665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-8605784.8196090665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-35892.418538912025</v>
      </c>
      <c r="L1046" s="444">
        <f t="shared" ca="1" si="106"/>
        <v>-8650072.8678777982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-8650072.8678777982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-36076.952073365079</v>
      </c>
      <c r="L1047" s="444">
        <f t="shared" ca="1" si="106"/>
        <v>-8694545.449680984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-8694545.449680984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-36262.254497545015</v>
      </c>
      <c r="L1048" s="444">
        <f t="shared" ca="1" si="106"/>
        <v>-8739203.3339083493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-8739203.3339083493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-36448.329015159041</v>
      </c>
      <c r="L1049" s="444">
        <f t="shared" ca="1" si="106"/>
        <v>-8784047.2926533278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-8784047.2926533278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-36635.178843263115</v>
      </c>
      <c r="L1050" s="444">
        <f t="shared" ca="1" si="106"/>
        <v>-8829078.1012264118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-8829078.1012264118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-36822.807212317632</v>
      </c>
      <c r="L1051" s="444">
        <f t="shared" ca="1" si="106"/>
        <v>-8874296.5381685495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-8874296.5381685495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-37011.217366243211</v>
      </c>
      <c r="L1052" s="444">
        <f t="shared" ca="1" si="106"/>
        <v>-8919703.3852646127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-8919703.3852646127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-37200.412562476806</v>
      </c>
      <c r="L1053" s="444">
        <f t="shared" ca="1" si="106"/>
        <v>-8965299.4275569096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-8965299.4275569096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-37390.396072028045</v>
      </c>
      <c r="L1054" s="444">
        <f t="shared" ca="1" si="106"/>
        <v>-9011085.4533587582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-9011085.4533587582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-37581.171179535741</v>
      </c>
      <c r="L1055" s="444">
        <f t="shared" ca="1" si="106"/>
        <v>-9057062.2542681135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-9057062.2542681135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-37772.741183324724</v>
      </c>
      <c r="L1056" s="444">
        <f t="shared" ca="1" si="106"/>
        <v>-9103230.6251812596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-9103230.6251812596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-37965.10939546283</v>
      </c>
      <c r="L1057" s="444">
        <f t="shared" ca="1" si="106"/>
        <v>-9149591.364306543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-9149591.364306543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-38158.279141818181</v>
      </c>
      <c r="L1058" s="444">
        <f t="shared" ca="1" si="106"/>
        <v>-9196145.2731781825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-9196145.2731781825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-38352.253762116678</v>
      </c>
      <c r="L1059" s="444">
        <f t="shared" ca="1" si="106"/>
        <v>-9242893.1566701196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-9242893.1566701196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-38547.036609999748</v>
      </c>
      <c r="L1060" s="444">
        <f t="shared" ca="1" si="106"/>
        <v>-9289835.8230099399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-9289835.8230099399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-38742.631053082332</v>
      </c>
      <c r="L1061" s="444">
        <f t="shared" ca="1" si="106"/>
        <v>-9336974.0837928429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-9336974.0837928429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-38939.040473011097</v>
      </c>
      <c r="L1062" s="444">
        <f t="shared" ca="1" si="106"/>
        <v>-9384308.7539956737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-9384308.7539956737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-39136.268265522893</v>
      </c>
      <c r="L1063" s="444">
        <f t="shared" ca="1" si="106"/>
        <v>-9431840.6519910172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-9431840.6519910172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-39334.317840503492</v>
      </c>
      <c r="L1064" s="444">
        <f t="shared" ca="1" si="106"/>
        <v>-9479570.5995613411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-9479570.5995613411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-39533.192622046503</v>
      </c>
      <c r="L1065" s="444">
        <f t="shared" ca="1" si="106"/>
        <v>-9527499.4219132084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-9527499.4219132084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-39732.896048512623</v>
      </c>
      <c r="L1066" s="444">
        <f t="shared" ca="1" si="106"/>
        <v>-9575627.9476915412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-9575627.9476915412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-39933.431572589005</v>
      </c>
      <c r="L1067" s="444">
        <f t="shared" ca="1" si="106"/>
        <v>-9623957.0089939497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-9623957.0089939497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-40134.802661349044</v>
      </c>
      <c r="L1068" s="444">
        <f t="shared" ca="1" si="106"/>
        <v>-9672487.4413851183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-9672487.4413851183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-40337.012796312243</v>
      </c>
      <c r="L1069" s="444">
        <f t="shared" ca="1" si="106"/>
        <v>-9721220.0839112513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-9721220.0839112513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-40540.065473504466</v>
      </c>
      <c r="L1070" s="444">
        <f t="shared" ca="1" si="106"/>
        <v>-9770155.7791145761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-9770155.7791145761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-40743.964203518321</v>
      </c>
      <c r="L1071" s="444">
        <f t="shared" ca="1" si="106"/>
        <v>-9819295.3730479144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-9819295.3730479144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-40948.712511573896</v>
      </c>
      <c r="L1072" s="444">
        <f t="shared" ca="1" si="106"/>
        <v>-9868639.7152893078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-9868639.7152893078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-41154.313937579704</v>
      </c>
      <c r="L1073" s="444">
        <f t="shared" ca="1" si="106"/>
        <v>-9918189.6589567084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-9918189.6589567084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-41360.77203619387</v>
      </c>
      <c r="L1074" s="444">
        <f t="shared" ca="1" si="106"/>
        <v>-9967946.0607227236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-9967946.0607227236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-41568.090376885601</v>
      </c>
      <c r="L1075" s="444">
        <f t="shared" ca="1" si="106"/>
        <v>-10017909.78082943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-10017909.78082943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-41776.272543996878</v>
      </c>
      <c r="L1076" s="444">
        <f t="shared" ca="1" si="106"/>
        <v>-10068081.683103247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-10068081.683103247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-41985.322136804447</v>
      </c>
      <c r="L1077" s="444">
        <f t="shared" ca="1" si="106"/>
        <v>-10118462.634969871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-10118462.634969871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-42195.242769582052</v>
      </c>
      <c r="L1078" s="444">
        <f t="shared" ca="1" si="106"/>
        <v>-10169053.507469274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-10169053.507469274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-42406.038071662893</v>
      </c>
      <c r="L1079" s="444">
        <f t="shared" ca="1" si="106"/>
        <v>-10219855.175270757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-10219855.175270757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-42617.711687502408</v>
      </c>
      <c r="L1080" s="444">
        <f t="shared" ca="1" si="106"/>
        <v>-10270868.516688079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-10270868.516688079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-42830.267276741244</v>
      </c>
      <c r="L1081" s="444">
        <f t="shared" ca="1" si="106"/>
        <v>-10322094.413694641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-10322094.413694641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-43043.70851426859</v>
      </c>
      <c r="L1082" s="444">
        <f t="shared" ca="1" si="106"/>
        <v>-10373533.75193873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-10373533.75193873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-43258.039090285631</v>
      </c>
      <c r="L1083" s="444">
        <f t="shared" ca="1" si="106"/>
        <v>-10425187.420758836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-10425187.420758836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-43473.262710369403</v>
      </c>
      <c r="L1084" s="444">
        <f t="shared" ca="1" si="106"/>
        <v>-10477056.313199027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-10477056.313199027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-43689.383095536861</v>
      </c>
      <c r="L1085" s="444">
        <f t="shared" ca="1" si="106"/>
        <v>-10529141.326024383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-10529141.326024383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-43906.403982309181</v>
      </c>
      <c r="L1086" s="444">
        <f t="shared" ca="1" si="106"/>
        <v>-10581443.359736513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-10581443.359736513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-44124.329122776391</v>
      </c>
      <c r="L1087" s="444">
        <f t="shared" ca="1" si="106"/>
        <v>-10633963.31858911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-10633963.31858911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-44343.162284662212</v>
      </c>
      <c r="L1088" s="444">
        <f t="shared" ca="1" si="106"/>
        <v>-10686702.110603593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-10686702.110603593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-44562.907251389224</v>
      </c>
      <c r="L1089" s="444">
        <f t="shared" ca="1" si="106"/>
        <v>-10739660.647584803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-10739660.647584803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-44783.567822144265</v>
      </c>
      <c r="L1090" s="444">
        <f t="shared" ca="1" si="106"/>
        <v>-10792839.845136767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-10792839.845136767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-45005.147811944116</v>
      </c>
      <c r="L1091" s="444">
        <f t="shared" ca="1" si="106"/>
        <v>-10846240.622678531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-10846240.622678531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-45227.651051701469</v>
      </c>
      <c r="L1092" s="444">
        <f t="shared" ca="1" si="106"/>
        <v>-10899863.903460054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-10899863.903460054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-45451.081388291139</v>
      </c>
      <c r="L1093" s="444">
        <f t="shared" ca="1" si="106"/>
        <v>-10953710.614578165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-10953710.614578165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-45675.442684616602</v>
      </c>
      <c r="L1094" s="444">
        <f t="shared" ca="1" si="106"/>
        <v>-11007781.686992602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-11007781.686992602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-45900.738819676764</v>
      </c>
      <c r="L1095" s="444">
        <f t="shared" ca="1" si="106"/>
        <v>-11062078.0555421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-11062078.0555421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-46126.973688632999</v>
      </c>
      <c r="L1096" s="444">
        <f t="shared" ca="1" si="106"/>
        <v>-11116600.658960553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-11116600.658960553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-46354.151202876557</v>
      </c>
      <c r="L1097" s="444">
        <f t="shared" ca="1" si="106"/>
        <v>-11171350.439893249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-11171350.439893249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-46582.27529009612</v>
      </c>
      <c r="L1098" s="444">
        <f t="shared" ca="1" si="106"/>
        <v>-11226328.344913166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-11226328.344913166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-46811.349894345774</v>
      </c>
      <c r="L1099" s="444">
        <f t="shared" ca="1" si="106"/>
        <v>-11281535.324537333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-11281535.324537333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-47041.378976113141</v>
      </c>
      <c r="L1100" s="444">
        <f t="shared" ca="1" si="106"/>
        <v>-11336972.333243266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-11336972.333243266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-47272.36651238786</v>
      </c>
      <c r="L1101" s="444">
        <f t="shared" ca="1" si="106"/>
        <v>-11392640.329485474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-11392640.329485474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-47504.316496730396</v>
      </c>
      <c r="L1102" s="444">
        <f t="shared" ca="1" si="106"/>
        <v>-11448540.275712024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-11448540.275712024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-47737.232939341018</v>
      </c>
      <c r="L1103" s="444">
        <f t="shared" ca="1" si="106"/>
        <v>-11504673.138381185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-11504673.138381185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-47971.119867129186</v>
      </c>
      <c r="L1104" s="444">
        <f t="shared" ca="1" si="106"/>
        <v>-11561039.887978135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-11561039.887978135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-48205.981323783148</v>
      </c>
      <c r="L1105" s="444">
        <f t="shared" ca="1" si="106"/>
        <v>-11617641.499031737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-11617641.499031737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-48441.821369839825</v>
      </c>
      <c r="L1106" s="444">
        <f t="shared" ca="1" si="106"/>
        <v>-11674478.950131398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-11674478.950131398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-48678.644082755076</v>
      </c>
      <c r="L1107" s="444">
        <f t="shared" ca="1" si="106"/>
        <v>-11731553.223943973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-11731553.223943973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-48916.453556974142</v>
      </c>
      <c r="L1108" s="444">
        <f t="shared" ca="1" si="106"/>
        <v>-11788865.307230767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-11788865.307230767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-49155.253904002449</v>
      </c>
      <c r="L1109" s="444">
        <f t="shared" ca="1" si="106"/>
        <v>-11846416.190864589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-11846416.190864589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-49395.049252476703</v>
      </c>
      <c r="L1110" s="444">
        <f t="shared" ca="1" si="106"/>
        <v>-11904206.869846886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-11904206.869846886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-49635.843748236279</v>
      </c>
      <c r="L1111" s="444">
        <f t="shared" ca="1" si="106"/>
        <v>-11962238.343324943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-11962238.343324943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-49877.641554394846</v>
      </c>
      <c r="L1112" s="444">
        <f t="shared" ca="1" si="106"/>
        <v>-12020511.614609158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-12020511.614609158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-50120.446851412409</v>
      </c>
      <c r="L1113" s="444">
        <f t="shared" ca="1" si="106"/>
        <v>-12079027.69119039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-12079027.69119039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-50364.263837167542</v>
      </c>
      <c r="L1114" s="444">
        <f t="shared" ca="1" si="106"/>
        <v>-12137787.584757378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-12137787.584757378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-50609.096727029995</v>
      </c>
      <c r="L1115" s="444">
        <f t="shared" ca="1" si="106"/>
        <v>-12196792.311214229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-12196792.311214229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-50854.949753933543</v>
      </c>
      <c r="L1116" s="444">
        <f t="shared" ca="1" si="106"/>
        <v>-12256042.890697982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-12256042.890697982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-51101.827168449177</v>
      </c>
      <c r="L1117" s="444">
        <f t="shared" ca="1" si="106"/>
        <v>-12315540.347596252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-12315540.347596252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-51349.733238858636</v>
      </c>
      <c r="L1118" s="444">
        <f t="shared" ca="1" si="106"/>
        <v>-12375285.710564932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-12375285.710564932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-51598.672251228134</v>
      </c>
      <c r="L1119" s="444">
        <f t="shared" ca="1" si="106"/>
        <v>-12435280.012545981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-12435280.012545981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-51848.648509482504</v>
      </c>
      <c r="L1120" s="444">
        <f t="shared" ca="1" si="106"/>
        <v>-12495524.290785283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-12495524.290785283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-52099.666335479596</v>
      </c>
      <c r="L1121" s="444">
        <f t="shared" ca="1" si="106"/>
        <v>-12556019.586850584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-12556019.586850584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-52351.730069085017</v>
      </c>
      <c r="L1122" s="444">
        <f t="shared" ca="1" si="106"/>
        <v>-12616766.946649488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-12616766.946649488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-52604.844068247119</v>
      </c>
      <c r="L1123" s="444">
        <f t="shared" ca="1" si="106"/>
        <v>-12677767.420447556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-12677767.420447556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-52859.012709072405</v>
      </c>
      <c r="L1124" s="444">
        <f t="shared" ca="1" si="106"/>
        <v>-12739022.062886449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-12739022.062886449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-53114.240385901117</v>
      </c>
      <c r="L1125" s="444">
        <f t="shared" ca="1" si="106"/>
        <v>-12800531.93300217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-12800531.93300217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-53370.531511383291</v>
      </c>
      <c r="L1126" s="444">
        <f t="shared" ca="1" si="106"/>
        <v>-12862298.094243374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-12862298.094243374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-53627.890516554973</v>
      </c>
      <c r="L1127" s="444">
        <f t="shared" ca="1" si="106"/>
        <v>-12924321.614489749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-12924321.614489749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-53886.321850914872</v>
      </c>
      <c r="L1128" s="444">
        <f t="shared" ca="1" si="106"/>
        <v>-12986603.566070484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-12986603.566070484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-54145.829982501265</v>
      </c>
      <c r="L1129" s="444">
        <f t="shared" ca="1" si="106"/>
        <v>-13049145.025782805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-13049145.025782805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-54406.419397969272</v>
      </c>
      <c r="L1130" s="444">
        <f t="shared" ca="1" si="106"/>
        <v>-13111947.074910594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-13111947.074910594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-54668.094602668396</v>
      </c>
      <c r="L1131" s="444">
        <f t="shared" ca="1" si="106"/>
        <v>-13175010.799243083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-13175010.799243083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-54930.860120720434</v>
      </c>
      <c r="L1132" s="444">
        <f t="shared" ca="1" si="106"/>
        <v>-13238337.289093625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-13238337.289093625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-55194.720495097688</v>
      </c>
      <c r="L1133" s="444">
        <f t="shared" ca="1" si="106"/>
        <v>-13301927.639318543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-13301927.639318543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-55459.680287701507</v>
      </c>
      <c r="L1134" s="444">
        <f t="shared" ca="1" si="106"/>
        <v>-13365782.949336065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-13365782.949336065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-55725.744079441181</v>
      </c>
      <c r="L1135" s="444">
        <f t="shared" ca="1" si="106"/>
        <v>-13429904.323145326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-13429904.323145326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-55992.91647031311</v>
      </c>
      <c r="L1136" s="444">
        <f t="shared" ca="1" si="106"/>
        <v>-13494292.86934546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-13494292.86934546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-56261.202079480332</v>
      </c>
      <c r="L1137" s="444">
        <f t="shared" ca="1" si="106"/>
        <v>-13558949.701154761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-13558949.701154761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-56530.605545352424</v>
      </c>
      <c r="L1138" s="444">
        <f t="shared" ca="1" si="106"/>
        <v>-13623875.936429935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-13623875.936429935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-56801.131525665645</v>
      </c>
      <c r="L1139" s="444">
        <f t="shared" ca="1" si="106"/>
        <v>-13689072.697685421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-13689072.697685421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-57072.784697563504</v>
      </c>
      <c r="L1140" s="444">
        <f t="shared" ca="1" si="106"/>
        <v>-13754541.112112805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-13754541.112112805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-57345.569757677607</v>
      </c>
      <c r="L1141" s="444">
        <f t="shared" ca="1" si="106"/>
        <v>-13820282.311600303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-13820282.311600303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-57619.491422208856</v>
      </c>
      <c r="L1142" s="444">
        <f t="shared" ca="1" si="106"/>
        <v>-13886297.432752332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-13886297.432752332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-57894.554427008967</v>
      </c>
      <c r="L1143" s="444">
        <f t="shared" ca="1" si="106"/>
        <v>-13952587.616909161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-13952587.616909161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-58170.763527662428</v>
      </c>
      <c r="L1144" s="444">
        <f t="shared" ca="1" si="106"/>
        <v>-14019154.010166643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-14019154.010166643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-58448.123499568595</v>
      </c>
      <c r="L1145" s="444">
        <f t="shared" ca="1" si="106"/>
        <v>-14085997.763396032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-14085997.763396032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-58726.63913802438</v>
      </c>
      <c r="L1146" s="444">
        <f t="shared" ca="1" si="106"/>
        <v>-14153120.032263877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-14153120.032263877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-59006.31525830707</v>
      </c>
      <c r="L1147" s="444">
        <f t="shared" ca="1" si="106"/>
        <v>-14220521.977252005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-14220521.977252005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-59287.156695757607</v>
      </c>
      <c r="L1148" s="444">
        <f t="shared" ca="1" si="106"/>
        <v>-14288204.763677582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-14288204.763677582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-59569.168305864187</v>
      </c>
      <c r="L1149" s="444">
        <f t="shared" ca="1" si="106"/>
        <v>-14356169.561713267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-14356169.561713267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-59852.354964346203</v>
      </c>
      <c r="L1150" s="444">
        <f t="shared" ca="1" si="106"/>
        <v>-14424417.546407433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-14424417.546407433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-60136.721567238557</v>
      </c>
      <c r="L1151" s="444">
        <f t="shared" ca="1" si="106"/>
        <v>-14492949.897704491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-14492949.897704491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-60422.273030976299</v>
      </c>
      <c r="L1152" s="444">
        <f t="shared" ca="1" si="106"/>
        <v>-14561767.800465288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-14561767.800465288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-60709.014292479624</v>
      </c>
      <c r="L1153" s="444">
        <f t="shared" ca="1" si="106"/>
        <v>-14630872.444487588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-14630872.444487588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-60996.950309239204</v>
      </c>
      <c r="L1154" s="444">
        <f t="shared" ca="1" si="106"/>
        <v>-14700265.024526648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-14700265.024526648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-61286.086059401954</v>
      </c>
      <c r="L1155" s="444">
        <f t="shared" ca="1" si="106"/>
        <v>-14769946.740315871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-14769946.740315871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-61576.42654185705</v>
      </c>
      <c r="L1156" s="444">
        <f t="shared" ca="1" si="106"/>
        <v>-14839918.796587549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-14839918.796587549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-61867.976776322372</v>
      </c>
      <c r="L1157" s="444">
        <f t="shared" ca="1" si="106"/>
        <v>-14910182.403093692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-14910182.403093692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-62160.741803431301</v>
      </c>
      <c r="L1158" s="444">
        <f t="shared" ca="1" si="106"/>
        <v>-14980738.774626944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-14980738.774626944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-62454.726684819849</v>
      </c>
      <c r="L1159" s="444">
        <f t="shared" ca="1" si="106"/>
        <v>-15051589.131041585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-15051589.131041585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-62749.936503214187</v>
      </c>
      <c r="L1160" s="444">
        <f t="shared" ca="1" si="106"/>
        <v>-15122734.69727462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-15122734.69727462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-63046.376362518502</v>
      </c>
      <c r="L1161" s="444">
        <f t="shared" ca="1" si="106"/>
        <v>-15194176.703366959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-15194176.703366959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-63344.051387903244</v>
      </c>
      <c r="L1162" s="444">
        <f t="shared" ca="1" si="106"/>
        <v>-15265916.384484682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-15265916.384484682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-63642.966725893762</v>
      </c>
      <c r="L1163" s="444">
        <f t="shared" ca="1" si="106"/>
        <v>-15337954.980940396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-15337954.980940396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-63943.127544459239</v>
      </c>
      <c r="L1164" s="444">
        <f t="shared" ca="1" si="106"/>
        <v>-15410293.738214675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-15410293.738214675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-64244.539033102068</v>
      </c>
      <c r="L1165" s="444">
        <f t="shared" ca="1" si="106"/>
        <v>-15482933.906977598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-15482933.906977598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-64547.206402947573</v>
      </c>
      <c r="L1166" s="444">
        <f t="shared" ca="1" si="106"/>
        <v>-15555876.743110366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-15555876.743110366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-64851.134886834101</v>
      </c>
      <c r="L1167" s="444">
        <f t="shared" ca="1" si="106"/>
        <v>-15629123.507727021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-15629123.507727021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-65156.329739403511</v>
      </c>
      <c r="L1168" s="444">
        <f t="shared" ca="1" si="106"/>
        <v>-15702675.467196245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-15702675.467196245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-65427.81444665102</v>
      </c>
      <c r="L1169" s="444">
        <f t="shared" ca="1" si="106"/>
        <v>-15768103.281642895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-15768103.281642895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-65700.430340178733</v>
      </c>
      <c r="L1170" s="444">
        <f t="shared" ca="1" si="106"/>
        <v>-15833803.711983074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-15833803.711983074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-65974.182133262817</v>
      </c>
      <c r="L1171" s="444">
        <f t="shared" ca="1" si="106"/>
        <v>-15899777.894116336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-15899777.894116336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-66249.074558818073</v>
      </c>
      <c r="L1172" s="444">
        <f t="shared" ca="1" si="106"/>
        <v>-15966026.968675155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-15966026.968675155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-66525.112369479801</v>
      </c>
      <c r="L1173" s="444">
        <f t="shared" ca="1" si="106"/>
        <v>-16032552.081044635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-16032552.081044635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-66802.300337685971</v>
      </c>
      <c r="L1174" s="444">
        <f t="shared" ca="1" si="106"/>
        <v>-16099354.38138232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-16099354.38138232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-67080.643255759671</v>
      </c>
      <c r="L1175" s="444">
        <f t="shared" ca="1" si="106"/>
        <v>-16166435.024638079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-16166435.024638079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-67360.145935991997</v>
      </c>
      <c r="L1176" s="444">
        <f t="shared" ca="1" si="106"/>
        <v>-16233795.170574071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-16233795.170574071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-67640.81321072529</v>
      </c>
      <c r="L1177" s="444">
        <f t="shared" ca="1" si="106"/>
        <v>-16301435.983784797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-16301435.983784797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-67922.649932436645</v>
      </c>
      <c r="L1178" s="444">
        <f t="shared" ca="1" si="106"/>
        <v>-16369358.633717233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-16369358.633717233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-68205.66097382181</v>
      </c>
      <c r="L1179" s="444">
        <f t="shared" ca="1" si="106"/>
        <v>-16437564.294691056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-16437564.294691056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-68489.851227879408</v>
      </c>
      <c r="L1180" s="444">
        <f t="shared" ca="1" si="106"/>
        <v>-16506054.145918936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-16506054.145918936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-68775.22560799557</v>
      </c>
      <c r="L1181" s="444">
        <f t="shared" ca="1" si="106"/>
        <v>-16574829.37152693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-16574829.37152693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-69061.789048028877</v>
      </c>
      <c r="L1182" s="444">
        <f t="shared" ca="1" si="106"/>
        <v>-16643891.16057496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-16643891.16057496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-69349.546502395649</v>
      </c>
      <c r="L1183" s="444">
        <f t="shared" ca="1" si="106"/>
        <v>-16713240.707077356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-16713240.707077356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-69638.502946155655</v>
      </c>
      <c r="L1184" s="444">
        <f t="shared" ca="1" si="106"/>
        <v>-16782879.210023511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-16782879.210023511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-69928.663375097967</v>
      </c>
      <c r="L1185" s="444">
        <f t="shared" ca="1" si="106"/>
        <v>-16852807.873398609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-16852807.873398609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-70220.032805827534</v>
      </c>
      <c r="L1186" s="444">
        <f t="shared" ca="1" si="106"/>
        <v>-16923027.906204436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-16923027.906204436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-70512.616275851819</v>
      </c>
      <c r="L1187" s="444">
        <f t="shared" ca="1" si="106"/>
        <v>-16993540.522480287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-16993540.522480287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-70806.418843667867</v>
      </c>
      <c r="L1188" s="444">
        <f t="shared" ca="1" si="106"/>
        <v>-17064346.941323955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-17064346.941323955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-71101.445588849805</v>
      </c>
      <c r="L1189" s="444">
        <f t="shared" ca="1" si="106"/>
        <v>-17135448.386912804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-17135448.386912804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-71397.701612136676</v>
      </c>
      <c r="L1190" s="444">
        <f t="shared" ca="1" si="106"/>
        <v>-17206846.088524941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-17206846.088524941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-71695.192035520595</v>
      </c>
      <c r="L1191" s="444">
        <f t="shared" ca="1" si="106"/>
        <v>-17278541.280560464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-17278541.280560464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-71993.922002335268</v>
      </c>
      <c r="L1192" s="444">
        <f t="shared" ca="1" si="106"/>
        <v>-17350535.202562798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-17350535.202562798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-72293.896677344994</v>
      </c>
      <c r="L1193" s="444">
        <f t="shared" ca="1" si="106"/>
        <v>-17422829.099240143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-17422829.099240143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-72595.121246833922</v>
      </c>
      <c r="L1194" s="444">
        <f t="shared" ca="1" si="106"/>
        <v>-17495424.220486976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-17495424.220486976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-72897.600918695738</v>
      </c>
      <c r="L1195" s="444">
        <f t="shared" ca="1" si="106"/>
        <v>-17568321.821405672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-17568321.821405672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-73201.340922523625</v>
      </c>
      <c r="L1196" s="444">
        <f t="shared" ca="1" si="106"/>
        <v>-17641523.162328195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-17641523.162328195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-73506.346509700816</v>
      </c>
      <c r="L1197" s="444">
        <f t="shared" ca="1" si="106"/>
        <v>-17715029.508837897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-17715029.508837897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-73812.622953491242</v>
      </c>
      <c r="L1198" s="444">
        <f t="shared" ca="1" si="106"/>
        <v>-17788842.131791387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-17788842.131791387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-74120.17554913077</v>
      </c>
      <c r="L1199" s="444">
        <f t="shared" ca="1" si="106"/>
        <v>-17862962.307340518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-17862962.307340518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-74429.009613918824</v>
      </c>
      <c r="L1200" s="444">
        <f t="shared" ca="1" si="106"/>
        <v>-17937391.316954438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-17937391.316954438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-74739.130487310162</v>
      </c>
      <c r="L1201" s="444">
        <f t="shared" ca="1" si="106"/>
        <v>-18012130.447441749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-18012130.447441749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-75050.543531007293</v>
      </c>
      <c r="L1202" s="444">
        <f t="shared" ca="1" si="106"/>
        <v>-18087180.990972757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-18087180.990972757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-75363.254129053152</v>
      </c>
      <c r="L1203" s="444">
        <f t="shared" ca="1" si="106"/>
        <v>-18162544.24510181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-18162544.24510181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-75677.267687924206</v>
      </c>
      <c r="L1204" s="444">
        <f t="shared" ca="1" si="106"/>
        <v>-18238221.512789734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-18238221.512789734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-75992.589636623889</v>
      </c>
      <c r="L1205" s="444">
        <f t="shared" ca="1" si="106"/>
        <v>-18314214.102426358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-18314214.102426358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-76309.225426776495</v>
      </c>
      <c r="L1206" s="444">
        <f t="shared" ca="1" si="106"/>
        <v>-18390523.327853136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-18390523.327853136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-76627.180532721395</v>
      </c>
      <c r="L1207" s="444">
        <f t="shared" ca="1" si="106"/>
        <v>-18467150.508385856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-18467150.508385856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-76946.460451607738</v>
      </c>
      <c r="L1208" s="444">
        <f t="shared" ca="1" si="106"/>
        <v>-18544096.968837462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-18544096.968837462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-77267.070703489429</v>
      </c>
      <c r="L1209" s="444">
        <f t="shared" ca="1" si="106"/>
        <v>-18621364.03954095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-18621364.03954095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-77589.016831420624</v>
      </c>
      <c r="L1210" s="444">
        <f t="shared" ca="1" si="106"/>
        <v>-18698953.056372371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-18698953.056372371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-77912.304401551548</v>
      </c>
      <c r="L1211" s="444">
        <f t="shared" ca="1" si="106"/>
        <v>-18776865.360773921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-18776865.360773921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-78236.939003224674</v>
      </c>
      <c r="L1212" s="444">
        <f t="shared" ca="1" si="106"/>
        <v>-18855102.299777146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-18855102.299777146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-78562.926249071446</v>
      </c>
      <c r="L1213" s="444">
        <f t="shared" ca="1" si="106"/>
        <v>-18933665.226026218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-18933665.226026218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-78890.271775109242</v>
      </c>
      <c r="L1214" s="444">
        <f t="shared" ca="1" si="106"/>
        <v>-19012555.497801326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-19012555.497801326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-79218.981240838853</v>
      </c>
      <c r="L1215" s="444">
        <f t="shared" ca="1" si="106"/>
        <v>-19091774.479042165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-19091774.479042165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-79549.060329342348</v>
      </c>
      <c r="L1216" s="444">
        <f t="shared" ca="1" si="106"/>
        <v>-19171323.539371509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-19171323.539371509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-79880.514747381283</v>
      </c>
      <c r="L1217" s="444">
        <f t="shared" ca="1" si="106"/>
        <v>-19251204.05411889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-19251204.05411889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-80213.350225495378</v>
      </c>
      <c r="L1218" s="444">
        <f t="shared" ca="1" si="106"/>
        <v>-19331417.404344387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-19331417.404344387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-80547.572518101617</v>
      </c>
      <c r="L1219" s="444">
        <f t="shared" ca="1" si="106"/>
        <v>-19411964.97686249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-19411964.97686249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-80883.187403593707</v>
      </c>
      <c r="L1220" s="444">
        <f t="shared" ca="1" si="106"/>
        <v>-19492848.164266083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-19492848.164266083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-81220.20068444201</v>
      </c>
      <c r="L1221" s="444">
        <f t="shared" ca="1" si="106"/>
        <v>-19574068.364950527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-19574068.364950527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-81558.618187293861</v>
      </c>
      <c r="L1222" s="444">
        <f t="shared" ca="1" si="106"/>
        <v>-19655626.98313782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-19655626.98313782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-81898.445763074255</v>
      </c>
      <c r="L1223" s="444">
        <f t="shared" ca="1" si="106"/>
        <v>-19737525.428900894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-19737525.428900894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-82239.689287087051</v>
      </c>
      <c r="L1224" s="444">
        <f t="shared" ca="1" si="106"/>
        <v>-19819765.118187983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-19819765.118187983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-82582.354659116594</v>
      </c>
      <c r="L1225" s="444">
        <f t="shared" ca="1" si="106"/>
        <v>-19902347.4728471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-19902347.4728471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-82926.447803529591</v>
      </c>
      <c r="L1226" s="444">
        <f t="shared" ca="1" si="106"/>
        <v>-19985273.920650631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-19985273.920650631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-83271.974669377625</v>
      </c>
      <c r="L1227" s="444">
        <f t="shared" ca="1" si="106"/>
        <v>-20068545.895320009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-20068545.895320009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-83618.941230500044</v>
      </c>
      <c r="L1228" s="444">
        <f t="shared" ca="1" si="106"/>
        <v>-20152164.836550508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-20152164.836550508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-83967.353485627114</v>
      </c>
      <c r="L1229" s="444">
        <f t="shared" ca="1" si="106"/>
        <v>-20236132.190036137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-20236132.190036137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-84317.217458483909</v>
      </c>
      <c r="L1230" s="444">
        <f t="shared" ca="1" si="106"/>
        <v>-20320449.407494619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-20320449.407494619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-84668.53919789425</v>
      </c>
      <c r="L1231" s="444">
        <f t="shared" ca="1" si="106"/>
        <v>-20405117.946692515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-20405117.946692515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-85021.324777885486</v>
      </c>
      <c r="L1232" s="444">
        <f t="shared" ca="1" si="106"/>
        <v>-20490139.271470401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-20490139.271470401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-85375.580297793334</v>
      </c>
      <c r="L1233" s="444">
        <f t="shared" ca="1" si="106"/>
        <v>-20575514.851768196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-20575514.851768196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-85731.311882367474</v>
      </c>
      <c r="L1234" s="444">
        <f t="shared" ca="1" si="106"/>
        <v>-20661246.163650565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-20661246.163650565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-86088.525681877349</v>
      </c>
      <c r="L1235" s="444">
        <f t="shared" ca="1" si="106"/>
        <v>-20747334.68933244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-20747334.68933244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-86447.2278722185</v>
      </c>
      <c r="L1236" s="444">
        <f t="shared" ca="1" si="106"/>
        <v>-20833781.917204659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-20833781.917204659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-86807.424655019408</v>
      </c>
      <c r="L1237" s="444">
        <f t="shared" ca="1" si="106"/>
        <v>-20920589.34185968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-20920589.34185968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-87169.122257748662</v>
      </c>
      <c r="L1238" s="444">
        <f t="shared" ca="1" si="106"/>
        <v>-21007758.46411743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-21007758.46411743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-87532.326933822624</v>
      </c>
      <c r="L1239" s="444">
        <f t="shared" ca="1" si="106"/>
        <v>-21095290.791051254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-21095290.791051254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-87897.044962713553</v>
      </c>
      <c r="L1240" s="444">
        <f t="shared" ca="1" si="106"/>
        <v>-21183187.836013969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-21183187.836013969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-88263.282650058201</v>
      </c>
      <c r="L1241" s="444">
        <f t="shared" ca="1" si="106"/>
        <v>-21271451.118664026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-21271451.118664026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-88631.046327766773</v>
      </c>
      <c r="L1242" s="444">
        <f t="shared" ca="1" si="106"/>
        <v>-21360082.164991792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-21360082.164991792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-89000.342354132474</v>
      </c>
      <c r="L1243" s="444">
        <f t="shared" ca="1" si="106"/>
        <v>-21449082.507345926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-21449082.507345926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-89371.177113941361</v>
      </c>
      <c r="L1244" s="444">
        <f t="shared" ca="1" si="106"/>
        <v>-21538453.684459869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-21538453.684459869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-89743.557018582782</v>
      </c>
      <c r="L1245" s="444">
        <f t="shared" ca="1" si="106"/>
        <v>-21628197.241478451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-21628197.241478451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-90117.488506160211</v>
      </c>
      <c r="L1246" s="444">
        <f t="shared" ca="1" si="106"/>
        <v>-21718314.729984611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-21718314.729984611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-90492.978041602546</v>
      </c>
      <c r="L1247" s="444">
        <f t="shared" ca="1" si="106"/>
        <v>-21808807.708026215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-21808807.708026215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-90870.032116775896</v>
      </c>
      <c r="L1248" s="444">
        <f t="shared" ca="1" si="106"/>
        <v>-21899677.74014299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-21899677.74014299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-91248.657250595788</v>
      </c>
      <c r="L1249" s="444">
        <f t="shared" ca="1" si="106"/>
        <v>-21990926.397393584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-21990926.397393584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-91628.859989139935</v>
      </c>
      <c r="L1250" s="444">
        <f t="shared" ca="1" si="106"/>
        <v>-22082555.257382724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-22082555.257382724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-92010.646905761358</v>
      </c>
      <c r="L1251" s="444">
        <f t="shared" ca="1" si="106"/>
        <v>-22174565.904288486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-22174565.904288486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-92394.024601202022</v>
      </c>
      <c r="L1252" s="444">
        <f t="shared" ca="1" si="106"/>
        <v>-22266959.928889688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-22266959.928889688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-92778.999703707028</v>
      </c>
      <c r="L1253" s="444">
        <f t="shared" ca="1" si="106"/>
        <v>-22359738.928593393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-22359738.928593393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-93165.578869139135</v>
      </c>
      <c r="L1254" s="444">
        <f t="shared" ca="1" si="106"/>
        <v>-22452904.507462531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-22452904.507462531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-93553.768781093881</v>
      </c>
      <c r="L1255" s="444">
        <f t="shared" ca="1" si="106"/>
        <v>-22546458.276243627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-22546458.276243627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-93943.576151015106</v>
      </c>
      <c r="L1256" s="444">
        <f t="shared" ca="1" si="106"/>
        <v>-22640401.85239464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-22640401.85239464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-94335.007718310997</v>
      </c>
      <c r="L1257" s="444">
        <f t="shared" ca="1" si="106"/>
        <v>-22734736.86011295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-22734736.86011295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-94728.070250470628</v>
      </c>
      <c r="L1258" s="444">
        <f t="shared" ca="1" si="106"/>
        <v>-22829464.93036342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-22829464.93036342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-95122.770543180915</v>
      </c>
      <c r="L1259" s="444">
        <f t="shared" ca="1" si="106"/>
        <v>-22924587.700906601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-22924587.700906601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-95519.11542044417</v>
      </c>
      <c r="L1260" s="444">
        <f t="shared" ca="1" si="106"/>
        <v>-23020106.816327047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-23020106.816327047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-95917.111734696024</v>
      </c>
      <c r="L1261" s="444">
        <f t="shared" ca="1" si="106"/>
        <v>-23116023.928061742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-23116023.928061742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-96316.766366923926</v>
      </c>
      <c r="L1262" s="444">
        <f t="shared" ca="1" si="106"/>
        <v>-23212340.694428667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-23212340.694428667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-96718.086226786108</v>
      </c>
      <c r="L1263" s="444">
        <f t="shared" ca="1" si="106"/>
        <v>-23309058.780655455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-23309058.780655455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-97121.078252731066</v>
      </c>
      <c r="L1264" s="444">
        <f t="shared" ca="1" si="106"/>
        <v>-23406179.858908188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-23406179.858908188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-97525.749412117453</v>
      </c>
      <c r="L1265" s="444">
        <f t="shared" ca="1" si="106"/>
        <v>-23503705.608320303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-23503705.608320303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-97932.106701334589</v>
      </c>
      <c r="L1266" s="444">
        <f t="shared" ca="1" si="106"/>
        <v>-23601637.715021636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-23601637.715021636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-98340.157145923484</v>
      </c>
      <c r="L1267" s="444">
        <f t="shared" ca="1" si="106"/>
        <v>-23699977.872167561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-23699977.872167561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-98749.907800698173</v>
      </c>
      <c r="L1268" s="444">
        <f t="shared" ca="1" si="106"/>
        <v>-23798727.779968258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-23798727.779968258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-99161.365749867735</v>
      </c>
      <c r="L1269" s="444">
        <f t="shared" ca="1" si="106"/>
        <v>-23897889.145718127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-23897889.145718127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-99574.538107158864</v>
      </c>
      <c r="L1270" s="444">
        <f t="shared" ca="1" si="106"/>
        <v>-23997463.683825288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-23997463.683825288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-99989.432015938699</v>
      </c>
      <c r="L1271" s="444">
        <f t="shared" ca="1" si="106"/>
        <v>-24097453.115841229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-24097453.115841229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-100406.05464933845</v>
      </c>
      <c r="L1272" s="444">
        <f t="shared" ca="1" si="106"/>
        <v>-24197859.170490567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-24197859.170490567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-100824.41321037736</v>
      </c>
      <c r="L1273" s="444">
        <f t="shared" ca="1" si="106"/>
        <v>-24298683.583700944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-24298683.583700944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-101244.51493208726</v>
      </c>
      <c r="L1274" s="444">
        <f t="shared" ca="1" si="106"/>
        <v>-24399928.098633032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-24399928.098633032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-101666.36707763764</v>
      </c>
      <c r="L1275" s="444">
        <f t="shared" ca="1" si="106"/>
        <v>-24501594.46571067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-24501594.46571067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-102089.97694046113</v>
      </c>
      <c r="L1276" s="444">
        <f t="shared" ca="1" si="106"/>
        <v>-24603684.44265113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-24603684.44265113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-102515.35184437971</v>
      </c>
      <c r="L1277" s="444">
        <f t="shared" ca="1" si="106"/>
        <v>-24706199.794495512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-24706199.794495512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-102942.4991437313</v>
      </c>
      <c r="L1278" s="444">
        <f t="shared" ca="1" si="106"/>
        <v>-24809142.293639243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-24809142.293639243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-103371.42622349685</v>
      </c>
      <c r="L1279" s="444">
        <f t="shared" ca="1" si="106"/>
        <v>-24912513.71986274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-24912513.71986274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-103802.14049942809</v>
      </c>
      <c r="L1280" s="444">
        <f t="shared" ca="1" si="106"/>
        <v>-25016315.860362168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-25016315.860362168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-104234.6494181757</v>
      </c>
      <c r="L1281" s="444">
        <f t="shared" ca="1" si="106"/>
        <v>-25120550.509780344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-25120550.509780344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-104668.9604574181</v>
      </c>
      <c r="L1282" s="444">
        <f t="shared" ca="1" si="106"/>
        <v>-25225219.470237762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-25225219.470237762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-105105.08112599068</v>
      </c>
      <c r="L1283" s="444">
        <f t="shared" ref="L1283:L1537" ca="1" si="127">I1283-J1283+K1283</f>
        <v>-25330324.551363751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-25330324.551363751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-105543.01896401563</v>
      </c>
      <c r="L1284" s="444">
        <f t="shared" ca="1" si="127"/>
        <v>-25435867.570327766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-25435867.570327766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-105982.78154303235</v>
      </c>
      <c r="L1285" s="444">
        <f t="shared" ca="1" si="127"/>
        <v>-25541850.351870798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-25541850.351870798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-106424.37646612832</v>
      </c>
      <c r="L1286" s="444">
        <f t="shared" ca="1" si="127"/>
        <v>-25648274.728336927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-25648274.728336927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-106867.81136807053</v>
      </c>
      <c r="L1287" s="444">
        <f t="shared" ca="1" si="127"/>
        <v>-25755142.539704997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-25755142.539704997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-107313.09391543748</v>
      </c>
      <c r="L1288" s="444">
        <f t="shared" ca="1" si="127"/>
        <v>-25862455.633620434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-25862455.633620434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-107760.23180675181</v>
      </c>
      <c r="L1289" s="444">
        <f t="shared" ca="1" si="127"/>
        <v>-25970215.865427185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-25970215.865427185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-108209.23277261326</v>
      </c>
      <c r="L1290" s="444">
        <f t="shared" ca="1" si="127"/>
        <v>-26078425.0981998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-26078425.0981998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-108660.10457583249</v>
      </c>
      <c r="L1291" s="444">
        <f t="shared" ca="1" si="127"/>
        <v>-26187085.202775631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-26187085.202775631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-109112.85501156515</v>
      </c>
      <c r="L1292" s="444">
        <f t="shared" ca="1" si="127"/>
        <v>-26296198.057787195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-26296198.057787195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-109567.49190744663</v>
      </c>
      <c r="L1293" s="444">
        <f t="shared" ca="1" si="127"/>
        <v>-26405765.549694642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-26405765.549694642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-110024.02312372766</v>
      </c>
      <c r="L1294" s="444">
        <f t="shared" ca="1" si="127"/>
        <v>-26515789.572818369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-26515789.572818369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-110482.45655340988</v>
      </c>
      <c r="L1295" s="444">
        <f t="shared" ca="1" si="127"/>
        <v>-26626272.029371779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-26626272.029371779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-110942.80012238242</v>
      </c>
      <c r="L1296" s="444">
        <f t="shared" ca="1" si="127"/>
        <v>-26737214.829494163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-26737214.829494163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-111405.06178955903</v>
      </c>
      <c r="L1297" s="444">
        <f t="shared" ca="1" si="127"/>
        <v>-26848619.891283721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-26848619.891283721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-111869.2495470155</v>
      </c>
      <c r="L1298" s="444">
        <f t="shared" ca="1" si="127"/>
        <v>-26960489.140830737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-26960489.140830737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-112335.37142012805</v>
      </c>
      <c r="L1299" s="444">
        <f t="shared" ca="1" si="127"/>
        <v>-27072824.512250863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-27072824.512250863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-112803.43546771191</v>
      </c>
      <c r="L1300" s="444">
        <f t="shared" ca="1" si="127"/>
        <v>-27185627.947718576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-27185627.947718576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-113273.44978216071</v>
      </c>
      <c r="L1301" s="444">
        <f t="shared" ca="1" si="127"/>
        <v>-27298901.397500735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-27298901.397500735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-113745.42248958637</v>
      </c>
      <c r="L1302" s="444">
        <f t="shared" ca="1" si="127"/>
        <v>-27412646.819990322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-27412646.819990322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-114219.36174995966</v>
      </c>
      <c r="L1303" s="444">
        <f t="shared" ca="1" si="127"/>
        <v>-27526866.18174028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-27526866.18174028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-114695.27575725116</v>
      </c>
      <c r="L1304" s="444">
        <f t="shared" ca="1" si="127"/>
        <v>-27641561.45749753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-27641561.45749753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-115173.17273957304</v>
      </c>
      <c r="L1305" s="444">
        <f t="shared" ca="1" si="127"/>
        <v>-27756734.630237103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-27756734.630237103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-115653.06095932127</v>
      </c>
      <c r="L1306" s="444">
        <f t="shared" ca="1" si="127"/>
        <v>-27872387.691196423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-27872387.691196423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-116134.94871331843</v>
      </c>
      <c r="L1307" s="444">
        <f t="shared" ca="1" si="127"/>
        <v>-27988522.639909741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-27988522.639909741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-116618.84433295723</v>
      </c>
      <c r="L1308" s="444">
        <f t="shared" ca="1" si="127"/>
        <v>-28105141.484242696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-28105141.484242696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-117104.75618434457</v>
      </c>
      <c r="L1309" s="444">
        <f t="shared" ca="1" si="127"/>
        <v>-28222246.24042704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-28222246.24042704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-117592.69266844599</v>
      </c>
      <c r="L1310" s="444">
        <f t="shared" ca="1" si="127"/>
        <v>-28339838.933095485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-28339838.933095485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-118082.66222123119</v>
      </c>
      <c r="L1311" s="444">
        <f t="shared" ca="1" si="127"/>
        <v>-28457921.595316716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-28457921.595316716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-118574.67331381966</v>
      </c>
      <c r="L1312" s="444">
        <f t="shared" ca="1" si="127"/>
        <v>-28576496.268630534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-28576496.268630534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-119068.73445262722</v>
      </c>
      <c r="L1313" s="444">
        <f t="shared" ca="1" si="127"/>
        <v>-28695565.003083162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-28695565.003083162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-119564.85417951319</v>
      </c>
      <c r="L1314" s="444">
        <f t="shared" ca="1" si="127"/>
        <v>-28815129.857262675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-28815129.857262675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-120063.04107192782</v>
      </c>
      <c r="L1315" s="444">
        <f t="shared" ca="1" si="127"/>
        <v>-28935192.898334604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-28935192.898334604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-120563.30374306087</v>
      </c>
      <c r="L1316" s="444">
        <f t="shared" ca="1" si="127"/>
        <v>-29055756.202077664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-29055756.202077664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-121065.65084199028</v>
      </c>
      <c r="L1317" s="444">
        <f t="shared" ca="1" si="127"/>
        <v>-29176821.852919653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-29176821.852919653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-121570.09105383189</v>
      </c>
      <c r="L1318" s="444">
        <f t="shared" ca="1" si="127"/>
        <v>-29298391.943973485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-29298391.943973485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-122076.63309988951</v>
      </c>
      <c r="L1319" s="444">
        <f t="shared" ca="1" si="127"/>
        <v>-29420468.577073377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-29420468.577073377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-122585.28573780574</v>
      </c>
      <c r="L1320" s="444">
        <f t="shared" ca="1" si="127"/>
        <v>-29543053.862811182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-29543053.862811182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-123096.05776171327</v>
      </c>
      <c r="L1321" s="444">
        <f t="shared" ca="1" si="127"/>
        <v>-29666149.920572896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-29666149.920572896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-123608.95800238707</v>
      </c>
      <c r="L1322" s="444">
        <f t="shared" ca="1" si="127"/>
        <v>-29789758.878575284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-29789758.878575284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-124123.99532739702</v>
      </c>
      <c r="L1323" s="444">
        <f t="shared" ca="1" si="127"/>
        <v>-29913882.873902682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-29913882.873902682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-124641.17864126117</v>
      </c>
      <c r="L1324" s="444">
        <f t="shared" ca="1" si="127"/>
        <v>-30038524.052543942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-30038524.052543942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-125160.51688559976</v>
      </c>
      <c r="L1325" s="444">
        <f t="shared" ca="1" si="127"/>
        <v>-30163684.569429543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-30163684.569429543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-125682.01903928975</v>
      </c>
      <c r="L1326" s="444">
        <f t="shared" ca="1" si="127"/>
        <v>-30289366.588468831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-30289366.588468831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-126205.69411862013</v>
      </c>
      <c r="L1327" s="444">
        <f t="shared" ca="1" si="127"/>
        <v>-30415572.28258745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-30415572.28258745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-126731.55117744771</v>
      </c>
      <c r="L1328" s="444">
        <f t="shared" ca="1" si="127"/>
        <v>-30542303.8337649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-30542303.8337649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-127259.59930735374</v>
      </c>
      <c r="L1329" s="444">
        <f t="shared" ca="1" si="127"/>
        <v>-30669563.433072254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-30669563.433072254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-127789.84763780105</v>
      </c>
      <c r="L1330" s="444">
        <f t="shared" ca="1" si="127"/>
        <v>-30797353.280710056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-30797353.280710056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-128322.3053362919</v>
      </c>
      <c r="L1331" s="444">
        <f t="shared" ca="1" si="127"/>
        <v>-30925675.586046349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-30925675.586046349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-128856.98160852645</v>
      </c>
      <c r="L1332" s="444">
        <f t="shared" ca="1" si="127"/>
        <v>-31054532.567654874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-31054532.567654874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-129393.88569856196</v>
      </c>
      <c r="L1333" s="444">
        <f t="shared" ca="1" si="127"/>
        <v>-31183926.453353435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-31183926.453353435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-129933.02688897266</v>
      </c>
      <c r="L1334" s="444">
        <f t="shared" ca="1" si="127"/>
        <v>-31313859.480242409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-31313859.480242409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-130474.41450101005</v>
      </c>
      <c r="L1335" s="444">
        <f t="shared" ca="1" si="127"/>
        <v>-31444333.89474342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-31444333.89474342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-131018.05789476425</v>
      </c>
      <c r="L1336" s="444">
        <f t="shared" ca="1" si="127"/>
        <v>-31575351.952638183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-31575351.952638183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-131563.96646932574</v>
      </c>
      <c r="L1337" s="444">
        <f t="shared" ca="1" si="127"/>
        <v>-31706915.919107508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-31706915.919107508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-132112.14966294795</v>
      </c>
      <c r="L1338" s="444">
        <f t="shared" ca="1" si="127"/>
        <v>-31839028.068770457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-31839028.068770457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-132662.61695321024</v>
      </c>
      <c r="L1339" s="444">
        <f t="shared" ca="1" si="127"/>
        <v>-31971690.685723666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-31971690.685723666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-133215.37785718191</v>
      </c>
      <c r="L1340" s="444">
        <f t="shared" ca="1" si="127"/>
        <v>-32104906.063580848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-32104906.063580848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-133770.44193158686</v>
      </c>
      <c r="L1341" s="444">
        <f t="shared" ca="1" si="127"/>
        <v>-32238676.505512435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-32238676.505512435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-134327.81877296849</v>
      </c>
      <c r="L1342" s="444">
        <f t="shared" ca="1" si="127"/>
        <v>-32373004.324285403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-32373004.324285403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-134887.51801785585</v>
      </c>
      <c r="L1343" s="444">
        <f t="shared" ca="1" si="127"/>
        <v>-32507891.842303257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-32507891.842303257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-135449.54934293023</v>
      </c>
      <c r="L1344" s="444">
        <f t="shared" ca="1" si="127"/>
        <v>-32643341.391646188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-32643341.391646188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-136013.92246519245</v>
      </c>
      <c r="L1345" s="444">
        <f t="shared" ca="1" si="127"/>
        <v>-32779355.314111382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-32779355.314111382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-136580.64714213077</v>
      </c>
      <c r="L1346" s="444">
        <f t="shared" ca="1" si="127"/>
        <v>-32915935.961253513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-32915935.961253513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-137149.73317188962</v>
      </c>
      <c r="L1347" s="444">
        <f t="shared" ca="1" si="127"/>
        <v>-33053085.694425404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-33053085.694425404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-137721.19039343917</v>
      </c>
      <c r="L1348" s="444">
        <f t="shared" ca="1" si="127"/>
        <v>-33190806.884818844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-33190806.884818844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-138295.02868674518</v>
      </c>
      <c r="L1349" s="444">
        <f t="shared" ca="1" si="127"/>
        <v>-33329101.913505591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-33329101.913505591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-138871.25797293996</v>
      </c>
      <c r="L1350" s="444">
        <f t="shared" ca="1" si="127"/>
        <v>-33467973.171478532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-33467973.171478532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-139449.88821449387</v>
      </c>
      <c r="L1351" s="444">
        <f t="shared" ca="1" si="127"/>
        <v>-33607423.059693024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-33607423.059693024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-140030.9294153876</v>
      </c>
      <c r="L1352" s="444">
        <f t="shared" ca="1" si="127"/>
        <v>-33747453.989108413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-33747453.989108413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-140614.39162128506</v>
      </c>
      <c r="L1353" s="444">
        <f t="shared" ca="1" si="127"/>
        <v>-33888068.380729698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-33888068.380729698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-141200.28491970708</v>
      </c>
      <c r="L1354" s="444">
        <f t="shared" ca="1" si="127"/>
        <v>-34029268.665649407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-34029268.665649407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-141788.61944020586</v>
      </c>
      <c r="L1355" s="444">
        <f t="shared" ca="1" si="127"/>
        <v>-34171057.285089612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-34171057.285089612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-142379.40535454004</v>
      </c>
      <c r="L1356" s="444">
        <f t="shared" ca="1" si="127"/>
        <v>-34313436.690444149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-34313436.690444149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-142972.65287685063</v>
      </c>
      <c r="L1357" s="444">
        <f t="shared" ca="1" si="127"/>
        <v>-34456409.343321003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-34456409.343321003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-143568.37226383752</v>
      </c>
      <c r="L1358" s="444">
        <f t="shared" ca="1" si="127"/>
        <v>-34599977.715584837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-34599977.715584837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-144166.57381493683</v>
      </c>
      <c r="L1359" s="444">
        <f t="shared" ca="1" si="127"/>
        <v>-34744144.289399773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-34744144.289399773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-144767.26787249904</v>
      </c>
      <c r="L1360" s="444">
        <f t="shared" ca="1" si="127"/>
        <v>-34888911.55727227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-34888911.55727227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-145370.46482196779</v>
      </c>
      <c r="L1361" s="444">
        <f t="shared" ca="1" si="127"/>
        <v>-35034282.022094235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-35034282.022094235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-145976.1750920593</v>
      </c>
      <c r="L1362" s="444">
        <f t="shared" ca="1" si="127"/>
        <v>-35180258.197186291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-35180258.197186291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-146584.40915494287</v>
      </c>
      <c r="L1363" s="444">
        <f t="shared" ca="1" si="127"/>
        <v>-35326842.606341235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-35326842.606341235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-147195.17752642182</v>
      </c>
      <c r="L1364" s="444">
        <f t="shared" ca="1" si="127"/>
        <v>-35474037.783867657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-35474037.783867657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-147808.49076611522</v>
      </c>
      <c r="L1365" s="444">
        <f t="shared" ca="1" si="127"/>
        <v>-35621846.274633773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-35621846.274633773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-148424.35947764071</v>
      </c>
      <c r="L1366" s="444">
        <f t="shared" ca="1" si="127"/>
        <v>-35770270.634111412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-35770270.634111412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-149042.79430879754</v>
      </c>
      <c r="L1367" s="444">
        <f t="shared" ca="1" si="127"/>
        <v>-35919313.428420208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-35919313.428420208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-149663.80595175087</v>
      </c>
      <c r="L1368" s="444">
        <f t="shared" ca="1" si="127"/>
        <v>-36068977.23437196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-36068977.23437196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-150287.40514321649</v>
      </c>
      <c r="L1369" s="444">
        <f t="shared" ca="1" si="127"/>
        <v>-36219264.639515176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-36219264.639515176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-150913.60266464658</v>
      </c>
      <c r="L1370" s="444">
        <f t="shared" ca="1" si="127"/>
        <v>-36370178.242179826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-36370178.242179826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-151542.40934241595</v>
      </c>
      <c r="L1371" s="444">
        <f t="shared" ca="1" si="127"/>
        <v>-36521720.651522242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-36521720.651522242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-152173.83604800934</v>
      </c>
      <c r="L1372" s="444">
        <f t="shared" ca="1" si="127"/>
        <v>-36673894.487570249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-36673894.487570249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-152807.89369820937</v>
      </c>
      <c r="L1373" s="444">
        <f t="shared" ca="1" si="127"/>
        <v>-36826702.381268457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-36826702.381268457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-153444.59325528523</v>
      </c>
      <c r="L1374" s="444">
        <f t="shared" ca="1" si="127"/>
        <v>-36980146.974523745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-36980146.974523745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-154083.94572718226</v>
      </c>
      <c r="L1375" s="444">
        <f t="shared" ca="1" si="127"/>
        <v>-37134230.92025093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-37134230.92025093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-154725.96216771222</v>
      </c>
      <c r="L1376" s="444">
        <f t="shared" ca="1" si="127"/>
        <v>-37288956.88241864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-37288956.88241864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-155370.65367674432</v>
      </c>
      <c r="L1377" s="444">
        <f t="shared" ca="1" si="127"/>
        <v>-37444327.536095381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-37444327.536095381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-156018.03140039742</v>
      </c>
      <c r="L1378" s="444">
        <f t="shared" ca="1" si="127"/>
        <v>-37600345.567495778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-37600345.567495778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-156668.10653123242</v>
      </c>
      <c r="L1379" s="444">
        <f t="shared" ca="1" si="127"/>
        <v>-37757013.674027011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-37757013.674027011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-157320.89030844587</v>
      </c>
      <c r="L1380" s="444">
        <f t="shared" ca="1" si="127"/>
        <v>-37914334.564335458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-37914334.564335458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-157976.3940180644</v>
      </c>
      <c r="L1381" s="444">
        <f t="shared" ca="1" si="127"/>
        <v>-38072310.958353519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-38072310.958353519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-158634.62899313966</v>
      </c>
      <c r="L1382" s="444">
        <f t="shared" ca="1" si="127"/>
        <v>-38230945.587346658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-38230945.587346658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-159295.6066139444</v>
      </c>
      <c r="L1383" s="444">
        <f t="shared" ca="1" si="127"/>
        <v>-38390241.1939606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-38390241.1939606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-159959.33830816916</v>
      </c>
      <c r="L1384" s="444">
        <f t="shared" ca="1" si="127"/>
        <v>-38550200.53226877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-38550200.53226877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-160625.83555111988</v>
      </c>
      <c r="L1385" s="444">
        <f t="shared" ca="1" si="127"/>
        <v>-38710826.36781989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-38710826.36781989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-161295.10986591619</v>
      </c>
      <c r="L1386" s="444">
        <f t="shared" ca="1" si="127"/>
        <v>-38872121.477685809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-38872121.477685809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-161967.17282369087</v>
      </c>
      <c r="L1387" s="444">
        <f t="shared" ca="1" si="127"/>
        <v>-39034088.650509499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-39034088.650509499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-162642.03604378959</v>
      </c>
      <c r="L1388" s="444">
        <f t="shared" ca="1" si="127"/>
        <v>-39196730.686553292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-39196730.686553292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-163319.71119397203</v>
      </c>
      <c r="L1389" s="444">
        <f t="shared" ca="1" si="127"/>
        <v>-39360050.397747263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-39360050.397747263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-164000.2099906136</v>
      </c>
      <c r="L1390" s="444">
        <f t="shared" ca="1" si="127"/>
        <v>-39524050.607737876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-39524050.607737876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-164683.54419890782</v>
      </c>
      <c r="L1391" s="444">
        <f t="shared" ca="1" si="127"/>
        <v>-39688734.151936784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-39688734.151936784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-165369.72563306993</v>
      </c>
      <c r="L1392" s="444">
        <f t="shared" ca="1" si="127"/>
        <v>-39854103.877569854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-39854103.877569854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-166058.76615654107</v>
      </c>
      <c r="L1393" s="444">
        <f t="shared" ca="1" si="127"/>
        <v>-40020162.643726394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-40020162.643726394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-166750.67768219332</v>
      </c>
      <c r="L1394" s="444">
        <f t="shared" ca="1" si="127"/>
        <v>-40186913.321408585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-40186913.321408585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-167445.47217253578</v>
      </c>
      <c r="L1395" s="444">
        <f t="shared" ca="1" si="127"/>
        <v>-40354358.793581121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-40354358.793581121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-168143.16163992134</v>
      </c>
      <c r="L1396" s="444">
        <f t="shared" ca="1" si="127"/>
        <v>-40522501.955221042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-40522501.955221042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-168843.75814675435</v>
      </c>
      <c r="L1397" s="444">
        <f t="shared" ca="1" si="127"/>
        <v>-40691345.713367797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-40691345.713367797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-169547.27380569917</v>
      </c>
      <c r="L1398" s="444">
        <f t="shared" ca="1" si="127"/>
        <v>-40860892.987173498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-40860892.987173498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-170253.72077988958</v>
      </c>
      <c r="L1399" s="444">
        <f t="shared" ca="1" si="127"/>
        <v>-41031146.707953386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-41031146.707953386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-170963.11128313909</v>
      </c>
      <c r="L1400" s="444">
        <f t="shared" ca="1" si="127"/>
        <v>-41202109.819236524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-41202109.819236524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-171675.45758015217</v>
      </c>
      <c r="L1401" s="444">
        <f t="shared" ca="1" si="127"/>
        <v>-41373785.276816674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-41373785.276816674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-172390.77198673613</v>
      </c>
      <c r="L1402" s="444">
        <f t="shared" ca="1" si="127"/>
        <v>-41546176.048803411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-41546176.048803411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-173109.06687001421</v>
      </c>
      <c r="L1403" s="444">
        <f t="shared" ca="1" si="127"/>
        <v>-41719285.115673423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-41719285.115673423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-173830.35464863927</v>
      </c>
      <c r="L1404" s="444">
        <f t="shared" ca="1" si="127"/>
        <v>-41893115.470322065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-41893115.470322065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-174554.6477930086</v>
      </c>
      <c r="L1405" s="444">
        <f t="shared" ca="1" si="127"/>
        <v>-42067670.118115075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-42067670.118115075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-175281.95882547947</v>
      </c>
      <c r="L1406" s="444">
        <f t="shared" ca="1" si="127"/>
        <v>-42242952.076940551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-42242952.076940551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-176012.30032058564</v>
      </c>
      <c r="L1407" s="444">
        <f t="shared" ca="1" si="127"/>
        <v>-42418964.377261139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-42418964.377261139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-176745.68490525475</v>
      </c>
      <c r="L1408" s="444">
        <f t="shared" ca="1" si="127"/>
        <v>-42595710.062166393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-42595710.062166393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-177482.12525902662</v>
      </c>
      <c r="L1409" s="444">
        <f t="shared" ca="1" si="127"/>
        <v>-42773192.18742542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-42773192.18742542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-178221.63411427257</v>
      </c>
      <c r="L1410" s="444">
        <f t="shared" ca="1" si="127"/>
        <v>-42951413.821539693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-42951413.821539693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-178964.22425641539</v>
      </c>
      <c r="L1411" s="444">
        <f t="shared" ca="1" si="127"/>
        <v>-43130378.045796111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-43130378.045796111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-179709.90852415047</v>
      </c>
      <c r="L1412" s="444">
        <f t="shared" ca="1" si="127"/>
        <v>-43310087.954320259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-43310087.954320259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-180458.69980966774</v>
      </c>
      <c r="L1413" s="444">
        <f t="shared" ca="1" si="127"/>
        <v>-43490546.65412993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-43490546.65412993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-181210.6110588747</v>
      </c>
      <c r="L1414" s="444">
        <f t="shared" ca="1" si="127"/>
        <v>-43671757.265188806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-43671757.265188806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-181965.65527162002</v>
      </c>
      <c r="L1415" s="444">
        <f t="shared" ca="1" si="127"/>
        <v>-43853722.920460425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-43853722.920460425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-182723.84550191843</v>
      </c>
      <c r="L1416" s="444">
        <f t="shared" ca="1" si="127"/>
        <v>-44036446.765962347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-44036446.765962347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-183485.19485817646</v>
      </c>
      <c r="L1417" s="444">
        <f t="shared" ca="1" si="127"/>
        <v>-44219931.960820526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-44219931.960820526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-184249.71650341887</v>
      </c>
      <c r="L1418" s="444">
        <f t="shared" ca="1" si="127"/>
        <v>-44404181.677323945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-44404181.677323945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-185017.42365551644</v>
      </c>
      <c r="L1419" s="444">
        <f t="shared" ca="1" si="127"/>
        <v>-44589199.100979462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-44589199.100979462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-185788.32958741442</v>
      </c>
      <c r="L1420" s="444">
        <f t="shared" ca="1" si="127"/>
        <v>-44774987.430566877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-44774987.430566877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-186562.44762736198</v>
      </c>
      <c r="L1421" s="444">
        <f t="shared" ca="1" si="127"/>
        <v>-44961549.878194243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-44961549.878194243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-187339.79115914268</v>
      </c>
      <c r="L1422" s="444">
        <f t="shared" ca="1" si="127"/>
        <v>-45148889.669353388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-45148889.669353388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-188120.37362230578</v>
      </c>
      <c r="L1423" s="444">
        <f t="shared" ca="1" si="127"/>
        <v>-45337010.042975694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-45337010.042975694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-188904.20851239873</v>
      </c>
      <c r="L1424" s="444">
        <f t="shared" ca="1" si="127"/>
        <v>-45525914.25148809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-45525914.25148809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-189691.30938120038</v>
      </c>
      <c r="L1425" s="444">
        <f t="shared" ca="1" si="127"/>
        <v>-45715605.560869291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-45715605.560869291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-190481.68983695537</v>
      </c>
      <c r="L1426" s="444">
        <f t="shared" ca="1" si="127"/>
        <v>-45906087.250706248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-45906087.250706248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-191275.36354460937</v>
      </c>
      <c r="L1427" s="444">
        <f t="shared" ca="1" si="127"/>
        <v>-46097362.614250854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-46097362.614250854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-192072.34422604521</v>
      </c>
      <c r="L1428" s="444">
        <f t="shared" ca="1" si="127"/>
        <v>-46289434.958476901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-46289434.958476901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-192872.64566032041</v>
      </c>
      <c r="L1429" s="444">
        <f t="shared" ca="1" si="127"/>
        <v>-46482307.604137219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-46482307.604137219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-193676.28168390508</v>
      </c>
      <c r="L1430" s="444">
        <f t="shared" ca="1" si="127"/>
        <v>-46675983.885821126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-46675983.885821126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-194483.26619092136</v>
      </c>
      <c r="L1431" s="444">
        <f t="shared" ca="1" si="127"/>
        <v>-46870467.15201205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-46870467.15201205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-195293.61313338354</v>
      </c>
      <c r="L1432" s="444">
        <f t="shared" ca="1" si="127"/>
        <v>-47065760.765145436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-47065760.765145436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-196107.33652143931</v>
      </c>
      <c r="L1433" s="444">
        <f t="shared" ca="1" si="127"/>
        <v>-47261868.101666875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-47261868.101666875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-196924.45042361197</v>
      </c>
      <c r="L1434" s="444">
        <f t="shared" ca="1" si="127"/>
        <v>-47458792.552090488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-47458792.552090488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-197744.96896704371</v>
      </c>
      <c r="L1435" s="444">
        <f t="shared" ca="1" si="127"/>
        <v>-47656537.521057531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-47656537.521057531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-198568.90633773973</v>
      </c>
      <c r="L1436" s="444">
        <f t="shared" ca="1" si="127"/>
        <v>-47855106.427395269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-47855106.427395269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-199396.27678081361</v>
      </c>
      <c r="L1437" s="444">
        <f t="shared" ca="1" si="127"/>
        <v>-48054502.704176083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-48054502.704176083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-200227.09460073369</v>
      </c>
      <c r="L1438" s="444">
        <f t="shared" ca="1" si="127"/>
        <v>-48254729.79877682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-48254729.79877682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-201061.37416157007</v>
      </c>
      <c r="L1439" s="444">
        <f t="shared" ca="1" si="127"/>
        <v>-48455791.172938392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-48455791.172938392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-201899.1298872433</v>
      </c>
      <c r="L1440" s="444">
        <f t="shared" ca="1" si="127"/>
        <v>-48657690.302825637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-48657690.302825637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-202740.37626177349</v>
      </c>
      <c r="L1441" s="444">
        <f t="shared" ca="1" si="127"/>
        <v>-48860430.679087408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-48860430.679087408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-203585.12782953086</v>
      </c>
      <c r="L1442" s="444">
        <f t="shared" ca="1" si="127"/>
        <v>-49064015.806916937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-49064015.806916937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-204433.39919548723</v>
      </c>
      <c r="L1443" s="444">
        <f t="shared" ca="1" si="127"/>
        <v>-49268449.206112422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-49268449.206112422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-205285.20502546843</v>
      </c>
      <c r="L1444" s="444">
        <f t="shared" ca="1" si="127"/>
        <v>-49473734.411137894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-49473734.411137894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-206140.56004640789</v>
      </c>
      <c r="L1445" s="444">
        <f t="shared" ca="1" si="127"/>
        <v>-49679874.971184298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-49679874.971184298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-206999.47904660125</v>
      </c>
      <c r="L1446" s="444">
        <f t="shared" ca="1" si="127"/>
        <v>-49886874.450230896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-49886874.450230896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-207861.97687596208</v>
      </c>
      <c r="L1447" s="444">
        <f t="shared" ca="1" si="127"/>
        <v>-50094736.427106857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-50094736.427106857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-208728.06844627857</v>
      </c>
      <c r="L1448" s="444">
        <f t="shared" ca="1" si="127"/>
        <v>-50303464.495553136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-50303464.495553136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-209597.76873147138</v>
      </c>
      <c r="L1449" s="444">
        <f t="shared" ca="1" si="127"/>
        <v>-50513062.264284611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-50513062.264284611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-210471.09276785253</v>
      </c>
      <c r="L1450" s="444">
        <f t="shared" ca="1" si="127"/>
        <v>-50723533.35705246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-50723533.35705246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-211348.05565438524</v>
      </c>
      <c r="L1451" s="444">
        <f t="shared" ca="1" si="127"/>
        <v>-50934881.412706845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-50934881.412706845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-212228.67255294518</v>
      </c>
      <c r="L1452" s="444">
        <f t="shared" ca="1" si="127"/>
        <v>-51147110.085259788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-51147110.085259788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-213112.95868858244</v>
      </c>
      <c r="L1453" s="444">
        <f t="shared" ca="1" si="127"/>
        <v>-51360223.043948367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-51360223.043948367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-214000.92934978486</v>
      </c>
      <c r="L1454" s="444">
        <f t="shared" ca="1" si="127"/>
        <v>-51574223.973298155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-51574223.973298155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-214892.59988874232</v>
      </c>
      <c r="L1455" s="444">
        <f t="shared" ca="1" si="127"/>
        <v>-51789116.573186897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-51789116.573186897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-215787.98572161206</v>
      </c>
      <c r="L1456" s="444">
        <f t="shared" ca="1" si="127"/>
        <v>-52004904.558908507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-52004904.558908507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-216687.10232878543</v>
      </c>
      <c r="L1457" s="444">
        <f t="shared" ca="1" si="127"/>
        <v>-52221591.661237292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-52221591.661237292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-217589.96525515537</v>
      </c>
      <c r="L1458" s="444">
        <f t="shared" ca="1" si="127"/>
        <v>-52439181.626492448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-52439181.626492448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-218496.59011038524</v>
      </c>
      <c r="L1459" s="444">
        <f t="shared" ca="1" si="127"/>
        <v>-52657678.216602832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-52657678.216602832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-219406.99256917849</v>
      </c>
      <c r="L1460" s="444">
        <f t="shared" ca="1" si="127"/>
        <v>-52877085.20917201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-52877085.20917201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-220321.18837155003</v>
      </c>
      <c r="L1461" s="444">
        <f t="shared" ca="1" si="127"/>
        <v>-53097406.397543557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-53097406.397543557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-221239.19332309815</v>
      </c>
      <c r="L1462" s="444">
        <f t="shared" ca="1" si="127"/>
        <v>-53318645.590866655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-53318645.590866655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-222161.02329527773</v>
      </c>
      <c r="L1463" s="444">
        <f t="shared" ca="1" si="127"/>
        <v>-53540806.614161931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-53540806.614161931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-223086.69422567467</v>
      </c>
      <c r="L1464" s="444">
        <f t="shared" ca="1" si="127"/>
        <v>-53763893.308387607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-53763893.308387607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-224016.22211828167</v>
      </c>
      <c r="L1465" s="444">
        <f t="shared" ca="1" si="127"/>
        <v>-53987909.530505888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-53987909.530505888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-224949.62304377451</v>
      </c>
      <c r="L1466" s="444">
        <f t="shared" ca="1" si="127"/>
        <v>-54212859.153549664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-54212859.153549664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-225886.91313979027</v>
      </c>
      <c r="L1467" s="444">
        <f t="shared" ca="1" si="127"/>
        <v>-54438746.066689454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-54438746.066689454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-226828.10861120606</v>
      </c>
      <c r="L1468" s="444">
        <f t="shared" ca="1" si="127"/>
        <v>-54665574.175300658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-54665574.175300658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-227773.22573041939</v>
      </c>
      <c r="L1469" s="444">
        <f t="shared" ca="1" si="127"/>
        <v>-54893347.401031077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-54893347.401031077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-228722.28083762951</v>
      </c>
      <c r="L1470" s="444">
        <f t="shared" ca="1" si="127"/>
        <v>-55122069.68186871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-55122069.68186871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-229675.29034111963</v>
      </c>
      <c r="L1471" s="444">
        <f t="shared" ca="1" si="127"/>
        <v>-55351744.972209826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-55351744.972209826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-230632.27071754093</v>
      </c>
      <c r="L1472" s="444">
        <f t="shared" ca="1" si="127"/>
        <v>-55582377.242927365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-55582377.242927365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-231593.23851219731</v>
      </c>
      <c r="L1473" s="444">
        <f t="shared" ca="1" si="127"/>
        <v>-55813970.481439561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-55813970.481439561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-232558.21033933153</v>
      </c>
      <c r="L1474" s="444">
        <f t="shared" ca="1" si="127"/>
        <v>-56046528.691778891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-56046528.691778891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-233527.20288241206</v>
      </c>
      <c r="L1475" s="444">
        <f t="shared" ca="1" si="127"/>
        <v>-56280055.8946613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-56280055.8946613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-234500.23289442208</v>
      </c>
      <c r="L1476" s="444">
        <f t="shared" ca="1" si="127"/>
        <v>-56514556.127555721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-56514556.127555721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-235477.31719814884</v>
      </c>
      <c r="L1477" s="444">
        <f t="shared" ca="1" si="127"/>
        <v>-56750033.44475387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-56750033.44475387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-236458.47268647447</v>
      </c>
      <c r="L1478" s="444">
        <f t="shared" ca="1" si="127"/>
        <v>-56986491.917440347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-56986491.917440347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-237443.71632266807</v>
      </c>
      <c r="L1479" s="444">
        <f t="shared" ca="1" si="127"/>
        <v>-57223935.633763015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-57223935.633763015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-238433.06514067922</v>
      </c>
      <c r="L1480" s="444">
        <f t="shared" ca="1" si="127"/>
        <v>-57462368.698903695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-57462368.698903695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-239426.53624543207</v>
      </c>
      <c r="L1481" s="444">
        <f t="shared" ca="1" si="127"/>
        <v>-57701795.23514913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-57701795.23514913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-240424.14681312133</v>
      </c>
      <c r="L1482" s="444">
        <f t="shared" ca="1" si="127"/>
        <v>-57942219.381962255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-57942219.381962255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-241425.91409150942</v>
      </c>
      <c r="L1483" s="444">
        <f t="shared" ca="1" si="127"/>
        <v>-58183645.296053767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-58183645.296053767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-242431.85540022407</v>
      </c>
      <c r="L1484" s="444">
        <f t="shared" ca="1" si="127"/>
        <v>-58426077.151453994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-58426077.151453994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-243441.98813105832</v>
      </c>
      <c r="L1485" s="444">
        <f t="shared" ca="1" si="127"/>
        <v>-58669519.139585055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-58669519.139585055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-244456.32974827106</v>
      </c>
      <c r="L1486" s="444">
        <f t="shared" ca="1" si="127"/>
        <v>-58913975.469333328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-58913975.469333328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-245474.89778888889</v>
      </c>
      <c r="L1487" s="444">
        <f t="shared" ca="1" si="127"/>
        <v>-59159450.367122218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-59159450.367122218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-246497.70986300925</v>
      </c>
      <c r="L1488" s="444">
        <f t="shared" ca="1" si="127"/>
        <v>-59405948.076985225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-59405948.076985225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-247524.78365410509</v>
      </c>
      <c r="L1489" s="444">
        <f t="shared" ca="1" si="127"/>
        <v>-59653472.860639334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-59653472.860639334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-248556.13691933057</v>
      </c>
      <c r="L1490" s="444">
        <f t="shared" ca="1" si="127"/>
        <v>-59902028.997558661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-59902028.997558661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-249591.78748982775</v>
      </c>
      <c r="L1491" s="444">
        <f t="shared" ca="1" si="127"/>
        <v>-60151620.785048492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-60151620.785048492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-250631.75327103538</v>
      </c>
      <c r="L1492" s="444">
        <f t="shared" ca="1" si="127"/>
        <v>-60402252.538319528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-60402252.538319528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-251676.05224299803</v>
      </c>
      <c r="L1493" s="444">
        <f t="shared" ca="1" si="127"/>
        <v>-60653928.590562522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-60653928.590562522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-252724.70246067716</v>
      </c>
      <c r="L1494" s="444">
        <f t="shared" ca="1" si="127"/>
        <v>-60906653.293023199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-60906653.293023199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-253777.72205426331</v>
      </c>
      <c r="L1495" s="444">
        <f t="shared" ca="1" si="127"/>
        <v>-61160431.015077464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-61160431.015077464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-254835.12922948942</v>
      </c>
      <c r="L1496" s="444">
        <f t="shared" ca="1" si="127"/>
        <v>-61415266.14430695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-61415266.14430695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-255896.94226794562</v>
      </c>
      <c r="L1497" s="444">
        <f t="shared" ca="1" si="127"/>
        <v>-61671163.086574897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-61671163.086574897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-256963.17952739538</v>
      </c>
      <c r="L1498" s="444">
        <f t="shared" ca="1" si="127"/>
        <v>-61928126.266102292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-61928126.266102292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-258033.85944209289</v>
      </c>
      <c r="L1499" s="444">
        <f t="shared" ca="1" si="127"/>
        <v>-62186160.125544384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-62186160.125544384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-259109.0005231016</v>
      </c>
      <c r="L1500" s="444">
        <f t="shared" ca="1" si="127"/>
        <v>-62445269.126067489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-62445269.126067489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-260188.62135861453</v>
      </c>
      <c r="L1501" s="444">
        <f t="shared" ca="1" si="127"/>
        <v>-62705457.747426108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-62705457.747426108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-261272.74061427545</v>
      </c>
      <c r="L1502" s="444">
        <f t="shared" ca="1" si="127"/>
        <v>-62966730.48804038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-62966730.48804038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-262361.37703350157</v>
      </c>
      <c r="L1503" s="444">
        <f t="shared" ca="1" si="127"/>
        <v>-63229091.865073882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-63229091.865073882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-263454.54943780787</v>
      </c>
      <c r="L1504" s="444">
        <f t="shared" ca="1" si="127"/>
        <v>-63492546.414511688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-63492546.414511688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-264552.27672713203</v>
      </c>
      <c r="L1505" s="444">
        <f t="shared" ca="1" si="127"/>
        <v>-63757098.691238821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-63757098.691238821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-265654.57788016176</v>
      </c>
      <c r="L1506" s="444">
        <f t="shared" ca="1" si="127"/>
        <v>-64022753.26911898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-64022753.26911898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-266761.47195466247</v>
      </c>
      <c r="L1507" s="444">
        <f t="shared" ca="1" si="127"/>
        <v>-64289514.741073646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-64289514.741073646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-267872.97808780684</v>
      </c>
      <c r="L1508" s="444">
        <f t="shared" ca="1" si="127"/>
        <v>-64557387.719161451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-64557387.719161451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-268989.11549650604</v>
      </c>
      <c r="L1509" s="444">
        <f t="shared" ca="1" si="127"/>
        <v>-64826376.83465796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-64826376.83465796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-270109.90347774152</v>
      </c>
      <c r="L1510" s="444">
        <f t="shared" ca="1" si="127"/>
        <v>-65096486.738135703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-65096486.738135703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-271235.36140889872</v>
      </c>
      <c r="L1511" s="444">
        <f t="shared" ca="1" si="127"/>
        <v>-65367722.0995446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-65367722.0995446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-272365.50874810247</v>
      </c>
      <c r="L1512" s="444">
        <f t="shared" ca="1" si="127"/>
        <v>-65640087.608292699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-65640087.608292699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-273500.36503455293</v>
      </c>
      <c r="L1513" s="444">
        <f t="shared" ca="1" si="127"/>
        <v>-65913587.973327249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-65913587.973327249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-274639.94988886354</v>
      </c>
      <c r="L1514" s="444">
        <f t="shared" ca="1" si="127"/>
        <v>-66188227.923216112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-66188227.923216112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-275784.28301340051</v>
      </c>
      <c r="L1515" s="444">
        <f t="shared" ca="1" si="127"/>
        <v>-66464012.206229515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-66464012.206229515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-276933.38419262297</v>
      </c>
      <c r="L1516" s="444">
        <f t="shared" ca="1" si="127"/>
        <v>-66740945.590422139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-66740945.590422139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-278087.27329342556</v>
      </c>
      <c r="L1517" s="444">
        <f t="shared" ca="1" si="127"/>
        <v>-67019032.863715567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-67019032.863715567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-279245.9702654815</v>
      </c>
      <c r="L1518" s="444">
        <f t="shared" ca="1" si="127"/>
        <v>-67298278.833981052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-67298278.833981052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-280409.49514158769</v>
      </c>
      <c r="L1519" s="444">
        <f t="shared" ca="1" si="127"/>
        <v>-67578688.329122633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-67578688.329122633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-281577.86803801096</v>
      </c>
      <c r="L1520" s="444">
        <f t="shared" ca="1" si="127"/>
        <v>-67860266.197160646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-67860266.197160646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-282751.10915483604</v>
      </c>
      <c r="L1521" s="444">
        <f t="shared" ca="1" si="127"/>
        <v>-68143017.306315482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-68143017.306315482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-283929.23877631448</v>
      </c>
      <c r="L1522" s="444">
        <f t="shared" ca="1" si="127"/>
        <v>-68426946.545091793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-68426946.545091793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-285112.2772712158</v>
      </c>
      <c r="L1523" s="444">
        <f t="shared" ca="1" si="127"/>
        <v>-68712058.822363004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-68712058.822363004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-286300.24509317917</v>
      </c>
      <c r="L1524" s="444">
        <f t="shared" ca="1" si="127"/>
        <v>-68998359.067456186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-68998359.067456186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-287493.16278106743</v>
      </c>
      <c r="L1525" s="444">
        <f t="shared" ca="1" si="127"/>
        <v>-69285852.23023726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-69285852.23023726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-288691.0509593219</v>
      </c>
      <c r="L1526" s="444">
        <f t="shared" ca="1" si="127"/>
        <v>-69574543.281196579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-69574543.281196579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-289893.9303383191</v>
      </c>
      <c r="L1527" s="444">
        <f t="shared" ca="1" si="127"/>
        <v>-69864437.211534902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-69864437.211534902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-291101.82171472878</v>
      </c>
      <c r="L1528" s="444">
        <f t="shared" ca="1" si="127"/>
        <v>-70155539.033249632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-70155539.033249632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-292314.74597187346</v>
      </c>
      <c r="L1529" s="444">
        <f t="shared" ca="1" si="127"/>
        <v>-70447853.779221505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-70447853.779221505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-293532.7240800896</v>
      </c>
      <c r="L1530" s="444">
        <f t="shared" ca="1" si="127"/>
        <v>-70741386.503301591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-70741386.503301591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-294755.77709708997</v>
      </c>
      <c r="L1531" s="444">
        <f t="shared" ca="1" si="127"/>
        <v>-71036142.280398682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-71036142.280398682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-295983.92616832786</v>
      </c>
      <c r="L1532" s="444">
        <f t="shared" ca="1" si="127"/>
        <v>-71332126.206567004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-71332126.206567004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-297217.19252736249</v>
      </c>
      <c r="L1533" s="444">
        <f t="shared" ca="1" si="127"/>
        <v>-71629343.399094373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-71629343.399094373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-298455.59749622655</v>
      </c>
      <c r="L1534" s="444">
        <f t="shared" ca="1" si="127"/>
        <v>-71927798.996590599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-71927798.996590599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-299699.16248579416</v>
      </c>
      <c r="L1535" s="444">
        <f t="shared" ca="1" si="127"/>
        <v>-72227498.159076393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-72227498.159076393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-300947.90899615164</v>
      </c>
      <c r="L1536" s="444">
        <f t="shared" ca="1" si="127"/>
        <v>-72528446.068072543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-72528446.068072543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-302201.85861696891</v>
      </c>
      <c r="L1537" s="444">
        <f t="shared" ca="1" si="127"/>
        <v>-72830647.926689506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-72830647.926689506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-303461.03302787291</v>
      </c>
      <c r="L1538" s="444">
        <f t="shared" ref="L1538:L1792" ca="1" si="132">I1538-J1538+K1538</f>
        <v>-73134108.959717378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-73134108.959717378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-304725.45399882243</v>
      </c>
      <c r="L1539" s="444">
        <f t="shared" ca="1" si="132"/>
        <v>-73438834.413716197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-73438834.413716197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-305995.14339048415</v>
      </c>
      <c r="L1540" s="444">
        <f t="shared" ca="1" si="132"/>
        <v>-73744829.557106674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-73744829.557106674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-307270.12315461115</v>
      </c>
      <c r="L1541" s="444">
        <f t="shared" ca="1" si="132"/>
        <v>-74052099.680261284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-74052099.680261284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-308550.41533442202</v>
      </c>
      <c r="L1542" s="444">
        <f t="shared" ca="1" si="132"/>
        <v>-74360650.095595703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-74360650.095595703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-309836.04206498212</v>
      </c>
      <c r="L1543" s="444">
        <f t="shared" ca="1" si="132"/>
        <v>-74670486.137660682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-74670486.137660682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-311127.02557358617</v>
      </c>
      <c r="L1544" s="444">
        <f t="shared" ca="1" si="132"/>
        <v>-74981613.163234264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-74981613.163234264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-312423.38818014273</v>
      </c>
      <c r="L1545" s="444">
        <f t="shared" ca="1" si="132"/>
        <v>-75294036.5514144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-75294036.5514144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-313725.15229756001</v>
      </c>
      <c r="L1546" s="444">
        <f t="shared" ca="1" si="132"/>
        <v>-75607761.703711957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-75607761.703711957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-315032.34043213318</v>
      </c>
      <c r="L1547" s="444">
        <f t="shared" ca="1" si="132"/>
        <v>-75922794.044144094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-75922794.044144094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-316344.97518393374</v>
      </c>
      <c r="L1548" s="444">
        <f t="shared" ca="1" si="132"/>
        <v>-76239139.019328028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-76239139.019328028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-317663.0792472001</v>
      </c>
      <c r="L1549" s="444">
        <f t="shared" ca="1" si="132"/>
        <v>-76556802.098575234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-76556802.098575234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-318986.67541073012</v>
      </c>
      <c r="L1550" s="444">
        <f t="shared" ca="1" si="132"/>
        <v>-76875788.773985967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-76875788.773985967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-320315.78655827488</v>
      </c>
      <c r="L1551" s="444">
        <f t="shared" ca="1" si="132"/>
        <v>-77196104.560544237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-77196104.560544237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-321650.43566893431</v>
      </c>
      <c r="L1552" s="444">
        <f t="shared" ca="1" si="132"/>
        <v>-77517754.996213168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-77517754.996213168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-322990.64581755485</v>
      </c>
      <c r="L1553" s="444">
        <f t="shared" ca="1" si="132"/>
        <v>-77840745.642030716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-77840745.642030716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-324336.44017512799</v>
      </c>
      <c r="L1554" s="444">
        <f t="shared" ca="1" si="132"/>
        <v>-78165082.082205847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-78165082.082205847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-325687.84200919105</v>
      </c>
      <c r="L1555" s="444">
        <f t="shared" ca="1" si="132"/>
        <v>-78490769.924215034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-78490769.924215034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-327044.87468422932</v>
      </c>
      <c r="L1556" s="444">
        <f t="shared" ca="1" si="132"/>
        <v>-78817814.798899263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-78817814.798899263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-328407.56166208023</v>
      </c>
      <c r="L1557" s="444">
        <f t="shared" ca="1" si="132"/>
        <v>-79146222.360561341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-79146222.360561341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-329775.9265023389</v>
      </c>
      <c r="L1558" s="444">
        <f t="shared" ca="1" si="132"/>
        <v>-79475998.287063673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-79475998.287063673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-331149.99286276533</v>
      </c>
      <c r="L1559" s="444">
        <f t="shared" ca="1" si="132"/>
        <v>-79807148.279926434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-79807148.279926434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-332529.78449969349</v>
      </c>
      <c r="L1560" s="444">
        <f t="shared" ca="1" si="132"/>
        <v>-80139678.064426124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-80139678.064426124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-333915.32526844216</v>
      </c>
      <c r="L1561" s="444">
        <f t="shared" ca="1" si="132"/>
        <v>-80473593.389694571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-80473593.389694571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-335306.63912372739</v>
      </c>
      <c r="L1562" s="444">
        <f t="shared" ca="1" si="132"/>
        <v>-80808900.028818294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-80808900.028818294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-336703.75012007623</v>
      </c>
      <c r="L1563" s="444">
        <f t="shared" ca="1" si="132"/>
        <v>-81145603.778938368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-81145603.778938368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-338106.68241224322</v>
      </c>
      <c r="L1564" s="444">
        <f t="shared" ca="1" si="132"/>
        <v>-81483710.461350605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-81483710.461350605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-339515.46025562752</v>
      </c>
      <c r="L1565" s="444">
        <f t="shared" ca="1" si="132"/>
        <v>-81823225.921606228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-81823225.921606228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-340930.10800669261</v>
      </c>
      <c r="L1566" s="444">
        <f t="shared" ca="1" si="132"/>
        <v>-82164156.029612914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-82164156.029612914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-342350.65012338711</v>
      </c>
      <c r="L1567" s="444">
        <f t="shared" ca="1" si="132"/>
        <v>-82506506.679736301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-82506506.679736301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-343777.11116556794</v>
      </c>
      <c r="L1568" s="444">
        <f t="shared" ca="1" si="132"/>
        <v>-82850283.79090187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-82850283.79090187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-345209.51579542446</v>
      </c>
      <c r="L1569" s="444">
        <f t="shared" ca="1" si="132"/>
        <v>-83195493.306697294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-83195493.306697294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-346647.88877790538</v>
      </c>
      <c r="L1570" s="444">
        <f t="shared" ca="1" si="132"/>
        <v>-83542141.195475206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-83542141.195475206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-348092.25498114666</v>
      </c>
      <c r="L1571" s="444">
        <f t="shared" ca="1" si="132"/>
        <v>-83890233.450456351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-83890233.450456351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-349542.63937690144</v>
      </c>
      <c r="L1572" s="444">
        <f t="shared" ca="1" si="132"/>
        <v>-84239776.08983326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-84239776.08983326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-350999.06704097189</v>
      </c>
      <c r="L1573" s="444">
        <f t="shared" ca="1" si="132"/>
        <v>-84590775.156874225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-84590775.156874225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-352461.56315364258</v>
      </c>
      <c r="L1574" s="444">
        <f t="shared" ca="1" si="132"/>
        <v>-84943236.720027864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-84943236.720027864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-353930.15300011612</v>
      </c>
      <c r="L1575" s="444">
        <f t="shared" ca="1" si="132"/>
        <v>-85297166.87302798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-85297166.87302798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-355404.86197094992</v>
      </c>
      <c r="L1576" s="444">
        <f t="shared" ca="1" si="132"/>
        <v>-85652571.734998927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-85652571.734998927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-356885.71556249552</v>
      </c>
      <c r="L1577" s="444">
        <f t="shared" ca="1" si="132"/>
        <v>-86009457.450561419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-86009457.450561419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-358372.73937733925</v>
      </c>
      <c r="L1578" s="444">
        <f t="shared" ca="1" si="132"/>
        <v>-86367830.189938754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-86367830.189938754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-359865.95912474481</v>
      </c>
      <c r="L1579" s="444">
        <f t="shared" ca="1" si="132"/>
        <v>-86727696.149063498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-86727696.149063498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-361365.40062109788</v>
      </c>
      <c r="L1580" s="444">
        <f t="shared" ca="1" si="132"/>
        <v>-87089061.549684599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-87089061.549684599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-362871.0897903525</v>
      </c>
      <c r="L1581" s="444">
        <f t="shared" ca="1" si="132"/>
        <v>-87451932.639474958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-87451932.639474958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-364383.05266447901</v>
      </c>
      <c r="L1582" s="444">
        <f t="shared" ca="1" si="132"/>
        <v>-87816315.692139432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-87816315.692139432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-365901.31538391428</v>
      </c>
      <c r="L1583" s="444">
        <f t="shared" ca="1" si="132"/>
        <v>-88182217.007523343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-88182217.007523343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-367425.90419801394</v>
      </c>
      <c r="L1584" s="444">
        <f t="shared" ca="1" si="132"/>
        <v>-88549642.911721364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-88549642.911721364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-368956.84546550567</v>
      </c>
      <c r="L1585" s="444">
        <f t="shared" ca="1" si="132"/>
        <v>-88918599.757186875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-88918599.757186875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-370494.1656549453</v>
      </c>
      <c r="L1586" s="444">
        <f t="shared" ca="1" si="132"/>
        <v>-89289093.922841817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-89289093.922841817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-372037.89134517423</v>
      </c>
      <c r="L1587" s="444">
        <f t="shared" ca="1" si="132"/>
        <v>-89661131.81418699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-89661131.81418699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-373588.04922577913</v>
      </c>
      <c r="L1588" s="444">
        <f t="shared" ca="1" si="132"/>
        <v>-90034719.863412768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-90034719.863412768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-375144.66609755321</v>
      </c>
      <c r="L1589" s="444">
        <f t="shared" ca="1" si="132"/>
        <v>-90409864.529510319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-90409864.529510319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-376707.76887295966</v>
      </c>
      <c r="L1590" s="444">
        <f t="shared" ca="1" si="132"/>
        <v>-90786572.298383281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-90786572.298383281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-378277.38457659702</v>
      </c>
      <c r="L1591" s="444">
        <f t="shared" ca="1" si="132"/>
        <v>-91164849.682959884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-91164849.682959884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-379853.54034566617</v>
      </c>
      <c r="L1592" s="444">
        <f t="shared" ca="1" si="132"/>
        <v>-91544703.223305553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-91544703.223305553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-381436.26343043981</v>
      </c>
      <c r="L1593" s="444">
        <f t="shared" ca="1" si="132"/>
        <v>-91926139.486736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-91926139.486736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-383025.58119473333</v>
      </c>
      <c r="L1594" s="444">
        <f t="shared" ca="1" si="132"/>
        <v>-92309165.067930728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-92309165.067930728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-384621.52111637802</v>
      </c>
      <c r="L1595" s="444">
        <f t="shared" ca="1" si="132"/>
        <v>-92693786.589047104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-92693786.589047104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-386224.11078769626</v>
      </c>
      <c r="L1596" s="444">
        <f t="shared" ca="1" si="132"/>
        <v>-93080010.699834794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-93080010.699834794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-387833.37791597832</v>
      </c>
      <c r="L1597" s="444">
        <f t="shared" ca="1" si="132"/>
        <v>-93467844.077750772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-93467844.077750772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-389449.35032396152</v>
      </c>
      <c r="L1598" s="444">
        <f t="shared" ca="1" si="132"/>
        <v>-93857293.428074732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-93857293.428074732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-391072.05595031136</v>
      </c>
      <c r="L1599" s="444">
        <f t="shared" ca="1" si="132"/>
        <v>-94248365.484025046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-94248365.484025046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-392701.52285010437</v>
      </c>
      <c r="L1600" s="444">
        <f t="shared" ca="1" si="132"/>
        <v>-94641067.006875157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-94641067.006875157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-394337.77919531317</v>
      </c>
      <c r="L1601" s="444">
        <f t="shared" ca="1" si="132"/>
        <v>-95035404.786070466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-95035404.786070466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-395980.8532752936</v>
      </c>
      <c r="L1602" s="444">
        <f t="shared" ca="1" si="132"/>
        <v>-95431385.639345765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-95431385.639345765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-397630.77349727403</v>
      </c>
      <c r="L1603" s="444">
        <f t="shared" ca="1" si="132"/>
        <v>-95829016.412843034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-95829016.412843034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-399287.56838684599</v>
      </c>
      <c r="L1604" s="444">
        <f t="shared" ca="1" si="132"/>
        <v>-96228303.981229886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-96228303.981229886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-400951.26658845786</v>
      </c>
      <c r="L1605" s="444">
        <f t="shared" ca="1" si="132"/>
        <v>-96629255.247818351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-96629255.247818351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-402621.8968659098</v>
      </c>
      <c r="L1606" s="444">
        <f t="shared" ca="1" si="132"/>
        <v>-97031877.144684255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-97031877.144684255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-404299.48810285109</v>
      </c>
      <c r="L1607" s="444">
        <f t="shared" ca="1" si="132"/>
        <v>-97436176.632787108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-97436176.632787108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-405984.06930327963</v>
      </c>
      <c r="L1608" s="444">
        <f t="shared" ca="1" si="132"/>
        <v>-97842160.702090383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-97842160.702090383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-407675.66959204327</v>
      </c>
      <c r="L1609" s="444">
        <f t="shared" ca="1" si="132"/>
        <v>-98249836.37168242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-98249836.37168242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-409374.3182153434</v>
      </c>
      <c r="L1610" s="444">
        <f t="shared" ca="1" si="132"/>
        <v>-98659210.689897761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-98659210.689897761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-411080.04454124067</v>
      </c>
      <c r="L1611" s="444">
        <f t="shared" ca="1" si="132"/>
        <v>-99070290.734439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-99070290.734439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-412792.87806016247</v>
      </c>
      <c r="L1612" s="444">
        <f t="shared" ca="1" si="132"/>
        <v>-99483083.612499163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-99483083.612499163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-414512.84838541318</v>
      </c>
      <c r="L1613" s="444">
        <f t="shared" ca="1" si="132"/>
        <v>-99897596.460884571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-99897596.460884571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-416239.98525368574</v>
      </c>
      <c r="L1614" s="444">
        <f t="shared" ca="1" si="132"/>
        <v>-100313836.44613826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-100313836.44613826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-417974.31852557609</v>
      </c>
      <c r="L1615" s="444">
        <f t="shared" ca="1" si="132"/>
        <v>-100731810.76466385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-100731810.76466385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-419715.87818609935</v>
      </c>
      <c r="L1616" s="444">
        <f t="shared" ca="1" si="132"/>
        <v>-101151526.64284995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-101151526.64284995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-421464.69434520812</v>
      </c>
      <c r="L1617" s="444">
        <f t="shared" ca="1" si="132"/>
        <v>-101572991.33719516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-101572991.33719516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-423220.79723831313</v>
      </c>
      <c r="L1618" s="444">
        <f t="shared" ca="1" si="132"/>
        <v>-101996212.13443348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-101996212.13443348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-424984.21722680615</v>
      </c>
      <c r="L1619" s="444">
        <f t="shared" ca="1" si="132"/>
        <v>-102421196.35166028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-102421196.35166028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-426754.98479858448</v>
      </c>
      <c r="L1620" s="444">
        <f t="shared" ca="1" si="132"/>
        <v>-102847951.33645886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-102847951.33645886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-428533.13056857861</v>
      </c>
      <c r="L1621" s="444">
        <f t="shared" ca="1" si="132"/>
        <v>-103276484.46702744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-103276484.46702744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-430318.685279281</v>
      </c>
      <c r="L1622" s="444">
        <f t="shared" ca="1" si="132"/>
        <v>-103706803.15230672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-103706803.15230672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-432111.67980127799</v>
      </c>
      <c r="L1623" s="444">
        <f t="shared" ca="1" si="132"/>
        <v>-104138914.83210801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-104138914.83210801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-433912.14513378334</v>
      </c>
      <c r="L1624" s="444">
        <f t="shared" ca="1" si="132"/>
        <v>-104572826.97724178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-104572826.97724178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-435720.112405174</v>
      </c>
      <c r="L1625" s="444">
        <f t="shared" ca="1" si="132"/>
        <v>-105008547.08964697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-105008547.08964697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-437535.61287352897</v>
      </c>
      <c r="L1626" s="444">
        <f t="shared" ca="1" si="132"/>
        <v>-105446082.70252049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-105446082.70252049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-439358.67792716873</v>
      </c>
      <c r="L1627" s="444">
        <f t="shared" ca="1" si="132"/>
        <v>-105885441.38044766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-105885441.38044766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-441189.33908519847</v>
      </c>
      <c r="L1628" s="444">
        <f t="shared" ca="1" si="132"/>
        <v>-106326630.71953285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-106326630.71953285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-443027.62799805345</v>
      </c>
      <c r="L1629" s="444">
        <f t="shared" ca="1" si="132"/>
        <v>-106769658.3475309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-106769658.3475309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-444873.57644804538</v>
      </c>
      <c r="L1630" s="444">
        <f t="shared" ca="1" si="132"/>
        <v>-107214531.92397894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-107214531.92397894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-446727.21634991223</v>
      </c>
      <c r="L1631" s="444">
        <f t="shared" ca="1" si="132"/>
        <v>-107661259.14032885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-107661259.14032885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-448588.57975137018</v>
      </c>
      <c r="L1632" s="444">
        <f t="shared" ca="1" si="132"/>
        <v>-108109847.72008023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-108109847.72008023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-450457.69883366761</v>
      </c>
      <c r="L1633" s="444">
        <f t="shared" ca="1" si="132"/>
        <v>-108560305.4189139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-108560305.4189139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-452334.60591214127</v>
      </c>
      <c r="L1634" s="444">
        <f t="shared" ca="1" si="132"/>
        <v>-109012640.02482603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-109012640.02482603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-454219.33343677508</v>
      </c>
      <c r="L1635" s="444">
        <f t="shared" ca="1" si="132"/>
        <v>-109466859.35826281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-109466859.35826281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-456111.91399276169</v>
      </c>
      <c r="L1636" s="444">
        <f t="shared" ca="1" si="132"/>
        <v>-109922971.27225557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-109922971.27225557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-458012.38030106487</v>
      </c>
      <c r="L1637" s="444">
        <f t="shared" ca="1" si="132"/>
        <v>-110380983.65255663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-110380983.65255663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-459920.76521898597</v>
      </c>
      <c r="L1638" s="444">
        <f t="shared" ca="1" si="132"/>
        <v>-110840904.41777562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-110840904.41777562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-461837.10174073174</v>
      </c>
      <c r="L1639" s="444">
        <f t="shared" ca="1" si="132"/>
        <v>-111302741.51951635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-111302741.51951635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-463761.42299798486</v>
      </c>
      <c r="L1640" s="444">
        <f t="shared" ca="1" si="132"/>
        <v>-111766502.94251433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-111766502.94251433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-465693.76226047636</v>
      </c>
      <c r="L1641" s="444">
        <f t="shared" ca="1" si="132"/>
        <v>-112232196.70477481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-112232196.70477481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-467634.15293656173</v>
      </c>
      <c r="L1642" s="444">
        <f t="shared" ca="1" si="132"/>
        <v>-112699830.85771137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-112699830.85771137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-469582.62857379741</v>
      </c>
      <c r="L1643" s="444">
        <f t="shared" ca="1" si="132"/>
        <v>-113169413.48628516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-113169413.48628516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-471539.22285952151</v>
      </c>
      <c r="L1644" s="444">
        <f t="shared" ca="1" si="132"/>
        <v>-113640952.70914468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-113640952.70914468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-473503.96962143609</v>
      </c>
      <c r="L1645" s="444">
        <f t="shared" ca="1" si="132"/>
        <v>-114114456.67876612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-114114456.67876612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-475476.90282819211</v>
      </c>
      <c r="L1646" s="444">
        <f t="shared" ca="1" si="132"/>
        <v>-114589933.5815943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-114589933.5815943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-477458.05658997624</v>
      </c>
      <c r="L1647" s="444">
        <f t="shared" ca="1" si="132"/>
        <v>-115067391.63818428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-115067391.63818428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-479447.46515910112</v>
      </c>
      <c r="L1648" s="444">
        <f t="shared" ca="1" si="132"/>
        <v>-115546839.10334338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-115546839.10334338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-481445.16293059738</v>
      </c>
      <c r="L1649" s="444">
        <f t="shared" ca="1" si="132"/>
        <v>-116028284.26627398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-116028284.26627398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-483451.18444280821</v>
      </c>
      <c r="L1650" s="444">
        <f t="shared" ca="1" si="132"/>
        <v>-116511735.45071678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-116511735.45071678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-485465.56437798659</v>
      </c>
      <c r="L1651" s="444">
        <f t="shared" ca="1" si="132"/>
        <v>-116997201.01509477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-116997201.01509477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-487488.33756289486</v>
      </c>
      <c r="L1652" s="444">
        <f t="shared" ca="1" si="132"/>
        <v>-117484689.35265766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-117484689.35265766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-489519.53896940692</v>
      </c>
      <c r="L1653" s="444">
        <f t="shared" ca="1" si="132"/>
        <v>-117974208.89162707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-117974208.89162707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-491559.20371511282</v>
      </c>
      <c r="L1654" s="444">
        <f t="shared" ca="1" si="132"/>
        <v>-118465768.09534219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-118465768.09534219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-493607.36706392572</v>
      </c>
      <c r="L1655" s="444">
        <f t="shared" ca="1" si="132"/>
        <v>-118959375.46240611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-118959375.46240611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-495664.06442669209</v>
      </c>
      <c r="L1656" s="444">
        <f t="shared" ca="1" si="132"/>
        <v>-119455039.5268328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-119455039.5268328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-497729.3313618034</v>
      </c>
      <c r="L1657" s="444">
        <f t="shared" ca="1" si="132"/>
        <v>-119952768.8581946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-119952768.8581946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-499803.20357581088</v>
      </c>
      <c r="L1658" s="444">
        <f t="shared" ca="1" si="132"/>
        <v>-120452572.06177041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-120452572.06177041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-501885.71692404337</v>
      </c>
      <c r="L1659" s="444">
        <f t="shared" ca="1" si="132"/>
        <v>-120954457.77869445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-120954457.77869445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-503976.90741122694</v>
      </c>
      <c r="L1660" s="444">
        <f t="shared" ca="1" si="132"/>
        <v>-121458434.68610568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-121458434.68610568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-506076.81119210698</v>
      </c>
      <c r="L1661" s="444">
        <f t="shared" ca="1" si="132"/>
        <v>-121964511.49729779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-121964511.49729779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-508185.46457207412</v>
      </c>
      <c r="L1662" s="444">
        <f t="shared" ca="1" si="132"/>
        <v>-122472696.96186987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-122472696.96186987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-510302.90400779102</v>
      </c>
      <c r="L1663" s="444">
        <f t="shared" ca="1" si="132"/>
        <v>-122982999.86587766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-122982999.86587766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-512429.16610782355</v>
      </c>
      <c r="L1664" s="444">
        <f t="shared" ca="1" si="132"/>
        <v>-123495429.03198548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-123495429.03198548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-514564.28763327282</v>
      </c>
      <c r="L1665" s="444">
        <f t="shared" ca="1" si="132"/>
        <v>-124009993.31961875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-124009993.31961875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-516708.30549841136</v>
      </c>
      <c r="L1666" s="444">
        <f t="shared" ca="1" si="132"/>
        <v>-124526701.62511715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-124526701.62511715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-518861.25677132141</v>
      </c>
      <c r="L1667" s="444">
        <f t="shared" ca="1" si="132"/>
        <v>-125045562.88188848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-125045562.88188848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-521023.1786745353</v>
      </c>
      <c r="L1668" s="444">
        <f t="shared" ca="1" si="132"/>
        <v>-125566586.06056301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-125566586.06056301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-523194.10858567921</v>
      </c>
      <c r="L1669" s="444">
        <f t="shared" ca="1" si="132"/>
        <v>-126089780.1691487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-126089780.1691487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-525374.08403811953</v>
      </c>
      <c r="L1670" s="444">
        <f t="shared" ca="1" si="132"/>
        <v>-126615154.25318682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-126615154.25318682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-527563.14272161166</v>
      </c>
      <c r="L1671" s="444">
        <f t="shared" ca="1" si="132"/>
        <v>-127142717.39590843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-127142717.39590843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-529761.3224829518</v>
      </c>
      <c r="L1672" s="444">
        <f t="shared" ca="1" si="132"/>
        <v>-127672478.71839139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-127672478.71839139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-531968.66132663074</v>
      </c>
      <c r="L1673" s="444">
        <f t="shared" ca="1" si="132"/>
        <v>-128204447.37971802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-128204447.37971802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-534185.1974154918</v>
      </c>
      <c r="L1674" s="444">
        <f t="shared" ca="1" si="132"/>
        <v>-128738632.57713351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-128738632.57713351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-536410.96907138964</v>
      </c>
      <c r="L1675" s="444">
        <f t="shared" ca="1" si="132"/>
        <v>-129275043.54620489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-129275043.54620489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-538646.01477585384</v>
      </c>
      <c r="L1676" s="444">
        <f t="shared" ca="1" si="132"/>
        <v>-129813689.56098075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-129813689.56098075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-540890.37317075301</v>
      </c>
      <c r="L1677" s="444">
        <f t="shared" ca="1" si="132"/>
        <v>-130354579.9341515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-130354579.9341515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-543144.08305896446</v>
      </c>
      <c r="L1678" s="444">
        <f t="shared" ca="1" si="132"/>
        <v>-130897724.01721047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-130897724.01721047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-545407.18340504356</v>
      </c>
      <c r="L1679" s="444">
        <f t="shared" ca="1" si="132"/>
        <v>-131443131.20061551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-131443131.20061551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-547679.71333589801</v>
      </c>
      <c r="L1680" s="444">
        <f t="shared" ca="1" si="132"/>
        <v>-131990810.91395141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-131990810.91395141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-549961.71214146423</v>
      </c>
      <c r="L1681" s="444">
        <f t="shared" ca="1" si="132"/>
        <v>-132540772.62609288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-132540772.62609288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-552253.21927538689</v>
      </c>
      <c r="L1682" s="444">
        <f t="shared" ca="1" si="132"/>
        <v>-133093025.84536827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-133093025.84536827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-554554.27435570105</v>
      </c>
      <c r="L1683" s="444">
        <f t="shared" ca="1" si="132"/>
        <v>-133647580.11972396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-133647580.11972396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-556864.91716551641</v>
      </c>
      <c r="L1684" s="444">
        <f t="shared" ca="1" si="132"/>
        <v>-134204445.03688948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-134204445.03688948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-559185.18765370618</v>
      </c>
      <c r="L1685" s="444">
        <f t="shared" ca="1" si="132"/>
        <v>-134763630.22454318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-134763630.22454318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-561515.12593559665</v>
      </c>
      <c r="L1686" s="444">
        <f t="shared" ca="1" si="132"/>
        <v>-135325145.35047877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-135325145.35047877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-563854.77229366149</v>
      </c>
      <c r="L1687" s="444">
        <f t="shared" ca="1" si="132"/>
        <v>-135889000.12277243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-135889000.12277243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-566204.16717821849</v>
      </c>
      <c r="L1688" s="444">
        <f t="shared" ca="1" si="132"/>
        <v>-136455204.28995064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-136455204.28995064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-568563.35120812769</v>
      </c>
      <c r="L1689" s="444">
        <f t="shared" ca="1" si="132"/>
        <v>-137023767.64115876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-137023767.64115876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-570932.36517149478</v>
      </c>
      <c r="L1690" s="444">
        <f t="shared" ca="1" si="132"/>
        <v>-137594700.00633025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-137594700.00633025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-573311.25002637599</v>
      </c>
      <c r="L1691" s="444">
        <f t="shared" ca="1" si="132"/>
        <v>-138168011.25635663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-138168011.25635663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-575700.04690148588</v>
      </c>
      <c r="L1692" s="444">
        <f t="shared" ca="1" si="132"/>
        <v>-138743711.30325812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-138743711.30325812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-578098.79709690879</v>
      </c>
      <c r="L1693" s="444">
        <f t="shared" ca="1" si="132"/>
        <v>-139321810.10035503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-139321810.10035503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-580507.54208481265</v>
      </c>
      <c r="L1694" s="444">
        <f t="shared" ca="1" si="132"/>
        <v>-139902317.64243984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-139902317.64243984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-582926.32351016602</v>
      </c>
      <c r="L1695" s="444">
        <f t="shared" ca="1" si="132"/>
        <v>-140485243.96595001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-140485243.96595001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-585355.18319145835</v>
      </c>
      <c r="L1696" s="444">
        <f t="shared" ca="1" si="132"/>
        <v>-141070599.14914146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-141070599.14914146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-587794.16312142275</v>
      </c>
      <c r="L1697" s="444">
        <f t="shared" ca="1" si="132"/>
        <v>-141658393.31226289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-141658393.31226289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-590243.30546776205</v>
      </c>
      <c r="L1698" s="444">
        <f t="shared" ca="1" si="132"/>
        <v>-142248636.61773065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-142248636.61773065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-592702.65257387771</v>
      </c>
      <c r="L1699" s="444">
        <f t="shared" ca="1" si="132"/>
        <v>-142841339.27030453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-142841339.27030453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-595172.24695960223</v>
      </c>
      <c r="L1700" s="444">
        <f t="shared" ca="1" si="132"/>
        <v>-143436511.51726413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-143436511.51726413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-597652.13132193382</v>
      </c>
      <c r="L1701" s="444">
        <f t="shared" ca="1" si="132"/>
        <v>-144034163.64858606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-144034163.64858606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-600142.34853577521</v>
      </c>
      <c r="L1702" s="444">
        <f t="shared" ca="1" si="132"/>
        <v>-144634305.99712184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-144634305.99712184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-602642.94165467436</v>
      </c>
      <c r="L1703" s="444">
        <f t="shared" ca="1" si="132"/>
        <v>-145236948.93877652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-145236948.93877652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-605153.95391156885</v>
      </c>
      <c r="L1704" s="444">
        <f t="shared" ca="1" si="132"/>
        <v>-145842102.8926881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-145842102.8926881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-607675.42871953372</v>
      </c>
      <c r="L1705" s="444">
        <f t="shared" ca="1" si="132"/>
        <v>-146449778.32140762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-146449778.32140762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-610207.40967253176</v>
      </c>
      <c r="L1706" s="444">
        <f t="shared" ca="1" si="132"/>
        <v>-147059985.73108014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-147059985.73108014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-612749.94054616732</v>
      </c>
      <c r="L1707" s="444">
        <f t="shared" ca="1" si="132"/>
        <v>-147672735.6716263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-147672735.6716263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-615303.06529844296</v>
      </c>
      <c r="L1708" s="444">
        <f t="shared" ca="1" si="132"/>
        <v>-148288038.73692474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-148288038.73692474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-617866.82807051972</v>
      </c>
      <c r="L1709" s="444">
        <f t="shared" ca="1" si="132"/>
        <v>-148905905.56499526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-148905905.56499526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-620441.27318748028</v>
      </c>
      <c r="L1710" s="444">
        <f t="shared" ca="1" si="132"/>
        <v>-149526346.83818275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-149526346.83818275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-623026.44515909476</v>
      </c>
      <c r="L1711" s="444">
        <f t="shared" ca="1" si="132"/>
        <v>-150149373.28334185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-150149373.28334185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-625622.38868059102</v>
      </c>
      <c r="L1712" s="444">
        <f t="shared" ca="1" si="132"/>
        <v>-150774995.67202243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-150774995.67202243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-628229.14863342675</v>
      </c>
      <c r="L1713" s="444">
        <f t="shared" ca="1" si="132"/>
        <v>-151403224.82065585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-151403224.82065585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-630846.7700860661</v>
      </c>
      <c r="L1714" s="444">
        <f t="shared" ca="1" si="132"/>
        <v>-152034071.59074193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-152034071.59074193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-633475.29829475807</v>
      </c>
      <c r="L1715" s="444">
        <f t="shared" ca="1" si="132"/>
        <v>-152667546.88903669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-152667546.88903669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-636114.7787043195</v>
      </c>
      <c r="L1716" s="444">
        <f t="shared" ca="1" si="132"/>
        <v>-153303661.667741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-153303661.667741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-638765.25694892078</v>
      </c>
      <c r="L1717" s="444">
        <f t="shared" ca="1" si="132"/>
        <v>-153942426.92468992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-153942426.92468992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-641426.77885287465</v>
      </c>
      <c r="L1718" s="444">
        <f t="shared" ca="1" si="132"/>
        <v>-154583853.7035428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-154583853.7035428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-644099.39043142833</v>
      </c>
      <c r="L1719" s="444">
        <f t="shared" ca="1" si="132"/>
        <v>-155227953.09397423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-155227953.09397423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-646783.13789155928</v>
      </c>
      <c r="L1720" s="444">
        <f t="shared" ca="1" si="132"/>
        <v>-155874736.23186579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-155874736.23186579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-649478.06763277412</v>
      </c>
      <c r="L1721" s="444">
        <f t="shared" ca="1" si="132"/>
        <v>-156524214.29949856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-156524214.29949856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-652184.22624791064</v>
      </c>
      <c r="L1722" s="444">
        <f t="shared" ca="1" si="132"/>
        <v>-157176398.52574646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-157176398.52574646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-654901.6605239436</v>
      </c>
      <c r="L1723" s="444">
        <f t="shared" ca="1" si="132"/>
        <v>-157831300.18627042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-157831300.18627042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-657630.41744279338</v>
      </c>
      <c r="L1724" s="444">
        <f t="shared" ca="1" si="132"/>
        <v>-158488930.60371321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-158488930.60371321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-660370.5441821384</v>
      </c>
      <c r="L1725" s="444">
        <f t="shared" ca="1" si="132"/>
        <v>-159149301.14789537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-159149301.14789537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-663122.08811623068</v>
      </c>
      <c r="L1726" s="444">
        <f t="shared" ca="1" si="132"/>
        <v>-159812423.23601159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-159812423.23601159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-665885.09681671497</v>
      </c>
      <c r="L1727" s="444">
        <f t="shared" ca="1" si="132"/>
        <v>-160478308.33282831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-160478308.33282831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-668659.6180534513</v>
      </c>
      <c r="L1728" s="444">
        <f t="shared" ca="1" si="132"/>
        <v>-161146967.95088178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-161146967.95088178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-671445.69979534077</v>
      </c>
      <c r="L1729" s="444">
        <f t="shared" ca="1" si="132"/>
        <v>-161818413.65067711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-161818413.65067711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-674243.39021115459</v>
      </c>
      <c r="L1730" s="444">
        <f t="shared" ca="1" si="132"/>
        <v>-162492657.04088828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-162492657.04088828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-677052.73767036782</v>
      </c>
      <c r="L1731" s="444">
        <f t="shared" ca="1" si="132"/>
        <v>-163169709.77855864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-163169709.77855864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-679873.79074399429</v>
      </c>
      <c r="L1732" s="444">
        <f t="shared" ca="1" si="132"/>
        <v>-163849583.56930265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-163849583.56930265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-682706.59820542764</v>
      </c>
      <c r="L1733" s="444">
        <f t="shared" ca="1" si="132"/>
        <v>-164532290.16750807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-164532290.16750807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-685551.20903128362</v>
      </c>
      <c r="L1734" s="444">
        <f t="shared" ca="1" si="132"/>
        <v>-165217841.37653935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-165217841.37653935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-688407.67240224732</v>
      </c>
      <c r="L1735" s="444">
        <f t="shared" ca="1" si="132"/>
        <v>-165906249.04894158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-165906249.04894158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-691276.0377039233</v>
      </c>
      <c r="L1736" s="444">
        <f t="shared" ca="1" si="132"/>
        <v>-166597525.08664551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-166597525.08664551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-694156.35452768963</v>
      </c>
      <c r="L1737" s="444">
        <f t="shared" ca="1" si="132"/>
        <v>-167291681.4411732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-167291681.4411732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-697048.67267155496</v>
      </c>
      <c r="L1738" s="444">
        <f t="shared" ca="1" si="132"/>
        <v>-167988730.11384475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-167988730.11384475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-699953.04214101983</v>
      </c>
      <c r="L1739" s="444">
        <f t="shared" ca="1" si="132"/>
        <v>-168688683.15598577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-168688683.15598577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-702869.51314994076</v>
      </c>
      <c r="L1740" s="444">
        <f t="shared" ca="1" si="132"/>
        <v>-169391552.66913572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-169391552.66913572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-705798.13612139877</v>
      </c>
      <c r="L1741" s="444">
        <f t="shared" ca="1" si="132"/>
        <v>-170097350.80525711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-170097350.80525711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-708738.96168857126</v>
      </c>
      <c r="L1742" s="444">
        <f t="shared" ca="1" si="132"/>
        <v>-170806089.76694569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-170806089.76694569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-711692.04069560708</v>
      </c>
      <c r="L1743" s="444">
        <f t="shared" ca="1" si="132"/>
        <v>-171517781.8076413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-171517781.8076413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-714657.42419850535</v>
      </c>
      <c r="L1744" s="444">
        <f t="shared" ca="1" si="132"/>
        <v>-172232439.23183981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-172232439.23183981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-717635.16346599918</v>
      </c>
      <c r="L1745" s="444">
        <f t="shared" ca="1" si="132"/>
        <v>-172950074.39530581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-172950074.39530581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-720625.30998044088</v>
      </c>
      <c r="L1746" s="444">
        <f t="shared" ca="1" si="132"/>
        <v>-173670699.70528626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-173670699.70528626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-723627.91543869278</v>
      </c>
      <c r="L1747" s="444">
        <f t="shared" ca="1" si="132"/>
        <v>-174394327.62072495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-174394327.62072495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-726643.03175302059</v>
      </c>
      <c r="L1748" s="444">
        <f t="shared" ca="1" si="132"/>
        <v>-175120970.65247798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-175120970.65247798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-729670.71105199156</v>
      </c>
      <c r="L1749" s="444">
        <f t="shared" ca="1" si="132"/>
        <v>-175850641.36352998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-175850641.36352998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-732711.00568137493</v>
      </c>
      <c r="L1750" s="444">
        <f t="shared" ca="1" si="132"/>
        <v>-176583352.36921135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-176583352.36921135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-735763.96820504731</v>
      </c>
      <c r="L1751" s="444">
        <f t="shared" ca="1" si="132"/>
        <v>-177319116.33741638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-177319116.33741638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-738829.65140590153</v>
      </c>
      <c r="L1752" s="444">
        <f t="shared" ca="1" si="132"/>
        <v>-178057945.98882228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-178057945.98882228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-741908.10828675947</v>
      </c>
      <c r="L1753" s="444">
        <f t="shared" ca="1" si="132"/>
        <v>-178799854.09710905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-178799854.09710905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-744999.39207128773</v>
      </c>
      <c r="L1754" s="444">
        <f t="shared" ca="1" si="132"/>
        <v>-179544853.48918033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-179544853.48918033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-748103.55620491807</v>
      </c>
      <c r="L1755" s="444">
        <f t="shared" ca="1" si="132"/>
        <v>-180292957.04538524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-180292957.04538524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-751220.65435577184</v>
      </c>
      <c r="L1756" s="444">
        <f t="shared" ca="1" si="132"/>
        <v>-181044177.69974101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-181044177.69974101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-754350.74041558756</v>
      </c>
      <c r="L1757" s="444">
        <f t="shared" ca="1" si="132"/>
        <v>-181798528.44015658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-181798528.44015658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-757493.86850065237</v>
      </c>
      <c r="L1758" s="444">
        <f t="shared" ca="1" si="132"/>
        <v>-182556022.30865723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-182556022.30865723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-760650.0929527384</v>
      </c>
      <c r="L1759" s="444">
        <f t="shared" ca="1" si="132"/>
        <v>-183316672.40160996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-183316672.40160996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-763819.46834004147</v>
      </c>
      <c r="L1760" s="444">
        <f t="shared" ca="1" si="132"/>
        <v>-184080491.86995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-184080491.86995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-767002.04945812502</v>
      </c>
      <c r="L1761" s="444">
        <f t="shared" ca="1" si="132"/>
        <v>-184847493.91940811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-184847493.91940811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-770197.89133086707</v>
      </c>
      <c r="L1762" s="444">
        <f t="shared" ca="1" si="132"/>
        <v>-185617691.81073898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-185617691.81073898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-773407.04921141244</v>
      </c>
      <c r="L1763" s="444">
        <f t="shared" ca="1" si="132"/>
        <v>-186391098.85995039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-186391098.85995039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-776629.57858312665</v>
      </c>
      <c r="L1764" s="444">
        <f t="shared" ca="1" si="132"/>
        <v>-187167728.43853351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-187167728.43853351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-779865.53516055632</v>
      </c>
      <c r="L1765" s="444">
        <f t="shared" ca="1" si="132"/>
        <v>-187947593.97369406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-187947593.97369406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-783114.97489039192</v>
      </c>
      <c r="L1766" s="444">
        <f t="shared" ca="1" si="132"/>
        <v>-188730708.94858444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-188730708.94858444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-786377.95395243517</v>
      </c>
      <c r="L1767" s="444">
        <f t="shared" ca="1" si="132"/>
        <v>-189517086.90253687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-189517086.90253687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-789654.52876057033</v>
      </c>
      <c r="L1768" s="444">
        <f t="shared" ca="1" si="132"/>
        <v>-190306741.43129745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-190306741.43129745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-792944.75596373936</v>
      </c>
      <c r="L1769" s="444">
        <f t="shared" ca="1" si="132"/>
        <v>-191099686.18726119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-191099686.18726119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-796248.6924469216</v>
      </c>
      <c r="L1770" s="444">
        <f t="shared" ca="1" si="132"/>
        <v>-191895934.87970811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-191895934.87970811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-799566.3953321171</v>
      </c>
      <c r="L1771" s="444">
        <f t="shared" ca="1" si="132"/>
        <v>-192695501.27504024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-192695501.27504024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-802897.92197933432</v>
      </c>
      <c r="L1772" s="444">
        <f t="shared" ca="1" si="132"/>
        <v>-193498399.19701958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-193498399.19701958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-806243.32998758159</v>
      </c>
      <c r="L1773" s="444">
        <f t="shared" ca="1" si="132"/>
        <v>-194304642.52700716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-194304642.52700716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-809602.67719586322</v>
      </c>
      <c r="L1774" s="444">
        <f t="shared" ca="1" si="132"/>
        <v>-195114245.20420304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-195114245.20420304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-812976.02168417932</v>
      </c>
      <c r="L1775" s="444">
        <f t="shared" ca="1" si="132"/>
        <v>-195927221.22588721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-195927221.22588721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-816363.42177453008</v>
      </c>
      <c r="L1776" s="444">
        <f t="shared" ca="1" si="132"/>
        <v>-196743584.64766175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-196743584.64766175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-819764.93603192398</v>
      </c>
      <c r="L1777" s="444">
        <f t="shared" ca="1" si="132"/>
        <v>-197563349.58369368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-197563349.58369368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-823180.62326539028</v>
      </c>
      <c r="L1778" s="444">
        <f t="shared" ca="1" si="132"/>
        <v>-198386530.20695907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-198386530.20695907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-826610.54252899613</v>
      </c>
      <c r="L1779" s="444">
        <f t="shared" ca="1" si="132"/>
        <v>-199213140.74948806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-199213140.74948806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-830054.75312286685</v>
      </c>
      <c r="L1780" s="444">
        <f t="shared" ca="1" si="132"/>
        <v>-200043195.50261092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-200043195.50261092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-833513.31459421222</v>
      </c>
      <c r="L1781" s="444">
        <f t="shared" ca="1" si="132"/>
        <v>-200876708.81720513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-200876708.81720513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-836986.28673835471</v>
      </c>
      <c r="L1782" s="444">
        <f t="shared" ca="1" si="132"/>
        <v>-201713695.1039435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-201713695.1039435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-840473.72959976457</v>
      </c>
      <c r="L1783" s="444">
        <f t="shared" ca="1" si="132"/>
        <v>-202554168.83354327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-202554168.83354327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-843975.70347309695</v>
      </c>
      <c r="L1784" s="444">
        <f t="shared" ca="1" si="132"/>
        <v>-203398144.53701636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-203398144.53701636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-847492.26890423486</v>
      </c>
      <c r="L1785" s="444">
        <f t="shared" ca="1" si="132"/>
        <v>-204245636.8059206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-204245636.8059206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-851023.4866913358</v>
      </c>
      <c r="L1786" s="444">
        <f t="shared" ca="1" si="132"/>
        <v>-205096660.29261193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-205096660.29261193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-854569.41788588301</v>
      </c>
      <c r="L1787" s="444">
        <f t="shared" ca="1" si="132"/>
        <v>-205951229.7104978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-205951229.7104978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-858130.12379374076</v>
      </c>
      <c r="L1788" s="444">
        <f t="shared" ca="1" si="132"/>
        <v>-206809359.83429155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-206809359.83429155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-861705.6659762148</v>
      </c>
      <c r="L1789" s="444">
        <f t="shared" ca="1" si="132"/>
        <v>-207671065.50026777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-207671065.50026777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-865296.10625111568</v>
      </c>
      <c r="L1790" s="444">
        <f t="shared" ca="1" si="132"/>
        <v>-208536361.60651889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-208536361.60651889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-868901.50669382873</v>
      </c>
      <c r="L1791" s="444">
        <f t="shared" ca="1" si="132"/>
        <v>-209405263.11321273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-209405263.11321273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-872521.92963838647</v>
      </c>
      <c r="L1792" s="444">
        <f t="shared" ca="1" si="132"/>
        <v>-210277785.04285112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-210277785.04285112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-876157.4376785463</v>
      </c>
      <c r="L1793" s="444">
        <f t="shared" ref="L1793:L2047" ca="1" si="137">I1793-J1793+K1793</f>
        <v>-211153942.48052967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-211153942.48052967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-879808.09366887354</v>
      </c>
      <c r="L1794" s="444">
        <f t="shared" ca="1" si="137"/>
        <v>-212033750.57419854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-212033750.57419854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-883473.96072582726</v>
      </c>
      <c r="L1795" s="444">
        <f t="shared" ca="1" si="137"/>
        <v>-212917224.53492436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-212917224.53492436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-887155.10222885152</v>
      </c>
      <c r="L1796" s="444">
        <f t="shared" ca="1" si="137"/>
        <v>-213804379.63715321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-213804379.63715321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-890851.58182147169</v>
      </c>
      <c r="L1797" s="444">
        <f t="shared" ca="1" si="137"/>
        <v>-214695231.21897468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-214695231.21897468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-894563.46341239451</v>
      </c>
      <c r="L1798" s="444">
        <f t="shared" ca="1" si="137"/>
        <v>-215589794.68238708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-215589794.68238708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-898290.81117661286</v>
      </c>
      <c r="L1799" s="444">
        <f t="shared" ca="1" si="137"/>
        <v>-216488085.49356368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-216488085.49356368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-902033.68955651531</v>
      </c>
      <c r="L1800" s="444">
        <f t="shared" ca="1" si="137"/>
        <v>-217390119.18312019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-217390119.18312019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-905792.16326300078</v>
      </c>
      <c r="L1801" s="444">
        <f t="shared" ca="1" si="137"/>
        <v>-218295911.34638318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-218295911.34638318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-909566.29727659654</v>
      </c>
      <c r="L1802" s="444">
        <f t="shared" ca="1" si="137"/>
        <v>-219205477.64365977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-219205477.64365977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-913356.15684858232</v>
      </c>
      <c r="L1803" s="444">
        <f t="shared" ca="1" si="137"/>
        <v>-220118833.80050835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-220118833.80050835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-917161.80750211829</v>
      </c>
      <c r="L1804" s="444">
        <f t="shared" ca="1" si="137"/>
        <v>-221035995.60801047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-221035995.60801047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-920983.3150333768</v>
      </c>
      <c r="L1805" s="444">
        <f t="shared" ca="1" si="137"/>
        <v>-221956978.92304385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-221956978.92304385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-924820.74551268271</v>
      </c>
      <c r="L1806" s="444">
        <f t="shared" ca="1" si="137"/>
        <v>-222881799.66855654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-222881799.66855654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-928674.16528565227</v>
      </c>
      <c r="L1807" s="444">
        <f t="shared" ca="1" si="137"/>
        <v>-223810473.83384219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-223810473.83384219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-932543.64097434259</v>
      </c>
      <c r="L1808" s="444">
        <f t="shared" ca="1" si="137"/>
        <v>-224743017.47481653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-224743017.47481653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-936429.23947840219</v>
      </c>
      <c r="L1809" s="444">
        <f t="shared" ca="1" si="137"/>
        <v>-225679446.71429494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-225679446.71429494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-940331.02797622886</v>
      </c>
      <c r="L1810" s="444">
        <f t="shared" ca="1" si="137"/>
        <v>-226619777.74227116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-226619777.74227116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-944249.07392612984</v>
      </c>
      <c r="L1811" s="444">
        <f t="shared" ca="1" si="137"/>
        <v>-227564026.81619728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-227564026.81619728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-948183.44506748847</v>
      </c>
      <c r="L1812" s="444">
        <f t="shared" ca="1" si="137"/>
        <v>-228512210.26126477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-228512210.26126477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-952134.20942193666</v>
      </c>
      <c r="L1813" s="444">
        <f t="shared" ca="1" si="137"/>
        <v>-229464344.4706867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-229464344.4706867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-956101.43529452803</v>
      </c>
      <c r="L1814" s="444">
        <f t="shared" ca="1" si="137"/>
        <v>-230420445.90598124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-230420445.90598124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-960085.19127492176</v>
      </c>
      <c r="L1815" s="444">
        <f t="shared" ca="1" si="137"/>
        <v>-231380531.09725615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-231380531.09725615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-964085.54623856733</v>
      </c>
      <c r="L1816" s="444">
        <f t="shared" ca="1" si="137"/>
        <v>-232344616.64349473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-232344616.64349473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-968102.56934789475</v>
      </c>
      <c r="L1817" s="444">
        <f t="shared" ca="1" si="137"/>
        <v>-233312719.21284261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-233312719.21284261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-972136.33005351096</v>
      </c>
      <c r="L1818" s="444">
        <f t="shared" ca="1" si="137"/>
        <v>-234284855.54289612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-234284855.54289612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-976186.89809540054</v>
      </c>
      <c r="L1819" s="444">
        <f t="shared" ca="1" si="137"/>
        <v>-235261042.44099152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-235261042.44099152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-980254.34350413119</v>
      </c>
      <c r="L1820" s="444">
        <f t="shared" ca="1" si="137"/>
        <v>-236241296.78449565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-236241296.78449565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-984338.73660206515</v>
      </c>
      <c r="L1821" s="444">
        <f t="shared" ca="1" si="137"/>
        <v>-237225635.52109772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-237225635.52109772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-988440.14800457365</v>
      </c>
      <c r="L1822" s="444">
        <f t="shared" ca="1" si="137"/>
        <v>-238214075.66910228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-238214075.66910228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-992558.64862125949</v>
      </c>
      <c r="L1823" s="444">
        <f t="shared" ca="1" si="137"/>
        <v>-239206634.31772354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-239206634.31772354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-996694.3096571815</v>
      </c>
      <c r="L1824" s="444">
        <f t="shared" ca="1" si="137"/>
        <v>-240203328.62738073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-240203328.62738073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-1000847.2026140863</v>
      </c>
      <c r="L1825" s="444">
        <f t="shared" ca="1" si="137"/>
        <v>-241204175.82999483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-241204175.82999483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-1005017.3992916452</v>
      </c>
      <c r="L1826" s="444">
        <f t="shared" ca="1" si="137"/>
        <v>-242209193.22928646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-242209193.22928646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-1009204.9717886936</v>
      </c>
      <c r="L1827" s="444">
        <f t="shared" ca="1" si="137"/>
        <v>-243218398.20107517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-243218398.20107517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-1013409.9925044798</v>
      </c>
      <c r="L1828" s="444">
        <f t="shared" ca="1" si="137"/>
        <v>-244231808.19357964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-244231808.19357964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-1017632.5341399153</v>
      </c>
      <c r="L1829" s="444">
        <f t="shared" ca="1" si="137"/>
        <v>-245249440.72771955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-245249440.72771955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-1021872.6696988315</v>
      </c>
      <c r="L1830" s="444">
        <f t="shared" ca="1" si="137"/>
        <v>-246271313.39741838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-246271313.39741838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-1026130.4724892431</v>
      </c>
      <c r="L1831" s="444">
        <f t="shared" ca="1" si="137"/>
        <v>-247297443.86990762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-247297443.86990762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-1030406.016124615</v>
      </c>
      <c r="L1832" s="444">
        <f t="shared" ca="1" si="137"/>
        <v>-248327849.88603222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-248327849.88603222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-1034699.3745251342</v>
      </c>
      <c r="L1833" s="444">
        <f t="shared" ca="1" si="137"/>
        <v>-249362549.26055735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-249362549.26055735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-1039010.621918989</v>
      </c>
      <c r="L1834" s="444">
        <f t="shared" ca="1" si="137"/>
        <v>-250401559.88247633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-250401559.88247633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-1043339.8328436514</v>
      </c>
      <c r="L1835" s="444">
        <f t="shared" ca="1" si="137"/>
        <v>-251444899.71531999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-251444899.71531999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-1047687.0821471667</v>
      </c>
      <c r="L1836" s="444">
        <f t="shared" ca="1" si="137"/>
        <v>-252492586.79746717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-252492586.79746717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-1052052.4449894466</v>
      </c>
      <c r="L1837" s="444">
        <f t="shared" ca="1" si="137"/>
        <v>-253544639.24245661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-253544639.24245661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-1056435.9968435692</v>
      </c>
      <c r="L1838" s="444">
        <f t="shared" ca="1" si="137"/>
        <v>-254601075.23930019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-254601075.23930019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-1060837.8134970842</v>
      </c>
      <c r="L1839" s="444">
        <f t="shared" ca="1" si="137"/>
        <v>-255661913.05279729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-255661913.05279729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-1065257.9710533221</v>
      </c>
      <c r="L1840" s="444">
        <f t="shared" ca="1" si="137"/>
        <v>-256727171.02385062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-256727171.02385062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-1069696.5459327109</v>
      </c>
      <c r="L1841" s="444">
        <f t="shared" ca="1" si="137"/>
        <v>-257796867.56978333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-257796867.56978333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-1074153.6148740973</v>
      </c>
      <c r="L1842" s="444">
        <f t="shared" ca="1" si="137"/>
        <v>-258871021.18465742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-258871021.18465742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-1078629.2549360725</v>
      </c>
      <c r="L1843" s="444">
        <f t="shared" ca="1" si="137"/>
        <v>-259949650.43959349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-259949650.43959349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-1083123.5434983063</v>
      </c>
      <c r="L1844" s="444">
        <f t="shared" ca="1" si="137"/>
        <v>-261032773.9830918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-261032773.9830918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-1087636.5582628825</v>
      </c>
      <c r="L1845" s="444">
        <f t="shared" ca="1" si="137"/>
        <v>-262120410.54135469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-262120410.54135469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-1092168.3772556444</v>
      </c>
      <c r="L1846" s="444">
        <f t="shared" ca="1" si="137"/>
        <v>-263212578.91861033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-263212578.91861033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-1096719.078827543</v>
      </c>
      <c r="L1847" s="444">
        <f t="shared" ca="1" si="137"/>
        <v>-264309297.99743786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-264309297.99743786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-1101288.7416559912</v>
      </c>
      <c r="L1848" s="444">
        <f t="shared" ca="1" si="137"/>
        <v>-265410586.73909387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-265410586.73909387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-1105877.4447462242</v>
      </c>
      <c r="L1849" s="444">
        <f t="shared" ca="1" si="137"/>
        <v>-266516464.1838401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-266516464.1838401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-1110485.2674326671</v>
      </c>
      <c r="L1850" s="444">
        <f t="shared" ca="1" si="137"/>
        <v>-267626949.45127276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-267626949.45127276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-1115112.2893803031</v>
      </c>
      <c r="L1851" s="444">
        <f t="shared" ca="1" si="137"/>
        <v>-268742061.74065304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-268742061.74065304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-1119758.5905860544</v>
      </c>
      <c r="L1852" s="444">
        <f t="shared" ca="1" si="137"/>
        <v>-269861820.3312391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-269861820.3312391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-1124424.251380163</v>
      </c>
      <c r="L1853" s="444">
        <f t="shared" ca="1" si="137"/>
        <v>-270986244.58261925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-270986244.58261925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-1129109.3524275802</v>
      </c>
      <c r="L1854" s="444">
        <f t="shared" ca="1" si="137"/>
        <v>-272115353.93504685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-272115353.93504685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-1133813.9747293619</v>
      </c>
      <c r="L1855" s="444">
        <f t="shared" ca="1" si="137"/>
        <v>-273249167.90977621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-273249167.90977621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-1138538.1996240676</v>
      </c>
      <c r="L1856" s="444">
        <f t="shared" ca="1" si="137"/>
        <v>-274387706.10940027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-274387706.10940027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-1143282.1087891678</v>
      </c>
      <c r="L1857" s="444">
        <f t="shared" ca="1" si="137"/>
        <v>-275530988.21818942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-275530988.21818942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-1148045.7842424558</v>
      </c>
      <c r="L1858" s="444">
        <f t="shared" ca="1" si="137"/>
        <v>-276679034.00243187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-276679034.00243187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-1152829.3083434661</v>
      </c>
      <c r="L1859" s="444">
        <f t="shared" ca="1" si="137"/>
        <v>-277831863.31077534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-277831863.31077534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-1157632.7637948971</v>
      </c>
      <c r="L1860" s="444">
        <f t="shared" ca="1" si="137"/>
        <v>-278989496.07457024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-278989496.07457024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-1162456.2336440426</v>
      </c>
      <c r="L1861" s="444">
        <f t="shared" ca="1" si="137"/>
        <v>-280151952.30821431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-280151952.30821431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-1167299.8012842264</v>
      </c>
      <c r="L1862" s="444">
        <f t="shared" ca="1" si="137"/>
        <v>-281319252.10949856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-281319252.10949856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-1172163.550456244</v>
      </c>
      <c r="L1863" s="444">
        <f t="shared" ca="1" si="137"/>
        <v>-282491415.65995479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-282491415.65995479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-1177047.5652498116</v>
      </c>
      <c r="L1864" s="444">
        <f t="shared" ca="1" si="137"/>
        <v>-283668463.22520459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-283668463.22520459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-1181951.9301050191</v>
      </c>
      <c r="L1865" s="444">
        <f t="shared" ca="1" si="137"/>
        <v>-284850415.15530962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-284850415.15530962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-1186876.7298137899</v>
      </c>
      <c r="L1866" s="444">
        <f t="shared" ca="1" si="137"/>
        <v>-286037291.88512343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-286037291.88512343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-1191822.0495213475</v>
      </c>
      <c r="L1867" s="444">
        <f t="shared" ca="1" si="137"/>
        <v>-287229113.93464476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-287229113.93464476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-1196787.9747276865</v>
      </c>
      <c r="L1868" s="444">
        <f t="shared" ca="1" si="137"/>
        <v>-288425901.90937245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-288425901.90937245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-1201774.5912890518</v>
      </c>
      <c r="L1869" s="444">
        <f t="shared" ca="1" si="137"/>
        <v>-289627676.50066149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-289627676.50066149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-1206781.9854194229</v>
      </c>
      <c r="L1870" s="444">
        <f t="shared" ca="1" si="137"/>
        <v>-290834458.48608094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-290834458.48608094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-1211810.2436920039</v>
      </c>
      <c r="L1871" s="444">
        <f t="shared" ca="1" si="137"/>
        <v>-292046268.72977293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-292046268.72977293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-1216859.4530407204</v>
      </c>
      <c r="L1872" s="444">
        <f t="shared" ca="1" si="137"/>
        <v>-293263128.18281364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-293263128.18281364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-1221929.7007617236</v>
      </c>
      <c r="L1873" s="444">
        <f t="shared" ca="1" si="137"/>
        <v>-294485057.88357538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-294485057.88357538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-1227021.0745148973</v>
      </c>
      <c r="L1874" s="444">
        <f t="shared" ca="1" si="137"/>
        <v>-295712078.95809031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-295712078.95809031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-1232133.6623253762</v>
      </c>
      <c r="L1875" s="444">
        <f t="shared" ca="1" si="137"/>
        <v>-296944212.62041569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-296944212.62041569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-1237267.5525850654</v>
      </c>
      <c r="L1876" s="444">
        <f t="shared" ca="1" si="137"/>
        <v>-298181480.17300075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-298181480.17300075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-1242422.8340541697</v>
      </c>
      <c r="L1877" s="444">
        <f t="shared" ca="1" si="137"/>
        <v>-299423903.00705492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-299423903.00705492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-1247599.5958627288</v>
      </c>
      <c r="L1878" s="444">
        <f t="shared" ca="1" si="137"/>
        <v>-300671502.60291767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-300671502.60291767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-1252797.927512157</v>
      </c>
      <c r="L1879" s="444">
        <f t="shared" ca="1" si="137"/>
        <v>-301924300.53042984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-301924300.53042984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-1258017.9188767909</v>
      </c>
      <c r="L1880" s="444">
        <f t="shared" ca="1" si="137"/>
        <v>-303182318.44930661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-303182318.44930661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-1263259.6602054441</v>
      </c>
      <c r="L1881" s="444">
        <f t="shared" ca="1" si="137"/>
        <v>-304445578.10951203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-304445578.10951203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-1268523.2421229668</v>
      </c>
      <c r="L1882" s="444">
        <f t="shared" ca="1" si="137"/>
        <v>-305714101.35163498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-305714101.35163498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-1273808.7556318124</v>
      </c>
      <c r="L1883" s="444">
        <f t="shared" ca="1" si="137"/>
        <v>-306987910.10726678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-306987910.10726678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-1279116.2921136115</v>
      </c>
      <c r="L1884" s="444">
        <f t="shared" ca="1" si="137"/>
        <v>-308267026.39938039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-308267026.39938039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-1284445.9433307515</v>
      </c>
      <c r="L1885" s="444">
        <f t="shared" ca="1" si="137"/>
        <v>-309551472.34271115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-309551472.34271115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-1289797.8014279632</v>
      </c>
      <c r="L1886" s="444">
        <f t="shared" ca="1" si="137"/>
        <v>-310841270.14413911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-310841270.14413911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-1295171.9589339129</v>
      </c>
      <c r="L1887" s="444">
        <f t="shared" ca="1" si="137"/>
        <v>-312136442.103073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-312136442.103073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-1300568.5087628041</v>
      </c>
      <c r="L1888" s="444">
        <f t="shared" ca="1" si="137"/>
        <v>-313437010.61183578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-313437010.61183578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-1305987.5442159823</v>
      </c>
      <c r="L1889" s="444">
        <f t="shared" ca="1" si="137"/>
        <v>-314742998.15605175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-314742998.15605175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-1311429.1589835489</v>
      </c>
      <c r="L1890" s="444">
        <f t="shared" ca="1" si="137"/>
        <v>-316054427.31503528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-316054427.31503528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-1316893.4471459803</v>
      </c>
      <c r="L1891" s="444">
        <f t="shared" ca="1" si="137"/>
        <v>-317371320.76218128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-317371320.76218128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-1322380.5031757553</v>
      </c>
      <c r="L1892" s="444">
        <f t="shared" ca="1" si="137"/>
        <v>-318693701.26535702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-318693701.26535702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-1327890.4219389874</v>
      </c>
      <c r="L1893" s="444">
        <f t="shared" ca="1" si="137"/>
        <v>-320021591.68729603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-320021591.68729603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-1333423.2986970667</v>
      </c>
      <c r="L1894" s="444">
        <f t="shared" ca="1" si="137"/>
        <v>-321355014.98599309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-321355014.98599309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-1338979.2291083045</v>
      </c>
      <c r="L1895" s="444">
        <f t="shared" ca="1" si="137"/>
        <v>-322693994.21510142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-322693994.21510142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-1344558.3092295893</v>
      </c>
      <c r="L1896" s="444">
        <f t="shared" ca="1" si="137"/>
        <v>-324038552.52433103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-324038552.52433103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-1350160.6355180459</v>
      </c>
      <c r="L1897" s="444">
        <f t="shared" ca="1" si="137"/>
        <v>-325388713.15984911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-325388713.15984911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-1355786.3048327046</v>
      </c>
      <c r="L1898" s="444">
        <f t="shared" ca="1" si="137"/>
        <v>-326744499.4646818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-326744499.4646818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-1361435.4144361741</v>
      </c>
      <c r="L1899" s="444">
        <f t="shared" ca="1" si="137"/>
        <v>-328105934.87911797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-328105934.87911797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-1367108.0619963249</v>
      </c>
      <c r="L1900" s="444">
        <f t="shared" ca="1" si="137"/>
        <v>-329473042.94111431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-329473042.94111431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-1372804.3455879763</v>
      </c>
      <c r="L1901" s="444">
        <f t="shared" ca="1" si="137"/>
        <v>-330845847.28670228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-330845847.28670228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-1378524.3636945928</v>
      </c>
      <c r="L1902" s="444">
        <f t="shared" ca="1" si="137"/>
        <v>-332224371.65039688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-332224371.65039688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-1384268.215209987</v>
      </c>
      <c r="L1903" s="444">
        <f t="shared" ca="1" si="137"/>
        <v>-333608639.86560684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-333608639.86560684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-1390035.9994400286</v>
      </c>
      <c r="L1904" s="444">
        <f t="shared" ca="1" si="137"/>
        <v>-334998675.86504686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-334998675.86504686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-1395827.8161043618</v>
      </c>
      <c r="L1905" s="444">
        <f t="shared" ca="1" si="137"/>
        <v>-336394503.68115121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-336394503.68115121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-1401643.7653381301</v>
      </c>
      <c r="L1906" s="444">
        <f t="shared" ca="1" si="137"/>
        <v>-337796147.44648933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-337796147.44648933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-1407483.9476937056</v>
      </c>
      <c r="L1907" s="444">
        <f t="shared" ca="1" si="137"/>
        <v>-339203631.39418304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-339203631.39418304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-1413348.4641424294</v>
      </c>
      <c r="L1908" s="444">
        <f t="shared" ca="1" si="137"/>
        <v>-340616979.85832548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-340616979.85832548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-1419237.4160763561</v>
      </c>
      <c r="L1909" s="444">
        <f t="shared" ca="1" si="137"/>
        <v>-342036217.27440184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-342036217.27440184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-1425150.9053100077</v>
      </c>
      <c r="L1910" s="444">
        <f t="shared" ca="1" si="137"/>
        <v>-343461368.17971188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-343461368.17971188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-1431089.0340821329</v>
      </c>
      <c r="L1911" s="444">
        <f t="shared" ca="1" si="137"/>
        <v>-344892457.21379399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-344892457.21379399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-1437051.905057475</v>
      </c>
      <c r="L1912" s="444">
        <f t="shared" ca="1" si="137"/>
        <v>-346329509.11885148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-346329509.11885148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-1443039.6213285478</v>
      </c>
      <c r="L1913" s="444">
        <f t="shared" ca="1" si="137"/>
        <v>-347772548.74018002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-347772548.74018002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-1449052.2864174168</v>
      </c>
      <c r="L1914" s="444">
        <f t="shared" ca="1" si="137"/>
        <v>-349221601.02659744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-349221601.02659744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-1455090.0042774894</v>
      </c>
      <c r="L1915" s="444">
        <f t="shared" ca="1" si="137"/>
        <v>-350676691.03087491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-350676691.03087491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-1461152.8792953121</v>
      </c>
      <c r="L1916" s="444">
        <f t="shared" ca="1" si="137"/>
        <v>-352137843.9101702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-352137843.9101702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-1467241.0162923757</v>
      </c>
      <c r="L1917" s="444">
        <f t="shared" ca="1" si="137"/>
        <v>-353605084.92646259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-353605084.92646259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-1473354.5205269274</v>
      </c>
      <c r="L1918" s="444">
        <f t="shared" ca="1" si="137"/>
        <v>-355078439.44698954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-355078439.44698954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-1479493.4976957897</v>
      </c>
      <c r="L1919" s="444">
        <f t="shared" ca="1" si="137"/>
        <v>-356557932.94468534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-356557932.94468534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-1485658.0539361888</v>
      </c>
      <c r="L1920" s="444">
        <f t="shared" ca="1" si="137"/>
        <v>-358043590.99862152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-358043590.99862152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-1491848.2958275897</v>
      </c>
      <c r="L1921" s="444">
        <f t="shared" ca="1" si="137"/>
        <v>-359535439.29444909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-359535439.29444909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-1498064.3303935379</v>
      </c>
      <c r="L1922" s="444">
        <f t="shared" ca="1" si="137"/>
        <v>-361033503.62484264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-361033503.62484264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-1504306.265103511</v>
      </c>
      <c r="L1923" s="444">
        <f t="shared" ca="1" si="137"/>
        <v>-362537809.88994616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-362537809.88994616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-1510574.2078747756</v>
      </c>
      <c r="L1924" s="444">
        <f t="shared" ca="1" si="137"/>
        <v>-364048384.09782094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-364048384.09782094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-1516868.2670742539</v>
      </c>
      <c r="L1925" s="444">
        <f t="shared" ca="1" si="137"/>
        <v>-365565252.36489516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-365565252.36489516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-1523188.5515203965</v>
      </c>
      <c r="L1926" s="444">
        <f t="shared" ca="1" si="137"/>
        <v>-367088440.91641557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-367088440.91641557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-1529535.1704850649</v>
      </c>
      <c r="L1927" s="444">
        <f t="shared" ca="1" si="137"/>
        <v>-368617976.08690065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-368617976.08690065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-1535908.2336954193</v>
      </c>
      <c r="L1928" s="444">
        <f t="shared" ca="1" si="137"/>
        <v>-370153884.3205961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-370153884.3205961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-1542307.851335817</v>
      </c>
      <c r="L1929" s="444">
        <f t="shared" ca="1" si="137"/>
        <v>-371696192.17193192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-371696192.17193192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-1548734.1340497164</v>
      </c>
      <c r="L1930" s="444">
        <f t="shared" ca="1" si="137"/>
        <v>-373244926.30598164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-373244926.30598164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-1555187.1929415902</v>
      </c>
      <c r="L1931" s="444">
        <f t="shared" ca="1" si="137"/>
        <v>-374800113.49892324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-374800113.49892324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-1561667.1395788467</v>
      </c>
      <c r="L1932" s="444">
        <f t="shared" ca="1" si="137"/>
        <v>-376361780.63850206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-376361780.63850206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-1568174.0859937586</v>
      </c>
      <c r="L1933" s="444">
        <f t="shared" ca="1" si="137"/>
        <v>-377929954.72449583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-377929954.72449583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-1574708.1446853993</v>
      </c>
      <c r="L1934" s="444">
        <f t="shared" ca="1" si="137"/>
        <v>-379504662.86918122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-379504662.86918122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-1581269.4286215883</v>
      </c>
      <c r="L1935" s="444">
        <f t="shared" ca="1" si="137"/>
        <v>-381085932.29780281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-381085932.29780281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-1587858.0512408451</v>
      </c>
      <c r="L1936" s="444">
        <f t="shared" ca="1" si="137"/>
        <v>-382673790.34904367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-382673790.34904367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-1594474.1264543487</v>
      </c>
      <c r="L1937" s="444">
        <f t="shared" ca="1" si="137"/>
        <v>-384268264.47549802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-384268264.47549802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-1601117.7686479085</v>
      </c>
      <c r="L1938" s="444">
        <f t="shared" ca="1" si="137"/>
        <v>-385869382.24414593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-385869382.24414593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-1607789.0926839414</v>
      </c>
      <c r="L1939" s="444">
        <f t="shared" ca="1" si="137"/>
        <v>-387477171.3368299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-387477171.3368299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-1614488.2139034579</v>
      </c>
      <c r="L1940" s="444">
        <f t="shared" ca="1" si="137"/>
        <v>-389091659.55073339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-389091659.55073339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-1621215.2481280558</v>
      </c>
      <c r="L1941" s="444">
        <f t="shared" ca="1" si="137"/>
        <v>-390712874.79886144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-390712874.79886144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-1627970.3116619226</v>
      </c>
      <c r="L1942" s="444">
        <f t="shared" ca="1" si="137"/>
        <v>-392340845.11052334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-392340845.11052334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-1634753.5212938474</v>
      </c>
      <c r="L1943" s="444">
        <f t="shared" ca="1" si="137"/>
        <v>-393975598.63181716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-393975598.63181716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-1641564.9942992381</v>
      </c>
      <c r="L1944" s="444">
        <f t="shared" ca="1" si="137"/>
        <v>-395617163.62611639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-395617163.62611639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-1648404.8484421517</v>
      </c>
      <c r="L1945" s="444">
        <f t="shared" ca="1" si="137"/>
        <v>-397265568.47455853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-397265568.47455853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-1655273.2019773272</v>
      </c>
      <c r="L1946" s="444">
        <f t="shared" ca="1" si="137"/>
        <v>-398920841.67653584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-398920841.67653584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-1662170.1736522326</v>
      </c>
      <c r="L1947" s="444">
        <f t="shared" ca="1" si="137"/>
        <v>-400583011.85018808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-400583011.85018808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-1669095.8827091169</v>
      </c>
      <c r="L1948" s="444">
        <f t="shared" ca="1" si="137"/>
        <v>-402252107.73289722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-402252107.73289722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-1676050.4488870718</v>
      </c>
      <c r="L1949" s="444">
        <f t="shared" ca="1" si="137"/>
        <v>-403928158.18178427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-403928158.18178427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-1683033.9924241011</v>
      </c>
      <c r="L1950" s="444">
        <f t="shared" ca="1" si="137"/>
        <v>-405611192.1742084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-405611192.1742084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-1690046.6340592017</v>
      </c>
      <c r="L1951" s="444">
        <f t="shared" ca="1" si="137"/>
        <v>-407301238.80826759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-407301238.80826759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-1697088.4950344483</v>
      </c>
      <c r="L1952" s="444">
        <f t="shared" ca="1" si="137"/>
        <v>-408998327.30330205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-408998327.30330205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-1704159.6970970919</v>
      </c>
      <c r="L1953" s="444">
        <f t="shared" ca="1" si="137"/>
        <v>-410702487.00039911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-410702487.00039911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-1711260.3625016629</v>
      </c>
      <c r="L1954" s="444">
        <f t="shared" ca="1" si="137"/>
        <v>-412413747.36290079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-412413747.36290079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-1718390.6140120865</v>
      </c>
      <c r="L1955" s="444">
        <f t="shared" ca="1" si="137"/>
        <v>-414132137.97691286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-414132137.97691286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-1725550.5749038036</v>
      </c>
      <c r="L1956" s="444">
        <f t="shared" ca="1" si="137"/>
        <v>-415857688.55181664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-415857688.55181664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-1732740.3689659026</v>
      </c>
      <c r="L1957" s="444">
        <f t="shared" ca="1" si="137"/>
        <v>-417590428.92078257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-417590428.92078257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-1739960.1205032608</v>
      </c>
      <c r="L1958" s="444">
        <f t="shared" ca="1" si="137"/>
        <v>-419330389.04128581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-419330389.04128581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-1747209.954338691</v>
      </c>
      <c r="L1959" s="444">
        <f t="shared" ca="1" si="137"/>
        <v>-421077598.99562448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-421077598.99562448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-1754489.9958151018</v>
      </c>
      <c r="L1960" s="444">
        <f t="shared" ca="1" si="137"/>
        <v>-422832088.99143958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-422832088.99143958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-1761800.3707976649</v>
      </c>
      <c r="L1961" s="444">
        <f t="shared" ca="1" si="137"/>
        <v>-424593889.36223727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-424593889.36223727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-1769141.2056759887</v>
      </c>
      <c r="L1962" s="444">
        <f t="shared" ca="1" si="137"/>
        <v>-426363030.56791323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-426363030.56791323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-1776512.6273663051</v>
      </c>
      <c r="L1963" s="444">
        <f t="shared" ca="1" si="137"/>
        <v>-428139543.19527954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-428139543.19527954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-1783914.7633136648</v>
      </c>
      <c r="L1964" s="444">
        <f t="shared" ca="1" si="137"/>
        <v>-429923457.95859319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-429923457.95859319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-1791347.7414941383</v>
      </c>
      <c r="L1965" s="444">
        <f t="shared" ca="1" si="137"/>
        <v>-431714805.70008731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-431714805.70008731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-1798811.6904170301</v>
      </c>
      <c r="L1966" s="444">
        <f t="shared" ca="1" si="137"/>
        <v>-433513617.39050436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-433513617.39050436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-1806306.7391271014</v>
      </c>
      <c r="L1967" s="444">
        <f t="shared" ca="1" si="137"/>
        <v>-435319924.12963146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-435319924.12963146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-1813833.0172067976</v>
      </c>
      <c r="L1968" s="444">
        <f t="shared" ca="1" si="137"/>
        <v>-437133757.14683825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-437133757.14683825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-1821390.6547784924</v>
      </c>
      <c r="L1969" s="444">
        <f t="shared" ca="1" si="137"/>
        <v>-438955147.80161673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-438955147.80161673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-1828979.782506736</v>
      </c>
      <c r="L1970" s="444">
        <f t="shared" ca="1" si="137"/>
        <v>-440784127.58412349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-440784127.58412349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-1836600.5316005144</v>
      </c>
      <c r="L1971" s="444">
        <f t="shared" ca="1" si="137"/>
        <v>-442620728.11572403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-442620728.11572403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-1844253.0338155169</v>
      </c>
      <c r="L1972" s="444">
        <f t="shared" ca="1" si="137"/>
        <v>-444464981.14953953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-444464981.14953953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-1851937.421456415</v>
      </c>
      <c r="L1973" s="444">
        <f t="shared" ca="1" si="137"/>
        <v>-446316918.57099593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-446316918.57099593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-1859653.8273791496</v>
      </c>
      <c r="L1974" s="444">
        <f t="shared" ca="1" si="137"/>
        <v>-448176572.39837509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-448176572.39837509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-1867402.3849932298</v>
      </c>
      <c r="L1975" s="444">
        <f t="shared" ca="1" si="137"/>
        <v>-450043974.78336835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-450043974.78336835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-1875183.2282640347</v>
      </c>
      <c r="L1976" s="444">
        <f t="shared" ca="1" si="137"/>
        <v>-451919158.01163238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-451919158.01163238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-1882996.4917151348</v>
      </c>
      <c r="L1977" s="444">
        <f t="shared" ca="1" si="137"/>
        <v>-453802154.50334752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-453802154.50334752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-1890842.3104306145</v>
      </c>
      <c r="L1978" s="444">
        <f t="shared" ca="1" si="137"/>
        <v>-455692996.8137781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-455692996.8137781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-1898720.8200574087</v>
      </c>
      <c r="L1979" s="444">
        <f t="shared" ca="1" si="137"/>
        <v>-457591717.63383549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-457591717.63383549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-1906632.1568076478</v>
      </c>
      <c r="L1980" s="444">
        <f t="shared" ca="1" si="137"/>
        <v>-459498349.79064316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-459498349.79064316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-1914576.4574610132</v>
      </c>
      <c r="L1981" s="444">
        <f t="shared" ca="1" si="137"/>
        <v>-461412926.24810416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-461412926.24810416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-1922553.8593671008</v>
      </c>
      <c r="L1982" s="444">
        <f t="shared" ca="1" si="137"/>
        <v>-463335480.10747123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-463335480.10747123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-1930564.5004477967</v>
      </c>
      <c r="L1983" s="444">
        <f t="shared" ca="1" si="137"/>
        <v>-465266044.60791904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-465266044.60791904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-1938608.5191996624</v>
      </c>
      <c r="L1984" s="444">
        <f t="shared" ca="1" si="137"/>
        <v>-467204653.12711871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-467204653.12711871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-1946686.054696328</v>
      </c>
      <c r="L1985" s="444">
        <f t="shared" ca="1" si="137"/>
        <v>-469151339.18181503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-469151339.18181503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-1954797.2465908956</v>
      </c>
      <c r="L1986" s="444">
        <f t="shared" ca="1" si="137"/>
        <v>-471106136.42840594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-471106136.42840594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-1962942.2351183577</v>
      </c>
      <c r="L1987" s="444">
        <f t="shared" ca="1" si="137"/>
        <v>-473069078.66352427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-473069078.66352427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-1971121.1610980178</v>
      </c>
      <c r="L1988" s="444">
        <f t="shared" ca="1" si="137"/>
        <v>-475040199.82462227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-475040199.82462227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-1979334.1659359261</v>
      </c>
      <c r="L1989" s="444">
        <f t="shared" ca="1" si="137"/>
        <v>-477019533.99055821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-477019533.99055821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-1987581.3916273259</v>
      </c>
      <c r="L1990" s="444">
        <f t="shared" ca="1" si="137"/>
        <v>-479007115.38218552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-479007115.38218552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-1995862.9807591063</v>
      </c>
      <c r="L1991" s="444">
        <f t="shared" ca="1" si="137"/>
        <v>-481002978.3629446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-481002978.3629446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-2004179.0765122692</v>
      </c>
      <c r="L1992" s="444">
        <f t="shared" ca="1" si="137"/>
        <v>-483007157.43945688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-483007157.43945688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-2012529.8226644034</v>
      </c>
      <c r="L1993" s="444">
        <f t="shared" ca="1" si="137"/>
        <v>-485019687.26212126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-485019687.26212126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-2020915.3635921718</v>
      </c>
      <c r="L1994" s="444">
        <f t="shared" ca="1" si="137"/>
        <v>-487040602.62571341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-487040602.62571341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-2029335.8442738056</v>
      </c>
      <c r="L1995" s="444">
        <f t="shared" ca="1" si="137"/>
        <v>-489069938.46998721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-489069938.46998721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-2037791.4102916133</v>
      </c>
      <c r="L1996" s="444">
        <f t="shared" ca="1" si="137"/>
        <v>-491107729.88027883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-491107729.88027883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-2046282.207834495</v>
      </c>
      <c r="L1997" s="444">
        <f t="shared" ca="1" si="137"/>
        <v>-493154012.08811331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-493154012.08811331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-2054808.3837004721</v>
      </c>
      <c r="L1998" s="444">
        <f t="shared" ca="1" si="137"/>
        <v>-495208820.4718138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-495208820.4718138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-2063370.0852992241</v>
      </c>
      <c r="L1999" s="444">
        <f t="shared" ca="1" si="137"/>
        <v>-497272190.55711305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-497272190.55711305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-2071967.4606546378</v>
      </c>
      <c r="L2000" s="444">
        <f t="shared" ca="1" si="137"/>
        <v>-499344158.01776767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-499344158.01776767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-2080600.6584073654</v>
      </c>
      <c r="L2001" s="444">
        <f t="shared" ca="1" si="137"/>
        <v>-501424758.67617506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-501424758.67617506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-2089269.827817396</v>
      </c>
      <c r="L2002" s="444">
        <f t="shared" ca="1" si="137"/>
        <v>-503514028.50399244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-503514028.50399244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-2097975.1187666352</v>
      </c>
      <c r="L2003" s="444">
        <f t="shared" ca="1" si="137"/>
        <v>-505612003.62275904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-505612003.62275904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-2106716.6817614962</v>
      </c>
      <c r="L2004" s="444">
        <f t="shared" ca="1" si="137"/>
        <v>-507718720.30452055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-507718720.30452055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-2115494.6679355018</v>
      </c>
      <c r="L2005" s="444">
        <f t="shared" ca="1" si="137"/>
        <v>-509834214.97245604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-509834214.97245604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-2124309.2290519001</v>
      </c>
      <c r="L2006" s="444">
        <f t="shared" ca="1" si="137"/>
        <v>-511958524.20150793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-511958524.20150793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-2133160.5175062828</v>
      </c>
      <c r="L2007" s="444">
        <f t="shared" ca="1" si="137"/>
        <v>-514091684.71901423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-514091684.71901423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-2142048.686329226</v>
      </c>
      <c r="L2008" s="444">
        <f t="shared" ca="1" si="137"/>
        <v>-516233733.40534347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-516233733.40534347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-2150973.8891889313</v>
      </c>
      <c r="L2009" s="444">
        <f t="shared" ca="1" si="137"/>
        <v>-518384707.29453242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-518384707.29453242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-2159936.280393885</v>
      </c>
      <c r="L2010" s="444">
        <f t="shared" ca="1" si="137"/>
        <v>-520544643.57492632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-520544643.57492632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-2168936.0148955262</v>
      </c>
      <c r="L2011" s="444">
        <f t="shared" ca="1" si="137"/>
        <v>-522713579.58982182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-522713579.58982182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-2177973.2482909244</v>
      </c>
      <c r="L2012" s="444">
        <f t="shared" ca="1" si="137"/>
        <v>-524891552.83811271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-524891552.83811271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-2187048.1368254698</v>
      </c>
      <c r="L2013" s="444">
        <f t="shared" ca="1" si="137"/>
        <v>-527078600.97493815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-527078600.97493815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-2196160.8373955758</v>
      </c>
      <c r="L2014" s="444">
        <f t="shared" ca="1" si="137"/>
        <v>-529274761.8123337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-529274761.8123337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-2205311.5075513902</v>
      </c>
      <c r="L2015" s="444">
        <f t="shared" ca="1" si="137"/>
        <v>-531480073.31988508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-531480073.31988508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-2214500.3054995211</v>
      </c>
      <c r="L2016" s="444">
        <f t="shared" ca="1" si="137"/>
        <v>-533694573.62538457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-533694573.62538457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-2223727.390105769</v>
      </c>
      <c r="L2017" s="444">
        <f t="shared" ca="1" si="137"/>
        <v>-535918301.01549035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-535918301.01549035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-2232992.9208978764</v>
      </c>
      <c r="L2018" s="444">
        <f t="shared" ca="1" si="137"/>
        <v>-538151293.93638825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-538151293.93638825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-2242297.0580682843</v>
      </c>
      <c r="L2019" s="444">
        <f t="shared" ca="1" si="137"/>
        <v>-540393590.99445653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-540393590.99445653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-2251639.9624769022</v>
      </c>
      <c r="L2020" s="444">
        <f t="shared" ca="1" si="137"/>
        <v>-542645230.95693338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-542645230.95693338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-2261021.795653889</v>
      </c>
      <c r="L2021" s="444">
        <f t="shared" ca="1" si="137"/>
        <v>-544906252.75258732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-544906252.75258732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-2270442.7198024471</v>
      </c>
      <c r="L2022" s="444">
        <f t="shared" ca="1" si="137"/>
        <v>-547176695.47238982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-547176695.47238982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-2279902.8978016241</v>
      </c>
      <c r="L2023" s="444">
        <f t="shared" ca="1" si="137"/>
        <v>-549456598.37019145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-549456598.37019145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-2289402.4932091311</v>
      </c>
      <c r="L2024" s="444">
        <f t="shared" ca="1" si="137"/>
        <v>-551746000.86340058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-551746000.86340058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-2298941.6702641691</v>
      </c>
      <c r="L2025" s="444">
        <f t="shared" ca="1" si="137"/>
        <v>-554044942.5336647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-554044942.5336647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-2308520.5938902698</v>
      </c>
      <c r="L2026" s="444">
        <f t="shared" ca="1" si="137"/>
        <v>-556353463.12755501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-556353463.12755501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-2318139.4296981459</v>
      </c>
      <c r="L2027" s="444">
        <f t="shared" ca="1" si="137"/>
        <v>-558671602.55725312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-558671602.55725312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-2327798.3439885546</v>
      </c>
      <c r="L2028" s="444">
        <f t="shared" ca="1" si="137"/>
        <v>-560999400.90124166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-560999400.90124166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-2337497.5037551736</v>
      </c>
      <c r="L2029" s="444">
        <f t="shared" ca="1" si="137"/>
        <v>-563336898.40499687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-563336898.40499687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-2347237.0766874868</v>
      </c>
      <c r="L2030" s="444">
        <f t="shared" ca="1" si="137"/>
        <v>-565684135.48168433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-565684135.48168433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-2357017.2311736848</v>
      </c>
      <c r="L2031" s="444">
        <f t="shared" ca="1" si="137"/>
        <v>-568041152.71285796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-568041152.71285796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-2366838.1363035748</v>
      </c>
      <c r="L2032" s="444">
        <f t="shared" ca="1" si="137"/>
        <v>-570407990.84916151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-570407990.84916151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-2376699.9618715062</v>
      </c>
      <c r="L2033" s="444">
        <f t="shared" ca="1" si="137"/>
        <v>-572784690.81103301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-572784690.81103301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-2386602.878379304</v>
      </c>
      <c r="L2034" s="444">
        <f t="shared" ca="1" si="137"/>
        <v>-575171293.68941236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-575171293.68941236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-2396547.057039218</v>
      </c>
      <c r="L2035" s="444">
        <f t="shared" ca="1" si="137"/>
        <v>-577567840.74645162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-577567840.74645162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-2406532.6697768816</v>
      </c>
      <c r="L2036" s="444">
        <f t="shared" ca="1" si="137"/>
        <v>-579974373.41622853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-579974373.41622853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-2416559.8892342853</v>
      </c>
      <c r="L2037" s="444">
        <f t="shared" ca="1" si="137"/>
        <v>-582390933.30546284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-582390933.30546284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-2426628.8887727619</v>
      </c>
      <c r="L2038" s="444">
        <f t="shared" ca="1" si="137"/>
        <v>-584817562.19423556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-584817562.19423556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-2436739.8424759815</v>
      </c>
      <c r="L2039" s="444">
        <f t="shared" ca="1" si="137"/>
        <v>-587254302.03671157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-587254302.03671157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-2446892.9251529649</v>
      </c>
      <c r="L2040" s="444">
        <f t="shared" ca="1" si="137"/>
        <v>-589701194.96186459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-589701194.96186459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-2457088.3123411024</v>
      </c>
      <c r="L2041" s="444">
        <f t="shared" ca="1" si="137"/>
        <v>-592158283.27420568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-592158283.27420568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-2467326.1803091904</v>
      </c>
      <c r="L2042" s="444">
        <f t="shared" ca="1" si="137"/>
        <v>-594625609.45451486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-594625609.45451486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-2477606.7060604785</v>
      </c>
      <c r="L2043" s="444">
        <f t="shared" ca="1" si="137"/>
        <v>-597103216.16057539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-597103216.16057539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-2487930.0673357309</v>
      </c>
      <c r="L2044" s="444">
        <f t="shared" ca="1" si="137"/>
        <v>-599591146.22791111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-599591146.22791111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-2498296.4426162965</v>
      </c>
      <c r="L2045" s="444">
        <f t="shared" ca="1" si="137"/>
        <v>-602089442.67052746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-602089442.67052746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-2508706.0111271976</v>
      </c>
      <c r="L2046" s="444">
        <f t="shared" ca="1" si="137"/>
        <v>-604598148.68165469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-604598148.68165469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-2519158.9528402276</v>
      </c>
      <c r="L2047" s="444">
        <f t="shared" ca="1" si="137"/>
        <v>-607117307.6344949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-607117307.6344949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-2529655.4484770619</v>
      </c>
      <c r="L2048" s="444">
        <f t="shared" ref="L2048:L2302" ca="1" si="142">I2048-J2048+K2048</f>
        <v>-609646963.08297193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-609646963.08297193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-2540195.679512383</v>
      </c>
      <c r="L2049" s="444">
        <f t="shared" ca="1" si="142"/>
        <v>-612187158.76248431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-612187158.76248431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-2550779.8281770181</v>
      </c>
      <c r="L2050" s="444">
        <f t="shared" ca="1" si="142"/>
        <v>-614737938.59066129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-614737938.59066129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-2561408.0774610885</v>
      </c>
      <c r="L2051" s="444">
        <f t="shared" ca="1" si="142"/>
        <v>-617299346.66812241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-617299346.66812241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-2572080.6111171767</v>
      </c>
      <c r="L2052" s="444">
        <f t="shared" ca="1" si="142"/>
        <v>-619871427.27923954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-619871427.27923954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-2582797.6136634978</v>
      </c>
      <c r="L2053" s="444">
        <f t="shared" ca="1" si="142"/>
        <v>-622454224.89290309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-622454224.89290309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-2593559.2703870963</v>
      </c>
      <c r="L2054" s="444">
        <f t="shared" ca="1" si="142"/>
        <v>-625047784.16329014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-625047784.16329014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-2604365.7673470424</v>
      </c>
      <c r="L2055" s="444">
        <f t="shared" ca="1" si="142"/>
        <v>-627652149.93063724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-627652149.93063724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-2615217.2913776552</v>
      </c>
      <c r="L2056" s="444">
        <f t="shared" ca="1" si="142"/>
        <v>-630267367.2220149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-630267367.2220149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-2626114.0300917285</v>
      </c>
      <c r="L2057" s="444">
        <f t="shared" ca="1" si="142"/>
        <v>-632893481.25210667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-632893481.25210667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-2637056.1718837777</v>
      </c>
      <c r="L2058" s="444">
        <f t="shared" ca="1" si="142"/>
        <v>-635530537.42399049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-635530537.42399049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-2648043.9059332935</v>
      </c>
      <c r="L2059" s="444">
        <f t="shared" ca="1" si="142"/>
        <v>-638178581.32992375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-638178581.32992375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-2659077.4222080158</v>
      </c>
      <c r="L2060" s="444">
        <f t="shared" ca="1" si="142"/>
        <v>-640837658.75213182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-640837658.75213182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-2670156.911467216</v>
      </c>
      <c r="L2061" s="444">
        <f t="shared" ca="1" si="142"/>
        <v>-643507815.66359901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-643507815.66359901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-2681282.5652649957</v>
      </c>
      <c r="L2062" s="444">
        <f t="shared" ca="1" si="142"/>
        <v>-646189098.22886395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-646189098.22886395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-2692454.5759536</v>
      </c>
      <c r="L2063" s="444">
        <f t="shared" ca="1" si="142"/>
        <v>-648881552.80481756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-648881552.80481756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-2703673.13668674</v>
      </c>
      <c r="L2064" s="444">
        <f t="shared" ca="1" si="142"/>
        <v>-651585225.94150424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-651585225.94150424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-2714938.4414229342</v>
      </c>
      <c r="L2065" s="444">
        <f t="shared" ca="1" si="142"/>
        <v>-654300164.38292718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-654300164.38292718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-2726250.6849288633</v>
      </c>
      <c r="L2066" s="444">
        <f t="shared" ca="1" si="142"/>
        <v>-657026415.06785607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-657026415.06785607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-2737610.0627827337</v>
      </c>
      <c r="L2067" s="444">
        <f t="shared" ca="1" si="142"/>
        <v>-659764025.13063884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-659764025.13063884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-2749016.7713776617</v>
      </c>
      <c r="L2068" s="444">
        <f t="shared" ca="1" si="142"/>
        <v>-662513041.90201652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-662513041.90201652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-2760471.007925069</v>
      </c>
      <c r="L2069" s="444">
        <f t="shared" ca="1" si="142"/>
        <v>-665273512.90994155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-665273512.90994155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-2771972.9704580898</v>
      </c>
      <c r="L2070" s="444">
        <f t="shared" ca="1" si="142"/>
        <v>-668045485.88039958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-668045485.88039958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-2783522.8578349981</v>
      </c>
      <c r="L2071" s="444">
        <f t="shared" ca="1" si="142"/>
        <v>-670829008.73823464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-670829008.73823464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-2795120.8697426445</v>
      </c>
      <c r="L2072" s="444">
        <f t="shared" ca="1" si="142"/>
        <v>-673624129.60797727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-673624129.60797727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-2806767.2066999055</v>
      </c>
      <c r="L2073" s="444">
        <f t="shared" ca="1" si="142"/>
        <v>-676430896.81467712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-676430896.81467712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-2818462.0700611547</v>
      </c>
      <c r="L2074" s="444">
        <f t="shared" ca="1" si="142"/>
        <v>-679249358.88473833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-679249358.88473833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-2830205.6620197431</v>
      </c>
      <c r="L2075" s="444">
        <f t="shared" ca="1" si="142"/>
        <v>-682079564.54675806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-682079564.54675806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-2841998.185611492</v>
      </c>
      <c r="L2076" s="444">
        <f t="shared" ca="1" si="142"/>
        <v>-684921562.73236954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-684921562.73236954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-2853839.8447182062</v>
      </c>
      <c r="L2077" s="444">
        <f t="shared" ca="1" si="142"/>
        <v>-687775402.57708776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-687775402.57708776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-2865730.8440711992</v>
      </c>
      <c r="L2078" s="444">
        <f t="shared" ca="1" si="142"/>
        <v>-690641133.42115891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-690641133.42115891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-2877671.3892548289</v>
      </c>
      <c r="L2079" s="444">
        <f t="shared" ca="1" si="142"/>
        <v>-693518804.81041372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-693518804.81041372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-2889661.6867100573</v>
      </c>
      <c r="L2080" s="444">
        <f t="shared" ca="1" si="142"/>
        <v>-696408466.49712372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-696408466.49712372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-2901701.9437380154</v>
      </c>
      <c r="L2081" s="444">
        <f t="shared" ca="1" si="142"/>
        <v>-699310168.4408617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-699310168.4408617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-2913792.3685035906</v>
      </c>
      <c r="L2082" s="444">
        <f t="shared" ca="1" si="142"/>
        <v>-702223960.80936527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-702223960.80936527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-2925933.1700390219</v>
      </c>
      <c r="L2083" s="444">
        <f t="shared" ca="1" si="142"/>
        <v>-705149893.97940433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-705149893.97940433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-2938124.5582475178</v>
      </c>
      <c r="L2084" s="444">
        <f t="shared" ca="1" si="142"/>
        <v>-708088018.5376519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-708088018.5376519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-2950366.7439068831</v>
      </c>
      <c r="L2085" s="444">
        <f t="shared" ca="1" si="142"/>
        <v>-711038385.28155875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-711038385.28155875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-2962659.9386731614</v>
      </c>
      <c r="L2086" s="444">
        <f t="shared" ca="1" si="142"/>
        <v>-714001045.22023189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-714001045.22023189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-2975004.3550842996</v>
      </c>
      <c r="L2087" s="444">
        <f t="shared" ca="1" si="142"/>
        <v>-716976049.57531619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-716976049.57531619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-2987400.2065638173</v>
      </c>
      <c r="L2088" s="444">
        <f t="shared" ca="1" si="142"/>
        <v>-719963449.78188002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-719963449.78188002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-2999847.7074245</v>
      </c>
      <c r="L2089" s="444">
        <f t="shared" ca="1" si="142"/>
        <v>-722963297.48930454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-722963297.48930454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-3012347.0728721023</v>
      </c>
      <c r="L2090" s="444">
        <f t="shared" ca="1" si="142"/>
        <v>-725975644.5621767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-725975644.5621767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-3024898.5190090695</v>
      </c>
      <c r="L2091" s="444">
        <f t="shared" ca="1" si="142"/>
        <v>-729000543.08118582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-729000543.08118582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-3037502.2628382742</v>
      </c>
      <c r="L2092" s="444">
        <f t="shared" ca="1" si="142"/>
        <v>-732038045.34402406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-732038045.34402406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-3050158.522266767</v>
      </c>
      <c r="L2093" s="444">
        <f t="shared" ca="1" si="142"/>
        <v>-735088203.86629081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-735088203.86629081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-3062867.5161095448</v>
      </c>
      <c r="L2094" s="444">
        <f t="shared" ca="1" si="142"/>
        <v>-738151071.38240039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-738151071.38240039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-3075629.464093335</v>
      </c>
      <c r="L2095" s="444">
        <f t="shared" ca="1" si="142"/>
        <v>-741226700.84649372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-741226700.84649372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-3088444.5868603904</v>
      </c>
      <c r="L2096" s="444">
        <f t="shared" ca="1" si="142"/>
        <v>-744315145.43335414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-744315145.43335414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-3101313.1059723087</v>
      </c>
      <c r="L2097" s="444">
        <f t="shared" ca="1" si="142"/>
        <v>-747416458.53932643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-747416458.53932643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-3114235.2439138601</v>
      </c>
      <c r="L2098" s="444">
        <f t="shared" ca="1" si="142"/>
        <v>-750530693.78324032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-750530693.78324032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-3127211.2240968347</v>
      </c>
      <c r="L2099" s="444">
        <f t="shared" ca="1" si="142"/>
        <v>-753657905.00733709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-753657905.00733709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-3140241.2708639046</v>
      </c>
      <c r="L2100" s="444">
        <f t="shared" ca="1" si="142"/>
        <v>-756798146.27820098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-756798146.27820098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-3153325.609492504</v>
      </c>
      <c r="L2101" s="444">
        <f t="shared" ca="1" si="142"/>
        <v>-759951471.88769352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-759951471.88769352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-3166464.4661987228</v>
      </c>
      <c r="L2102" s="444">
        <f t="shared" ca="1" si="142"/>
        <v>-763117936.35389221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-763117936.35389221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-3179658.0681412173</v>
      </c>
      <c r="L2103" s="444">
        <f t="shared" ca="1" si="142"/>
        <v>-766297594.42203343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-766297594.42203343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-3192906.6434251391</v>
      </c>
      <c r="L2104" s="444">
        <f t="shared" ca="1" si="142"/>
        <v>-769490501.06545854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-769490501.06545854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-3206210.4211060773</v>
      </c>
      <c r="L2105" s="444">
        <f t="shared" ca="1" si="142"/>
        <v>-772696711.48656464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-772696711.48656464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-3219569.6311940192</v>
      </c>
      <c r="L2106" s="444">
        <f t="shared" ca="1" si="142"/>
        <v>-775916281.11775863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-775916281.11775863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-3232984.5046573277</v>
      </c>
      <c r="L2107" s="444">
        <f t="shared" ca="1" si="142"/>
        <v>-779149265.6224159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-779149265.6224159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-3246455.273426733</v>
      </c>
      <c r="L2108" s="444">
        <f t="shared" ca="1" si="142"/>
        <v>-782395720.89584267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-782395720.89584267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-3259982.1703993445</v>
      </c>
      <c r="L2109" s="444">
        <f t="shared" ca="1" si="142"/>
        <v>-785655703.06624198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-785655703.06624198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-3273565.4294426749</v>
      </c>
      <c r="L2110" s="444">
        <f t="shared" ca="1" si="142"/>
        <v>-788929268.49568462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-788929268.49568462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-3287205.2853986858</v>
      </c>
      <c r="L2111" s="444">
        <f t="shared" ca="1" si="142"/>
        <v>-792216473.78108335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-792216473.78108335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-3300901.9740878474</v>
      </c>
      <c r="L2112" s="444">
        <f t="shared" ca="1" si="142"/>
        <v>-795517375.75517118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-795517375.75517118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-3314655.7323132134</v>
      </c>
      <c r="L2113" s="444">
        <f t="shared" ca="1" si="142"/>
        <v>-798832031.48748434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-798832031.48748434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-3328466.7978645181</v>
      </c>
      <c r="L2114" s="444">
        <f t="shared" ca="1" si="142"/>
        <v>-802160498.28534889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-802160498.28534889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-3342335.4095222871</v>
      </c>
      <c r="L2115" s="444">
        <f t="shared" ca="1" si="142"/>
        <v>-805502833.69487119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-805502833.69487119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-3356261.8070619632</v>
      </c>
      <c r="L2116" s="444">
        <f t="shared" ca="1" si="142"/>
        <v>-808859095.5019331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-808859095.5019331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-3370246.2312580547</v>
      </c>
      <c r="L2117" s="444">
        <f t="shared" ca="1" si="142"/>
        <v>-812229341.73319113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-812229341.73319113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-3384288.9238882964</v>
      </c>
      <c r="L2118" s="444">
        <f t="shared" ca="1" si="142"/>
        <v>-815613630.65707946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-815613630.65707946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-3398390.1277378309</v>
      </c>
      <c r="L2119" s="444">
        <f t="shared" ca="1" si="142"/>
        <v>-819012020.78481734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-819012020.78481734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-3412550.0866034054</v>
      </c>
      <c r="L2120" s="444">
        <f t="shared" ca="1" si="142"/>
        <v>-822424570.87142074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-822424570.87142074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-3426769.0452975864</v>
      </c>
      <c r="L2121" s="444">
        <f t="shared" ca="1" si="142"/>
        <v>-825851339.91671836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-825851339.91671836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-3441047.2496529929</v>
      </c>
      <c r="L2122" s="444">
        <f t="shared" ca="1" si="142"/>
        <v>-829292387.16637135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-829292387.16637135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-3455384.9465265474</v>
      </c>
      <c r="L2123" s="444">
        <f t="shared" ca="1" si="142"/>
        <v>-832747772.11289787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-832747772.11289787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-3469782.3838037411</v>
      </c>
      <c r="L2124" s="444">
        <f t="shared" ca="1" si="142"/>
        <v>-836217554.4967016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-836217554.4967016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-3484239.8104029233</v>
      </c>
      <c r="L2125" s="444">
        <f t="shared" ca="1" si="142"/>
        <v>-839701794.30710447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-839701794.30710447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-3498757.4762796019</v>
      </c>
      <c r="L2126" s="444">
        <f t="shared" ca="1" si="142"/>
        <v>-843200551.78338408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-843200551.78338408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-3513335.6324307662</v>
      </c>
      <c r="L2127" s="444">
        <f t="shared" ca="1" si="142"/>
        <v>-846713887.41581488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-846713887.41581488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-3527974.530899229</v>
      </c>
      <c r="L2128" s="444">
        <f t="shared" ca="1" si="142"/>
        <v>-850241861.94671416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-850241861.94671416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-3542674.4247779758</v>
      </c>
      <c r="L2129" s="444">
        <f t="shared" ca="1" si="142"/>
        <v>-853784536.37149215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-853784536.37149215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-3557435.5682145501</v>
      </c>
      <c r="L2130" s="444">
        <f t="shared" ca="1" si="142"/>
        <v>-857341971.93970668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-857341971.93970668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-3572258.2164154439</v>
      </c>
      <c r="L2131" s="444">
        <f t="shared" ca="1" si="142"/>
        <v>-860914230.15612209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-860914230.15612209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-3587142.6256505088</v>
      </c>
      <c r="L2132" s="444">
        <f t="shared" ca="1" si="142"/>
        <v>-864501372.78177261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-864501372.78177261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-3602089.0532573857</v>
      </c>
      <c r="L2133" s="444">
        <f t="shared" ca="1" si="142"/>
        <v>-868103461.83502996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-868103461.83502996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-3617097.7576459581</v>
      </c>
      <c r="L2134" s="444">
        <f t="shared" ca="1" si="142"/>
        <v>-871720559.59267592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-871720559.59267592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-3632168.9983028164</v>
      </c>
      <c r="L2135" s="444">
        <f t="shared" ca="1" si="142"/>
        <v>-875352728.59097874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-875352728.59097874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-3647303.0357957445</v>
      </c>
      <c r="L2136" s="444">
        <f t="shared" ca="1" si="142"/>
        <v>-879000031.62677443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-879000031.62677443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-3662500.1317782267</v>
      </c>
      <c r="L2137" s="444">
        <f t="shared" ca="1" si="142"/>
        <v>-882662531.75855267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-882662531.75855267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-3677760.5489939693</v>
      </c>
      <c r="L2138" s="444">
        <f t="shared" ca="1" si="142"/>
        <v>-886340292.30754662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-886340292.30754662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-3693084.5512814447</v>
      </c>
      <c r="L2139" s="444">
        <f t="shared" ca="1" si="142"/>
        <v>-890033376.85882807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-890033376.85882807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-3708472.4035784504</v>
      </c>
      <c r="L2140" s="444">
        <f t="shared" ca="1" si="142"/>
        <v>-893741849.26240647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-893741849.26240647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-3723924.3719266932</v>
      </c>
      <c r="L2141" s="444">
        <f t="shared" ca="1" si="142"/>
        <v>-897465773.63433313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-897465773.63433313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-3739440.723476388</v>
      </c>
      <c r="L2142" s="444">
        <f t="shared" ca="1" si="142"/>
        <v>-901205214.35780954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-901205214.35780954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-3755021.7264908729</v>
      </c>
      <c r="L2143" s="444">
        <f t="shared" ca="1" si="142"/>
        <v>-904960236.0843004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-904960236.0843004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-3770667.6503512515</v>
      </c>
      <c r="L2144" s="444">
        <f t="shared" ca="1" si="142"/>
        <v>-908730903.73465168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-908730903.73465168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-3786378.7655610484</v>
      </c>
      <c r="L2145" s="444">
        <f t="shared" ca="1" si="142"/>
        <v>-912517282.50021279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-912517282.50021279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-3802155.3437508866</v>
      </c>
      <c r="L2146" s="444">
        <f t="shared" ca="1" si="142"/>
        <v>-916319437.84396362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-916319437.84396362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-3817997.6576831811</v>
      </c>
      <c r="L2147" s="444">
        <f t="shared" ca="1" si="142"/>
        <v>-920137435.50164676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-920137435.50164676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-3833905.9812568612</v>
      </c>
      <c r="L2148" s="444">
        <f t="shared" ca="1" si="142"/>
        <v>-923971341.4829036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-923971341.4829036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-3849880.5895120981</v>
      </c>
      <c r="L2149" s="444">
        <f t="shared" ca="1" si="142"/>
        <v>-927821222.07241571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-927821222.07241571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-3865921.7586350655</v>
      </c>
      <c r="L2150" s="444">
        <f t="shared" ca="1" si="142"/>
        <v>-931687143.83105075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-931687143.83105075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-3882029.7659627115</v>
      </c>
      <c r="L2151" s="444">
        <f t="shared" ca="1" si="142"/>
        <v>-935569173.59701347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-935569173.59701347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-3898204.8899875563</v>
      </c>
      <c r="L2152" s="444">
        <f t="shared" ca="1" si="142"/>
        <v>-939467378.48700106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-939467378.48700106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-3914447.4103625044</v>
      </c>
      <c r="L2153" s="444">
        <f t="shared" ca="1" si="142"/>
        <v>-943381825.89736354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-943381825.89736354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-3930757.6079056808</v>
      </c>
      <c r="L2154" s="444">
        <f t="shared" ca="1" si="142"/>
        <v>-947312583.50526917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-947312583.50526917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-3947135.7646052879</v>
      </c>
      <c r="L2155" s="444">
        <f t="shared" ca="1" si="142"/>
        <v>-951259719.26987445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-951259719.26987445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-3963582.1636244766</v>
      </c>
      <c r="L2156" s="444">
        <f t="shared" ca="1" si="142"/>
        <v>-955223301.43349898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-955223301.43349898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-3980097.0893062456</v>
      </c>
      <c r="L2157" s="444">
        <f t="shared" ca="1" si="142"/>
        <v>-959203398.52280521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-959203398.52280521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-3996680.8271783544</v>
      </c>
      <c r="L2158" s="444">
        <f t="shared" ca="1" si="142"/>
        <v>-963200079.34998357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-963200079.34998357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-4013333.663958265</v>
      </c>
      <c r="L2159" s="444">
        <f t="shared" ca="1" si="142"/>
        <v>-967213413.01394188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-967213413.01394188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-4030055.887558091</v>
      </c>
      <c r="L2160" s="444">
        <f t="shared" ca="1" si="142"/>
        <v>-971243468.90149999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-971243468.90149999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-4046847.787089583</v>
      </c>
      <c r="L2161" s="444">
        <f t="shared" ca="1" si="142"/>
        <v>-975290316.68858957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-975290316.68858957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-4063709.652869123</v>
      </c>
      <c r="L2162" s="444">
        <f t="shared" ca="1" si="142"/>
        <v>-979354026.34145868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-979354026.34145868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-4080641.7764227446</v>
      </c>
      <c r="L2163" s="444">
        <f t="shared" ca="1" si="142"/>
        <v>-983434668.11788142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-983434668.11788142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-4097644.4504911727</v>
      </c>
      <c r="L2164" s="444">
        <f t="shared" ca="1" si="142"/>
        <v>-987532312.56837261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-987532312.56837261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-4114717.9690348855</v>
      </c>
      <c r="L2165" s="444">
        <f t="shared" ca="1" si="142"/>
        <v>-991647030.53740752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-991647030.53740752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-4131862.627239198</v>
      </c>
      <c r="L2166" s="444">
        <f t="shared" ca="1" si="142"/>
        <v>-995778893.16464674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-995778893.16464674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-4149078.7215193613</v>
      </c>
      <c r="L2167" s="444">
        <f t="shared" ca="1" si="142"/>
        <v>-999927971.8861661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-999927971.8861661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-4166366.5495256921</v>
      </c>
      <c r="L2168" s="444">
        <f t="shared" ca="1" si="142"/>
        <v>-1004094338.4356918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-1004094338.4356918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-4183726.4101487161</v>
      </c>
      <c r="L2169" s="444">
        <f t="shared" ca="1" si="142"/>
        <v>-1008278064.8458406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-1008278064.8458406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-4201158.6035243347</v>
      </c>
      <c r="L2170" s="444">
        <f t="shared" ca="1" si="142"/>
        <v>-1012479223.4493649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-1012479223.4493649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-4218663.4310390195</v>
      </c>
      <c r="L2171" s="444">
        <f t="shared" ca="1" si="142"/>
        <v>-1016697886.8804039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-1016697886.8804039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-4236241.1953350157</v>
      </c>
      <c r="L2172" s="444">
        <f t="shared" ca="1" si="142"/>
        <v>-1020934128.0757389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-1020934128.0757389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-4253892.2003155788</v>
      </c>
      <c r="L2173" s="444">
        <f t="shared" ca="1" si="142"/>
        <v>-1025188020.2760545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-1025188020.2760545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-4271616.7511502262</v>
      </c>
      <c r="L2174" s="444">
        <f t="shared" ca="1" si="142"/>
        <v>-1029459637.0272048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-1029459637.0272048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-4289415.1542800199</v>
      </c>
      <c r="L2175" s="444">
        <f t="shared" ca="1" si="142"/>
        <v>-1033749052.1814848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-1033749052.1814848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-4307287.7174228532</v>
      </c>
      <c r="L2176" s="444">
        <f t="shared" ca="1" si="142"/>
        <v>-1038056339.8989077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-1038056339.8989077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-4325234.7495787814</v>
      </c>
      <c r="L2177" s="444">
        <f t="shared" ca="1" si="142"/>
        <v>-1042381574.6484865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-1042381574.6484865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-4343256.5610353611</v>
      </c>
      <c r="L2178" s="444">
        <f t="shared" ca="1" si="142"/>
        <v>-1046724831.2095219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-1046724831.2095219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-4361353.4633730082</v>
      </c>
      <c r="L2179" s="444">
        <f t="shared" ca="1" si="142"/>
        <v>-1051086184.672895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-1051086184.672895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-4379525.7694703955</v>
      </c>
      <c r="L2180" s="444">
        <f t="shared" ca="1" si="142"/>
        <v>-1055465710.4423654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-1055465710.4423654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-4397773.7935098559</v>
      </c>
      <c r="L2181" s="444">
        <f t="shared" ca="1" si="142"/>
        <v>-1059863484.2358752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-1059863484.2358752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-4416097.8509828132</v>
      </c>
      <c r="L2182" s="444">
        <f t="shared" ca="1" si="142"/>
        <v>-1064279582.086858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-1064279582.086858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-4434498.258695242</v>
      </c>
      <c r="L2183" s="444">
        <f t="shared" ca="1" si="142"/>
        <v>-1068714080.3455533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-1068714080.3455533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-4452975.3347731382</v>
      </c>
      <c r="L2184" s="444">
        <f t="shared" ca="1" si="142"/>
        <v>-1073167055.6803265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-1073167055.6803265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-4471529.3986680266</v>
      </c>
      <c r="L2185" s="444">
        <f t="shared" ca="1" si="142"/>
        <v>-1077638585.0789945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-1077638585.0789945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-4490160.7711624773</v>
      </c>
      <c r="L2186" s="444">
        <f t="shared" ca="1" si="142"/>
        <v>-1082128745.850157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-1082128745.850157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-4508869.7743756538</v>
      </c>
      <c r="L2187" s="444">
        <f t="shared" ca="1" si="142"/>
        <v>-1086637615.6245327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-1086637615.6245327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-4527656.7317688866</v>
      </c>
      <c r="L2188" s="444">
        <f t="shared" ca="1" si="142"/>
        <v>-1091165272.3563015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-1091165272.3563015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-4546521.9681512564</v>
      </c>
      <c r="L2189" s="444">
        <f t="shared" ca="1" si="142"/>
        <v>-1095711794.3244529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-1095711794.3244529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-4565465.80968522</v>
      </c>
      <c r="L2190" s="444">
        <f t="shared" ca="1" si="142"/>
        <v>-1100277260.1341381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-1100277260.1341381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-4584488.5838922421</v>
      </c>
      <c r="L2191" s="444">
        <f t="shared" ca="1" si="142"/>
        <v>-1104861748.7180305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-1104861748.7180305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-4603590.6196584599</v>
      </c>
      <c r="L2192" s="444">
        <f t="shared" ca="1" si="142"/>
        <v>-1109465339.3376889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-1109465339.3376889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-4622772.2472403701</v>
      </c>
      <c r="L2193" s="444">
        <f t="shared" ca="1" si="142"/>
        <v>-1114088111.5849292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-1114088111.5849292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-4642033.7982705384</v>
      </c>
      <c r="L2194" s="444">
        <f t="shared" ca="1" si="142"/>
        <v>-1118730145.3831997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-1118730145.3831997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-4661375.605763332</v>
      </c>
      <c r="L2195" s="444">
        <f t="shared" ca="1" si="142"/>
        <v>-1123391520.9889631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-1123391520.9889631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-4680798.0041206796</v>
      </c>
      <c r="L2196" s="444">
        <f t="shared" ca="1" si="142"/>
        <v>-1128072318.9930837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-1128072318.9930837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-4700301.3291378487</v>
      </c>
      <c r="L2197" s="444">
        <f t="shared" ca="1" si="142"/>
        <v>-1132772620.3222215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-1132772620.3222215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-4719885.918009256</v>
      </c>
      <c r="L2198" s="444">
        <f t="shared" ca="1" si="142"/>
        <v>-1137492506.2402308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-1137492506.2402308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-4739552.1093342947</v>
      </c>
      <c r="L2199" s="444">
        <f t="shared" ca="1" si="142"/>
        <v>-1142232058.349565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-1142232058.349565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-4759300.2431231877</v>
      </c>
      <c r="L2200" s="444">
        <f t="shared" ca="1" si="142"/>
        <v>-1146991358.5926883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-1146991358.5926883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-4779130.6608028682</v>
      </c>
      <c r="L2201" s="444">
        <f t="shared" ca="1" si="142"/>
        <v>-1151770489.2534912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-1151770489.2534912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-4799043.7052228795</v>
      </c>
      <c r="L2202" s="444">
        <f t="shared" ca="1" si="142"/>
        <v>-1156569532.958714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-1156569532.958714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-4819039.7206613086</v>
      </c>
      <c r="L2203" s="444">
        <f t="shared" ca="1" si="142"/>
        <v>-1161388572.6793754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-1161388572.6793754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-4839119.0528307306</v>
      </c>
      <c r="L2204" s="444">
        <f t="shared" ca="1" si="142"/>
        <v>-1166227691.7322061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-1166227691.7322061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-4859282.0488841925</v>
      </c>
      <c r="L2205" s="444">
        <f t="shared" ca="1" si="142"/>
        <v>-1171086973.7810903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-1171086973.7810903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-4879529.0574212093</v>
      </c>
      <c r="L2206" s="444">
        <f t="shared" ca="1" si="142"/>
        <v>-1175966502.8385115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-1175966502.8385115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-4899860.4284937978</v>
      </c>
      <c r="L2207" s="444">
        <f t="shared" ca="1" si="142"/>
        <v>-1180866363.2670052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-1180866363.2670052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-4920276.5136125218</v>
      </c>
      <c r="L2208" s="444">
        <f t="shared" ca="1" si="142"/>
        <v>-1185786639.7806177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-1185786639.7806177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-4940777.6657525739</v>
      </c>
      <c r="L2209" s="444">
        <f t="shared" ca="1" si="142"/>
        <v>-1190727417.4463704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-1190727417.4463704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-4961364.2393598761</v>
      </c>
      <c r="L2210" s="444">
        <f t="shared" ca="1" si="142"/>
        <v>-1195688781.6857302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-1195688781.6857302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-4982036.5903572096</v>
      </c>
      <c r="L2211" s="444">
        <f t="shared" ca="1" si="142"/>
        <v>-1200670818.2760875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-1200670818.2760875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-5002795.0761503642</v>
      </c>
      <c r="L2212" s="444">
        <f t="shared" ca="1" si="142"/>
        <v>-1205673613.3522379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-1205673613.3522379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-5023640.0556343244</v>
      </c>
      <c r="L2213" s="444">
        <f t="shared" ca="1" si="142"/>
        <v>-1210697253.4078722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-1210697253.4078722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-5044571.8891994674</v>
      </c>
      <c r="L2214" s="444">
        <f t="shared" ca="1" si="142"/>
        <v>-1215741825.2970717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-1215741825.2970717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-5065590.9387377985</v>
      </c>
      <c r="L2215" s="444">
        <f t="shared" ca="1" si="142"/>
        <v>-1220807416.2358096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-1220807416.2358096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-5086697.5676492061</v>
      </c>
      <c r="L2216" s="444">
        <f t="shared" ca="1" si="142"/>
        <v>-1225894113.8034587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-1225894113.8034587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-5107892.1408477444</v>
      </c>
      <c r="L2217" s="444">
        <f t="shared" ca="1" si="142"/>
        <v>-1231002005.9443064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-1231002005.9443064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-5129175.0247679427</v>
      </c>
      <c r="L2218" s="444">
        <f t="shared" ca="1" si="142"/>
        <v>-1236131180.9690742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-1236131180.9690742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-5150546.5873711426</v>
      </c>
      <c r="L2219" s="444">
        <f t="shared" ca="1" si="142"/>
        <v>-1241281727.5564454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-1241281727.5564454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-5172007.1981518557</v>
      </c>
      <c r="L2220" s="444">
        <f t="shared" ca="1" si="142"/>
        <v>-1246453734.7545972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-1246453734.7545972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-5193557.2281441549</v>
      </c>
      <c r="L2221" s="444">
        <f t="shared" ca="1" si="142"/>
        <v>-1251647291.9827414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-1251647291.9827414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-5215197.0499280887</v>
      </c>
      <c r="L2222" s="444">
        <f t="shared" ca="1" si="142"/>
        <v>-1256862489.0326695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-1256862489.0326695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-5236927.0376361227</v>
      </c>
      <c r="L2223" s="444">
        <f t="shared" ca="1" si="142"/>
        <v>-1262099416.0703056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-1262099416.0703056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-5258747.5669596065</v>
      </c>
      <c r="L2224" s="444">
        <f t="shared" ca="1" si="142"/>
        <v>-1267358163.6372652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-1267358163.6372652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-5280659.0151552716</v>
      </c>
      <c r="L2225" s="444">
        <f t="shared" ca="1" si="142"/>
        <v>-1272638822.6524205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-1272638822.6524205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-5302661.7610517517</v>
      </c>
      <c r="L2226" s="444">
        <f t="shared" ca="1" si="142"/>
        <v>-1277941484.4134722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-1277941484.4134722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-5324756.1850561341</v>
      </c>
      <c r="L2227" s="444">
        <f t="shared" ca="1" si="142"/>
        <v>-1283266240.5985284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-1283266240.5985284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-5346942.6691605346</v>
      </c>
      <c r="L2228" s="444">
        <f t="shared" ca="1" si="142"/>
        <v>-1288613183.267689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-1288613183.267689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-5369221.5969487038</v>
      </c>
      <c r="L2229" s="444">
        <f t="shared" ca="1" si="142"/>
        <v>-1293982404.8646376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-1293982404.8646376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-5391593.3536026571</v>
      </c>
      <c r="L2230" s="444">
        <f t="shared" ca="1" si="142"/>
        <v>-1299373998.2182403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-1299373998.2182403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-5414058.3259093342</v>
      </c>
      <c r="L2231" s="444">
        <f t="shared" ca="1" si="142"/>
        <v>-1304788056.5441496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-1304788056.5441496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-5436616.9022672903</v>
      </c>
      <c r="L2232" s="444">
        <f t="shared" ca="1" si="142"/>
        <v>-1310224673.4464169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-1310224673.4464169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-5459269.4726934033</v>
      </c>
      <c r="L2233" s="444">
        <f t="shared" ca="1" si="142"/>
        <v>-1315683942.9191103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-1315683942.9191103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-5482016.4288296262</v>
      </c>
      <c r="L2234" s="444">
        <f t="shared" ca="1" si="142"/>
        <v>-1321165959.34794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-1321165959.34794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-5504858.1639497494</v>
      </c>
      <c r="L2235" s="444">
        <f t="shared" ca="1" si="142"/>
        <v>-1326670817.5118897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-1326670817.5118897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-5527795.0729662068</v>
      </c>
      <c r="L2236" s="444">
        <f t="shared" ca="1" si="142"/>
        <v>-1332198612.5848558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-1332198612.5848558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-5550827.5524368994</v>
      </c>
      <c r="L2237" s="444">
        <f t="shared" ca="1" si="142"/>
        <v>-1337749440.1372926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-1337749440.1372926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-5573956.0005720528</v>
      </c>
      <c r="L2238" s="444">
        <f t="shared" ca="1" si="142"/>
        <v>-1343323396.1378646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-1343323396.1378646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-5597180.8172411025</v>
      </c>
      <c r="L2239" s="444">
        <f t="shared" ca="1" si="142"/>
        <v>-1348920576.9551058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-1348920576.9551058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-5620502.4039796069</v>
      </c>
      <c r="L2240" s="444">
        <f t="shared" ca="1" si="142"/>
        <v>-1354541079.3590853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-1354541079.3590853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-5643921.1639961889</v>
      </c>
      <c r="L2241" s="444">
        <f t="shared" ca="1" si="142"/>
        <v>-1360185000.5230815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-1360185000.5230815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-5667437.5021795062</v>
      </c>
      <c r="L2242" s="444">
        <f t="shared" ca="1" si="142"/>
        <v>-1365852438.0252612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-1365852438.0252612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-5691051.8251052545</v>
      </c>
      <c r="L2243" s="444">
        <f t="shared" ca="1" si="142"/>
        <v>-1371543489.8503664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-1371543489.8503664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-5714764.5410431931</v>
      </c>
      <c r="L2244" s="444">
        <f t="shared" ca="1" si="142"/>
        <v>-1377258254.3914096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-1377258254.3914096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-5738576.059964207</v>
      </c>
      <c r="L2245" s="444">
        <f t="shared" ca="1" si="142"/>
        <v>-1382996830.4513738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-1382996830.4513738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-5762486.793547391</v>
      </c>
      <c r="L2246" s="444">
        <f t="shared" ca="1" si="142"/>
        <v>-1388759317.2449212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-1388759317.2449212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-5786497.1551871719</v>
      </c>
      <c r="L2247" s="444">
        <f t="shared" ca="1" si="142"/>
        <v>-1394545814.4001083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-1394545814.4001083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-5810607.5600004513</v>
      </c>
      <c r="L2248" s="444">
        <f t="shared" ca="1" si="142"/>
        <v>-1400356421.9601088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-1400356421.9601088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-5834818.4248337867</v>
      </c>
      <c r="L2249" s="444">
        <f t="shared" ca="1" si="142"/>
        <v>-1406191240.3849425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-1406191240.3849425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-5859130.1682705935</v>
      </c>
      <c r="L2250" s="444">
        <f t="shared" ca="1" si="142"/>
        <v>-1412050370.5532131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-1412050370.5532131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-5883543.2106383881</v>
      </c>
      <c r="L2251" s="444">
        <f t="shared" ca="1" si="142"/>
        <v>-1417933913.7638514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-1417933913.7638514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-5908057.9740160471</v>
      </c>
      <c r="L2252" s="444">
        <f t="shared" ca="1" si="142"/>
        <v>-1423841971.7378674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-1423841971.7378674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-5932674.882241114</v>
      </c>
      <c r="L2253" s="444">
        <f t="shared" ca="1" si="142"/>
        <v>-1429774646.6201084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-1429774646.6201084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-5957394.3609171184</v>
      </c>
      <c r="L2254" s="444">
        <f t="shared" ca="1" si="142"/>
        <v>-1435732040.9810255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-1435732040.9810255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-5982216.8374209395</v>
      </c>
      <c r="L2255" s="444">
        <f t="shared" ca="1" si="142"/>
        <v>-1441714257.8184464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-1441714257.8184464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-6007142.740910193</v>
      </c>
      <c r="L2256" s="444">
        <f t="shared" ca="1" si="142"/>
        <v>-1447721400.5593567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-1447721400.5593567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-6032172.5023306524</v>
      </c>
      <c r="L2257" s="444">
        <f t="shared" ca="1" si="142"/>
        <v>-1453753573.0616872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-1453753573.0616872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-6057306.5544236964</v>
      </c>
      <c r="L2258" s="444">
        <f t="shared" ca="1" si="142"/>
        <v>-1459810879.616111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-1459810879.616111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-6082545.3317337958</v>
      </c>
      <c r="L2259" s="444">
        <f t="shared" ca="1" si="142"/>
        <v>-1465893424.9478447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-1465893424.9478447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-6107889.2706160201</v>
      </c>
      <c r="L2260" s="444">
        <f t="shared" ca="1" si="142"/>
        <v>-1472001314.2184608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-1472001314.2184608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-6133338.8092435868</v>
      </c>
      <c r="L2261" s="444">
        <f t="shared" ca="1" si="142"/>
        <v>-1478134653.0277045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-1478134653.0277045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-6158894.3876154348</v>
      </c>
      <c r="L2262" s="444">
        <f t="shared" ca="1" si="142"/>
        <v>-1484293547.4153199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-1484293547.4153199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-6184556.4475638326</v>
      </c>
      <c r="L2263" s="444">
        <f t="shared" ca="1" si="142"/>
        <v>-1490478103.8628838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-1490478103.8628838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-6210325.4327620156</v>
      </c>
      <c r="L2264" s="444">
        <f t="shared" ca="1" si="142"/>
        <v>-1496688429.2956457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-1496688429.2956457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-6236201.7887318572</v>
      </c>
      <c r="L2265" s="444">
        <f t="shared" ca="1" si="142"/>
        <v>-1502924631.0843775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-1502924631.0843775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-6262185.9628515728</v>
      </c>
      <c r="L2266" s="444">
        <f t="shared" ca="1" si="142"/>
        <v>-1509186817.0472291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-1509186817.0472291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-6288278.4043634543</v>
      </c>
      <c r="L2267" s="444">
        <f t="shared" ca="1" si="142"/>
        <v>-1515475095.4515924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-1515475095.4515924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-6314479.5643816348</v>
      </c>
      <c r="L2268" s="444">
        <f t="shared" ca="1" si="142"/>
        <v>-1521789575.015974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-1521789575.015974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-6340789.8958998919</v>
      </c>
      <c r="L2269" s="444">
        <f t="shared" ca="1" si="142"/>
        <v>-1528130364.9118738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-1528130364.9118738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-6367209.8537994744</v>
      </c>
      <c r="L2270" s="444">
        <f t="shared" ca="1" si="142"/>
        <v>-1534497574.7656734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-1534497574.7656734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-6393739.8948569726</v>
      </c>
      <c r="L2271" s="444">
        <f t="shared" ca="1" si="142"/>
        <v>-1540891314.6605303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-1540891314.6605303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-6420380.4777522096</v>
      </c>
      <c r="L2272" s="444">
        <f t="shared" ca="1" si="142"/>
        <v>-1547311695.1382825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-1547311695.1382825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-6447132.0630761776</v>
      </c>
      <c r="L2273" s="444">
        <f t="shared" ca="1" si="142"/>
        <v>-1553758827.2013588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-1553758827.2013588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-6473995.1133389948</v>
      </c>
      <c r="L2274" s="444">
        <f t="shared" ca="1" si="142"/>
        <v>-1560232822.3146977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-1560232822.3146977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-6500970.0929779075</v>
      </c>
      <c r="L2275" s="444">
        <f t="shared" ca="1" si="142"/>
        <v>-1566733792.4076757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-1566733792.4076757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-6528057.4683653153</v>
      </c>
      <c r="L2276" s="444">
        <f t="shared" ca="1" si="142"/>
        <v>-1573261849.8760412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-1573261849.8760412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-6555257.7078168383</v>
      </c>
      <c r="L2277" s="444">
        <f t="shared" ca="1" si="142"/>
        <v>-1579817107.583858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-1579817107.583858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-6582571.281599408</v>
      </c>
      <c r="L2278" s="444">
        <f t="shared" ca="1" si="142"/>
        <v>-1586399678.8654575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-1586399678.8654575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-6609998.6619394068</v>
      </c>
      <c r="L2279" s="444">
        <f t="shared" ca="1" si="142"/>
        <v>-1593009677.5273969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-1593009677.5273969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-6637540.3230308201</v>
      </c>
      <c r="L2280" s="444">
        <f t="shared" ca="1" si="142"/>
        <v>-1599647217.8504276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-1599647217.8504276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-6665196.7410434484</v>
      </c>
      <c r="L2281" s="444">
        <f t="shared" ca="1" si="142"/>
        <v>-1606312414.5914712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-1606312414.5914712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-6692968.3941311296</v>
      </c>
      <c r="L2282" s="444">
        <f t="shared" ca="1" si="142"/>
        <v>-1613005382.9856024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-1613005382.9856024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-6720855.76244001</v>
      </c>
      <c r="L2283" s="444">
        <f t="shared" ca="1" si="142"/>
        <v>-1619726238.7480423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-1619726238.7480423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-6748859.3281168425</v>
      </c>
      <c r="L2284" s="444">
        <f t="shared" ca="1" si="142"/>
        <v>-1626475098.0761592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-1626475098.0761592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-6776979.5753173297</v>
      </c>
      <c r="L2285" s="444">
        <f t="shared" ca="1" si="142"/>
        <v>-1633252077.6514766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-1633252077.6514766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-6805216.9902144857</v>
      </c>
      <c r="L2286" s="444">
        <f t="shared" ca="1" si="142"/>
        <v>-1640057294.6416912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-1640057294.6416912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-6833572.0610070461</v>
      </c>
      <c r="L2287" s="444">
        <f t="shared" ca="1" si="142"/>
        <v>-1646890866.7026982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-1646890866.7026982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-6862045.277927909</v>
      </c>
      <c r="L2288" s="444">
        <f t="shared" ca="1" si="142"/>
        <v>-1653752911.9806261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-1653752911.9806261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-6890637.1332526086</v>
      </c>
      <c r="L2289" s="444">
        <f t="shared" ca="1" si="142"/>
        <v>-1660643549.1138787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-1660643549.1138787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-6919348.1213078275</v>
      </c>
      <c r="L2290" s="444">
        <f t="shared" ca="1" si="142"/>
        <v>-1667562897.2351866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-1667562897.2351866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-6948178.7384799439</v>
      </c>
      <c r="L2291" s="444">
        <f t="shared" ca="1" si="142"/>
        <v>-1674511075.9736664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-1674511075.9736664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-6977129.4832236096</v>
      </c>
      <c r="L2292" s="444">
        <f t="shared" ca="1" si="142"/>
        <v>-1681488205.4568901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-1681488205.4568901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-7006200.8560703751</v>
      </c>
      <c r="L2293" s="444">
        <f t="shared" ca="1" si="142"/>
        <v>-1688494406.3129604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-1688494406.3129604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-7035393.3596373349</v>
      </c>
      <c r="L2294" s="444">
        <f t="shared" ca="1" si="142"/>
        <v>-1695529799.6725976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-1695529799.6725976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-7064707.4986358238</v>
      </c>
      <c r="L2295" s="444">
        <f t="shared" ca="1" si="142"/>
        <v>-1702594507.1712334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-1702594507.1712334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-7094143.779880139</v>
      </c>
      <c r="L2296" s="444">
        <f t="shared" ca="1" si="142"/>
        <v>-1709688650.9511135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-1709688650.9511135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-7123702.7122963052</v>
      </c>
      <c r="L2297" s="444">
        <f t="shared" ca="1" si="142"/>
        <v>-1716812353.6634097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-1716812353.6634097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-7153384.8069308735</v>
      </c>
      <c r="L2298" s="444">
        <f t="shared" ca="1" si="142"/>
        <v>-1723965738.4703405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-1723965738.4703405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-7183190.5769597515</v>
      </c>
      <c r="L2299" s="444">
        <f t="shared" ca="1" si="142"/>
        <v>-1731148929.0473003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-1731148929.0473003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-7213120.5376970842</v>
      </c>
      <c r="L2300" s="444">
        <f t="shared" ca="1" si="142"/>
        <v>-1738362049.5849974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-1738362049.5849974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-7243175.2066041557</v>
      </c>
      <c r="L2301" s="444">
        <f t="shared" ca="1" si="142"/>
        <v>-1745605224.7916017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-1745605224.7916017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-7273355.1032983391</v>
      </c>
      <c r="L2302" s="444">
        <f t="shared" ca="1" si="142"/>
        <v>-1752878579.8949001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-1752878579.8949001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-7303660.7495620837</v>
      </c>
      <c r="L2303" s="444">
        <f t="shared" ref="L2303:L2557" ca="1" si="147">I2303-J2303+K2303</f>
        <v>-1760182240.6444621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-1760182240.6444621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-7334092.6693519242</v>
      </c>
      <c r="L2304" s="444">
        <f t="shared" ca="1" si="147"/>
        <v>-1767516333.3138139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-1767516333.3138139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-7364651.3888075566</v>
      </c>
      <c r="L2305" s="444">
        <f t="shared" ca="1" si="147"/>
        <v>-1774880984.7026215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-1774880984.7026215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-7395337.4362609237</v>
      </c>
      <c r="L2306" s="444">
        <f t="shared" ca="1" si="147"/>
        <v>-1782276322.1388824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-1782276322.1388824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-7426151.3422453431</v>
      </c>
      <c r="L2307" s="444">
        <f t="shared" ca="1" si="147"/>
        <v>-1789702473.4811277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-1789702473.4811277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-7457093.639504699</v>
      </c>
      <c r="L2308" s="444">
        <f t="shared" ca="1" si="147"/>
        <v>-1797159567.1206324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-1797159567.1206324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-7488164.8630026346</v>
      </c>
      <c r="L2309" s="444">
        <f t="shared" ca="1" si="147"/>
        <v>-1804647731.9836349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-1804647731.9836349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-7519365.5499318121</v>
      </c>
      <c r="L2310" s="444">
        <f t="shared" ca="1" si="147"/>
        <v>-1812167097.5335667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-1812167097.5335667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-7550696.2397231944</v>
      </c>
      <c r="L2311" s="444">
        <f t="shared" ca="1" si="147"/>
        <v>-1819717793.7732899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-1819717793.7732899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-7582157.4740553731</v>
      </c>
      <c r="L2312" s="444">
        <f t="shared" ca="1" si="147"/>
        <v>-1827299951.2473452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-1827299951.2473452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-7613749.7968639396</v>
      </c>
      <c r="L2313" s="444">
        <f t="shared" ca="1" si="147"/>
        <v>-1834913701.0442092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-1834913701.0442092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-7645473.7543508708</v>
      </c>
      <c r="L2314" s="444">
        <f t="shared" ca="1" si="147"/>
        <v>-1842559174.7985601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-1842559174.7985601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-7677329.8949940009</v>
      </c>
      <c r="L2315" s="444">
        <f t="shared" ca="1" si="147"/>
        <v>-1850236504.6935542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-1850236504.6935542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-7709318.7695564749</v>
      </c>
      <c r="L2316" s="444">
        <f t="shared" ca="1" si="147"/>
        <v>-1857945823.4631107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-1857945823.4631107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-7741440.931096294</v>
      </c>
      <c r="L2317" s="444">
        <f t="shared" ca="1" si="147"/>
        <v>-1865687264.394207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-1865687264.394207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-7773696.9349758625</v>
      </c>
      <c r="L2318" s="444">
        <f t="shared" ca="1" si="147"/>
        <v>-1873460961.3291829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-1873460961.3291829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-7806087.3388715964</v>
      </c>
      <c r="L2319" s="444">
        <f t="shared" ca="1" si="147"/>
        <v>-1881267048.6680543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-1881267048.6680543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-7838612.7027835594</v>
      </c>
      <c r="L2320" s="444">
        <f t="shared" ca="1" si="147"/>
        <v>-1889105661.3708379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-1889105661.3708379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-7871273.5890451577</v>
      </c>
      <c r="L2321" s="444">
        <f t="shared" ca="1" si="147"/>
        <v>-1896976934.959883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-1896976934.959883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-7904070.5623328444</v>
      </c>
      <c r="L2322" s="444">
        <f t="shared" ca="1" si="147"/>
        <v>-1904881005.5222158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-1904881005.5222158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-7937004.1896759002</v>
      </c>
      <c r="L2323" s="444">
        <f t="shared" ca="1" si="147"/>
        <v>-1912818009.7118917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-1912818009.7118917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-7970075.0404662155</v>
      </c>
      <c r="L2324" s="444">
        <f t="shared" ca="1" si="147"/>
        <v>-1920788084.752358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-1920788084.752358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-8003283.6864681579</v>
      </c>
      <c r="L2325" s="444">
        <f t="shared" ca="1" si="147"/>
        <v>-1928791368.4388261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-1928791368.4388261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-8036630.7018284416</v>
      </c>
      <c r="L2326" s="444">
        <f t="shared" ca="1" si="147"/>
        <v>-1936827999.1406546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-1936827999.1406546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-8070116.6630860604</v>
      </c>
      <c r="L2327" s="444">
        <f t="shared" ca="1" si="147"/>
        <v>-1944898115.8037407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-1944898115.8037407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-8103742.1491822517</v>
      </c>
      <c r="L2328" s="444">
        <f t="shared" ca="1" si="147"/>
        <v>-1953001857.9529231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-1953001857.9529231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-8137507.7414705129</v>
      </c>
      <c r="L2329" s="444">
        <f t="shared" ca="1" si="147"/>
        <v>-1961139365.6943936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-1961139365.6943936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-8171414.0237266403</v>
      </c>
      <c r="L2330" s="444">
        <f t="shared" ca="1" si="147"/>
        <v>-1969310779.7181203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-1969310779.7181203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-8205461.5821588337</v>
      </c>
      <c r="L2331" s="444">
        <f t="shared" ca="1" si="147"/>
        <v>-1977516241.3002791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-1977516241.3002791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-8239651.0054178294</v>
      </c>
      <c r="L2332" s="444">
        <f t="shared" ca="1" si="147"/>
        <v>-1985755892.305697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-1985755892.305697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-8273982.8846070701</v>
      </c>
      <c r="L2333" s="444">
        <f t="shared" ca="1" si="147"/>
        <v>-1994029875.190304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-1994029875.190304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-8308457.8132929336</v>
      </c>
      <c r="L2334" s="444">
        <f t="shared" ca="1" si="147"/>
        <v>-2002338333.003597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-2002338333.003597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-8343076.387514987</v>
      </c>
      <c r="L2335" s="444">
        <f t="shared" ca="1" si="147"/>
        <v>-2010681409.3911121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-2010681409.3911121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-8377839.2057962995</v>
      </c>
      <c r="L2336" s="444">
        <f t="shared" ca="1" si="147"/>
        <v>-2019059248.5969083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-2019059248.5969083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-8412746.8691537865</v>
      </c>
      <c r="L2337" s="444">
        <f t="shared" ca="1" si="147"/>
        <v>-2027471995.4660621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-2027471995.4660621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-8447799.9811085928</v>
      </c>
      <c r="L2338" s="444">
        <f t="shared" ca="1" si="147"/>
        <v>-2035919795.4471707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-2035919795.4471707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-8482999.1476965453</v>
      </c>
      <c r="L2339" s="444">
        <f t="shared" ca="1" si="147"/>
        <v>-2044402794.5948672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-2044402794.5948672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-8518344.9774786122</v>
      </c>
      <c r="L2340" s="444">
        <f t="shared" ca="1" si="147"/>
        <v>-2052921139.5723457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-2052921139.5723457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-8553838.0815514401</v>
      </c>
      <c r="L2341" s="444">
        <f t="shared" ca="1" si="147"/>
        <v>-2061474977.6538973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-2061474977.6538973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-8589479.0735579059</v>
      </c>
      <c r="L2342" s="444">
        <f t="shared" ca="1" si="147"/>
        <v>-2070064456.7274551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-2070064456.7274551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-8625268.5696977284</v>
      </c>
      <c r="L2343" s="444">
        <f t="shared" ca="1" si="147"/>
        <v>-2078689725.2971528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-2078689725.2971528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-8661207.1887381356</v>
      </c>
      <c r="L2344" s="444">
        <f t="shared" ca="1" si="147"/>
        <v>-2087350932.4858909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-2087350932.4858909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-8697295.5520245451</v>
      </c>
      <c r="L2345" s="444">
        <f t="shared" ca="1" si="147"/>
        <v>-2096048228.0379155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-2096048228.0379155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-8733534.2834913135</v>
      </c>
      <c r="L2346" s="444">
        <f t="shared" ca="1" si="147"/>
        <v>-2104781762.3214068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-2104781762.3214068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-8769924.0096725281</v>
      </c>
      <c r="L2347" s="444">
        <f t="shared" ca="1" si="147"/>
        <v>-2113551686.3310795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-2113551686.3310795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-8806465.3597128317</v>
      </c>
      <c r="L2348" s="444">
        <f t="shared" ca="1" si="147"/>
        <v>-2122358151.6907923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-2122358151.6907923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-8843158.9653783012</v>
      </c>
      <c r="L2349" s="444">
        <f t="shared" ca="1" si="147"/>
        <v>-2131201310.6561706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-2131201310.6561706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-8880005.4610673767</v>
      </c>
      <c r="L2350" s="444">
        <f t="shared" ca="1" si="147"/>
        <v>-2140081316.117238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-2140081316.117238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-8917005.4838218242</v>
      </c>
      <c r="L2351" s="444">
        <f t="shared" ca="1" si="147"/>
        <v>-2148998321.6010599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-2148998321.6010599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-8954159.6733377501</v>
      </c>
      <c r="L2352" s="444">
        <f t="shared" ca="1" si="147"/>
        <v>-2157952481.2743979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-2157952481.2743979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-8991468.6719766576</v>
      </c>
      <c r="L2353" s="444">
        <f t="shared" ca="1" si="147"/>
        <v>-2166943949.9463744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-2166943949.9463744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-9028933.1247765608</v>
      </c>
      <c r="L2354" s="444">
        <f t="shared" ca="1" si="147"/>
        <v>-2175972883.0711508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-2175972883.0711508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-9066553.6794631276</v>
      </c>
      <c r="L2355" s="444">
        <f t="shared" ca="1" si="147"/>
        <v>-2185039436.7506137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-2185039436.7506137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-9104330.9864608906</v>
      </c>
      <c r="L2356" s="444">
        <f t="shared" ca="1" si="147"/>
        <v>-2194143767.7370744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-2194143767.7370744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-9142265.6989044771</v>
      </c>
      <c r="L2357" s="444">
        <f t="shared" ca="1" si="147"/>
        <v>-2203286033.4359789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-2203286033.4359789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-9180358.4726499114</v>
      </c>
      <c r="L2358" s="444">
        <f t="shared" ca="1" si="147"/>
        <v>-2212466391.9086289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-2212466391.9086289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-9218609.9662859533</v>
      </c>
      <c r="L2359" s="444">
        <f t="shared" ca="1" si="147"/>
        <v>-2221685001.8749151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-2221685001.8749151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-9257020.8411454801</v>
      </c>
      <c r="L2360" s="444">
        <f t="shared" ca="1" si="147"/>
        <v>-2230942022.7160606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-2230942022.7160606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-9295591.7613169197</v>
      </c>
      <c r="L2361" s="444">
        <f t="shared" ca="1" si="147"/>
        <v>-2240237614.4773774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-2240237614.4773774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-9334323.3936557397</v>
      </c>
      <c r="L2362" s="444">
        <f t="shared" ca="1" si="147"/>
        <v>-2249571937.8710332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-2249571937.8710332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-9373216.4077959713</v>
      </c>
      <c r="L2363" s="444">
        <f t="shared" ca="1" si="147"/>
        <v>-2258945154.2788291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-2258945154.2788291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-9412271.4761617873</v>
      </c>
      <c r="L2364" s="444">
        <f t="shared" ca="1" si="147"/>
        <v>-2268357425.7549911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-2268357425.7549911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-9451489.2739791293</v>
      </c>
      <c r="L2365" s="444">
        <f t="shared" ca="1" si="147"/>
        <v>-2277808915.0289702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-2277808915.0289702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-9490870.4792873766</v>
      </c>
      <c r="L2366" s="444">
        <f t="shared" ca="1" si="147"/>
        <v>-2287299785.5082574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-2287299785.5082574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-9530415.7729510721</v>
      </c>
      <c r="L2367" s="444">
        <f t="shared" ca="1" si="147"/>
        <v>-2296830201.2812085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-2296830201.2812085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-9570125.8386717029</v>
      </c>
      <c r="L2368" s="444">
        <f t="shared" ca="1" si="147"/>
        <v>-2306400327.1198802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-2306400327.1198802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-9610001.3629995007</v>
      </c>
      <c r="L2369" s="444">
        <f t="shared" ca="1" si="147"/>
        <v>-2316010328.4828796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-2316010328.4828796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-9650043.0353453308</v>
      </c>
      <c r="L2370" s="444">
        <f t="shared" ca="1" si="147"/>
        <v>-2325660371.5182252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-2325660371.5182252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-9690251.5479926057</v>
      </c>
      <c r="L2371" s="444">
        <f t="shared" ca="1" si="147"/>
        <v>-2335350623.0662179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-2335350623.0662179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-9730627.5961092412</v>
      </c>
      <c r="L2372" s="444">
        <f t="shared" ca="1" si="147"/>
        <v>-2345081250.6623273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-2345081250.6623273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-9771171.8777596969</v>
      </c>
      <c r="L2373" s="444">
        <f t="shared" ca="1" si="147"/>
        <v>-2354852422.5400872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-2354852422.5400872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-9811885.0939170308</v>
      </c>
      <c r="L2374" s="444">
        <f t="shared" ca="1" si="147"/>
        <v>-2364664307.6340041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-2364664307.6340041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-9852767.9484750163</v>
      </c>
      <c r="L2375" s="444">
        <f t="shared" ca="1" si="147"/>
        <v>-2374517075.582479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-2374517075.582479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-9893821.1482603289</v>
      </c>
      <c r="L2376" s="444">
        <f t="shared" ca="1" si="147"/>
        <v>-2384410896.7307391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-2384410896.7307391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-9935045.4030447453</v>
      </c>
      <c r="L2377" s="444">
        <f t="shared" ca="1" si="147"/>
        <v>-2394345942.1337838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-2394345942.1337838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-9976441.4255574327</v>
      </c>
      <c r="L2378" s="444">
        <f t="shared" ca="1" si="147"/>
        <v>-2404322383.5593414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-2404322383.5593414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-10018009.931497255</v>
      </c>
      <c r="L2379" s="444">
        <f t="shared" ca="1" si="147"/>
        <v>-2414340393.4908385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-2414340393.4908385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-10059751.639545161</v>
      </c>
      <c r="L2380" s="444">
        <f t="shared" ca="1" si="147"/>
        <v>-2424400145.1303835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-2424400145.1303835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-10101667.271376599</v>
      </c>
      <c r="L2381" s="444">
        <f t="shared" ca="1" si="147"/>
        <v>-2434501812.4017601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-2434501812.4017601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-10143757.551674001</v>
      </c>
      <c r="L2382" s="444">
        <f t="shared" ca="1" si="147"/>
        <v>-2444645569.953434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-2444645569.953434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-10186023.208139308</v>
      </c>
      <c r="L2383" s="444">
        <f t="shared" ca="1" si="147"/>
        <v>-2454831593.1615734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-2454831593.1615734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-10228464.971506556</v>
      </c>
      <c r="L2384" s="444">
        <f t="shared" ca="1" si="147"/>
        <v>-2465060058.13308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-2465060058.13308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-10271083.575554499</v>
      </c>
      <c r="L2385" s="444">
        <f t="shared" ca="1" si="147"/>
        <v>-2475331141.7086344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-2475331141.7086344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-10313879.757119309</v>
      </c>
      <c r="L2386" s="444">
        <f t="shared" ca="1" si="147"/>
        <v>-2485645021.4657536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-2485645021.4657536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-10356854.256107306</v>
      </c>
      <c r="L2387" s="444">
        <f t="shared" ca="1" si="147"/>
        <v>-2496001875.7218609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-2496001875.7218609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-10400007.815507753</v>
      </c>
      <c r="L2388" s="444">
        <f t="shared" ca="1" si="147"/>
        <v>-2506401883.5373688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-2506401883.5373688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-10443341.181405703</v>
      </c>
      <c r="L2389" s="444">
        <f t="shared" ca="1" si="147"/>
        <v>-2516845224.7187743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-2516845224.7187743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-10486855.102994893</v>
      </c>
      <c r="L2390" s="444">
        <f t="shared" ca="1" si="147"/>
        <v>-2527332079.8217692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-2527332079.8217692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-10530550.332590705</v>
      </c>
      <c r="L2391" s="444">
        <f t="shared" ca="1" si="147"/>
        <v>-2537862630.1543598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-2537862630.1543598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-10574427.625643166</v>
      </c>
      <c r="L2392" s="444">
        <f t="shared" ca="1" si="147"/>
        <v>-2548437057.7800031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-2548437057.7800031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-10618487.740750013</v>
      </c>
      <c r="L2393" s="444">
        <f t="shared" ca="1" si="147"/>
        <v>-2559055545.5207529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-2559055545.5207529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-10662731.439669803</v>
      </c>
      <c r="L2394" s="444">
        <f t="shared" ca="1" si="147"/>
        <v>-2569718276.9604225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-2569718276.9604225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-10707159.487335093</v>
      </c>
      <c r="L2395" s="444">
        <f t="shared" ca="1" si="147"/>
        <v>-2580425436.4477577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-2580425436.4477577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-10751772.651865657</v>
      </c>
      <c r="L2396" s="444">
        <f t="shared" ca="1" si="147"/>
        <v>-2591177209.0996232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-2591177209.0996232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-10796571.704581764</v>
      </c>
      <c r="L2397" s="444">
        <f t="shared" ca="1" si="147"/>
        <v>-2601973780.8042049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-2601973780.8042049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-10841557.42001752</v>
      </c>
      <c r="L2398" s="444">
        <f t="shared" ca="1" si="147"/>
        <v>-2612815338.2242227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-2612815338.2242227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-10886730.575934261</v>
      </c>
      <c r="L2399" s="444">
        <f t="shared" ca="1" si="147"/>
        <v>-2623702068.8001571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-2623702068.8001571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-10932091.953333987</v>
      </c>
      <c r="L2400" s="444">
        <f t="shared" ca="1" si="147"/>
        <v>-2634634160.7534909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-2634634160.7534909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-10977642.336472878</v>
      </c>
      <c r="L2401" s="444">
        <f t="shared" ca="1" si="147"/>
        <v>-2645611803.0899639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-2645611803.0899639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-11023382.512874849</v>
      </c>
      <c r="L2402" s="444">
        <f t="shared" ca="1" si="147"/>
        <v>-2656635185.602839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-2656635185.602839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-11069313.273345163</v>
      </c>
      <c r="L2403" s="444">
        <f t="shared" ca="1" si="147"/>
        <v>-2667704498.876184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-2667704498.876184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-11115435.411984099</v>
      </c>
      <c r="L2404" s="444">
        <f t="shared" ca="1" si="147"/>
        <v>-2678819934.288168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-2678819934.288168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-11161749.7262007</v>
      </c>
      <c r="L2405" s="444">
        <f t="shared" ca="1" si="147"/>
        <v>-2689981684.0143685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-2689981684.0143685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-11208257.016726535</v>
      </c>
      <c r="L2406" s="444">
        <f t="shared" ca="1" si="147"/>
        <v>-2701189941.031095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-2701189941.031095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-11254958.087629562</v>
      </c>
      <c r="L2407" s="444">
        <f t="shared" ca="1" si="147"/>
        <v>-2712444899.1187248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-2712444899.1187248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-11301853.74632802</v>
      </c>
      <c r="L2408" s="444">
        <f t="shared" ca="1" si="147"/>
        <v>-2723746752.8650527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-2723746752.8650527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-11348944.803604387</v>
      </c>
      <c r="L2409" s="444">
        <f t="shared" ca="1" si="147"/>
        <v>-2735095697.6686573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-2735095697.6686573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-11396232.073619405</v>
      </c>
      <c r="L2410" s="444">
        <f t="shared" ca="1" si="147"/>
        <v>-2746491929.7422767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-2746491929.7422767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-11443716.373926153</v>
      </c>
      <c r="L2411" s="444">
        <f t="shared" ca="1" si="147"/>
        <v>-2757935646.1162028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-2757935646.1162028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-11491398.525484178</v>
      </c>
      <c r="L2412" s="444">
        <f t="shared" ca="1" si="147"/>
        <v>-2769427044.6416869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-2769427044.6416869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-11539279.352673694</v>
      </c>
      <c r="L2413" s="444">
        <f t="shared" ca="1" si="147"/>
        <v>-2780966323.9943604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-2780966323.9943604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-11587359.683309834</v>
      </c>
      <c r="L2414" s="444">
        <f t="shared" ca="1" si="147"/>
        <v>-2792553683.6776705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-2792553683.6776705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-11635640.34865696</v>
      </c>
      <c r="L2415" s="444">
        <f t="shared" ca="1" si="147"/>
        <v>-2804189324.0263276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-2804189324.0263276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-11684122.183443032</v>
      </c>
      <c r="L2416" s="444">
        <f t="shared" ca="1" si="147"/>
        <v>-2815873446.2097707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-2815873446.2097707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-11732806.025874045</v>
      </c>
      <c r="L2417" s="444">
        <f t="shared" ca="1" si="147"/>
        <v>-2827606252.2356448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-2827606252.2356448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-11781692.717648519</v>
      </c>
      <c r="L2418" s="444">
        <f t="shared" ca="1" si="147"/>
        <v>-2839387944.9532933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-2839387944.9532933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-11830783.103972055</v>
      </c>
      <c r="L2419" s="444">
        <f t="shared" ca="1" si="147"/>
        <v>-2851218728.0572653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-2851218728.0572653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-11880078.033571938</v>
      </c>
      <c r="L2420" s="444">
        <f t="shared" ca="1" si="147"/>
        <v>-2863098806.090837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-2863098806.090837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-11929578.35871182</v>
      </c>
      <c r="L2421" s="444">
        <f t="shared" ca="1" si="147"/>
        <v>-2875028384.4495487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-2875028384.4495487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-11979284.935206452</v>
      </c>
      <c r="L2422" s="444">
        <f t="shared" ca="1" si="147"/>
        <v>-2887007669.3847551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-2887007669.3847551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-12029198.622436479</v>
      </c>
      <c r="L2423" s="444">
        <f t="shared" ca="1" si="147"/>
        <v>-2899036868.0071917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-2899036868.0071917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-12079320.283363298</v>
      </c>
      <c r="L2424" s="444">
        <f t="shared" ca="1" si="147"/>
        <v>-2911116188.290555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-2911116188.290555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-12129650.78454398</v>
      </c>
      <c r="L2425" s="444">
        <f t="shared" ca="1" si="147"/>
        <v>-2923245839.075099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-2923245839.075099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-12180190.996146245</v>
      </c>
      <c r="L2426" s="444">
        <f t="shared" ca="1" si="147"/>
        <v>-2935426030.0712452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-2935426030.0712452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-12230941.791963521</v>
      </c>
      <c r="L2427" s="444">
        <f t="shared" ca="1" si="147"/>
        <v>-2947656971.8632088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-2947656971.8632088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-12281904.049430037</v>
      </c>
      <c r="L2428" s="444">
        <f t="shared" ca="1" si="147"/>
        <v>-2959938875.9126387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-2959938875.9126387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-12333078.649635995</v>
      </c>
      <c r="L2429" s="444">
        <f t="shared" ca="1" si="147"/>
        <v>-2972271954.5622745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-2972271954.5622745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-12384466.47734281</v>
      </c>
      <c r="L2430" s="444">
        <f t="shared" ca="1" si="147"/>
        <v>-2984656421.0396171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-2984656421.0396171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-12436068.420998404</v>
      </c>
      <c r="L2431" s="444">
        <f t="shared" ca="1" si="147"/>
        <v>-2997092489.4606156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-2997092489.4606156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-12487885.372752566</v>
      </c>
      <c r="L2432" s="444">
        <f t="shared" ca="1" si="147"/>
        <v>-3009580374.8333683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-3009580374.8333683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-12539918.228472367</v>
      </c>
      <c r="L2433" s="444">
        <f t="shared" ca="1" si="147"/>
        <v>-3022120293.0618405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-3022120293.0618405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-12592167.887757668</v>
      </c>
      <c r="L2434" s="444">
        <f t="shared" ca="1" si="147"/>
        <v>-3034712460.9495983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-3034712460.9495983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-12644635.253956659</v>
      </c>
      <c r="L2435" s="444">
        <f t="shared" ca="1" si="147"/>
        <v>-3047357096.2035551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-3047357096.2035551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-12697321.234181479</v>
      </c>
      <c r="L2436" s="444">
        <f t="shared" ca="1" si="147"/>
        <v>-3060054417.4377365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-3060054417.4377365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-12750226.739323903</v>
      </c>
      <c r="L2437" s="444">
        <f t="shared" ca="1" si="147"/>
        <v>-3072804644.1770606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-3072804644.1770606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-12803352.684071086</v>
      </c>
      <c r="L2438" s="444">
        <f t="shared" ca="1" si="147"/>
        <v>-3085607996.8611317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-3085607996.8611317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-12856699.986921381</v>
      </c>
      <c r="L2439" s="444">
        <f t="shared" ca="1" si="147"/>
        <v>-3098464696.848053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-3098464696.848053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-12910269.57020022</v>
      </c>
      <c r="L2440" s="444">
        <f t="shared" ca="1" si="147"/>
        <v>-3111374966.4182534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-3111374966.4182534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-12964062.360076055</v>
      </c>
      <c r="L2441" s="444">
        <f t="shared" ca="1" si="147"/>
        <v>-3124339028.7783294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-3124339028.7783294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-13018079.286576372</v>
      </c>
      <c r="L2442" s="444">
        <f t="shared" ca="1" si="147"/>
        <v>-3137357108.0649056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-3137357108.0649056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-13072321.283603773</v>
      </c>
      <c r="L2443" s="444">
        <f t="shared" ca="1" si="147"/>
        <v>-3150429429.3485093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-3150429429.3485093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-13126789.288952122</v>
      </c>
      <c r="L2444" s="444">
        <f t="shared" ca="1" si="147"/>
        <v>-3163556218.6374617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-3163556218.6374617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-13181484.244322756</v>
      </c>
      <c r="L2445" s="444">
        <f t="shared" ca="1" si="147"/>
        <v>-3176737702.8817844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-3176737702.8817844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-13236407.095340768</v>
      </c>
      <c r="L2446" s="444">
        <f t="shared" ca="1" si="147"/>
        <v>-3189974109.9771252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-3189974109.9771252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-13291558.791571354</v>
      </c>
      <c r="L2447" s="444">
        <f t="shared" ca="1" si="147"/>
        <v>-3203265668.7686963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-3203265668.7686963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-13346940.286536235</v>
      </c>
      <c r="L2448" s="444">
        <f t="shared" ca="1" si="147"/>
        <v>-3216612609.0552325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-3216612609.0552325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-13402552.537730135</v>
      </c>
      <c r="L2449" s="444">
        <f t="shared" ca="1" si="147"/>
        <v>-3230015161.5929627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-3230015161.5929627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-13458396.506637344</v>
      </c>
      <c r="L2450" s="444">
        <f t="shared" ca="1" si="147"/>
        <v>-3243473558.0996003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-3243473558.0996003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-13514473.158748334</v>
      </c>
      <c r="L2451" s="444">
        <f t="shared" ca="1" si="147"/>
        <v>-3256988031.2583485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-3256988031.2583485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-13570783.463576451</v>
      </c>
      <c r="L2452" s="444">
        <f t="shared" ca="1" si="147"/>
        <v>-3270558814.7219248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-3270558814.7219248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-13627328.394674687</v>
      </c>
      <c r="L2453" s="444">
        <f t="shared" ca="1" si="147"/>
        <v>-3284186143.1165996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-3284186143.1165996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-13684108.929652497</v>
      </c>
      <c r="L2454" s="444">
        <f t="shared" ca="1" si="147"/>
        <v>-3297870252.0462523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-3297870252.0462523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-13741126.050192717</v>
      </c>
      <c r="L2455" s="444">
        <f t="shared" ca="1" si="147"/>
        <v>-3311611378.0964451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-3311611378.0964451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-13798380.742068522</v>
      </c>
      <c r="L2456" s="444">
        <f t="shared" ca="1" si="147"/>
        <v>-3325409758.8385134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-3325409758.8385134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-13855873.995160472</v>
      </c>
      <c r="L2457" s="444">
        <f t="shared" ca="1" si="147"/>
        <v>-3339265632.833674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-3339265632.833674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-13913606.803473642</v>
      </c>
      <c r="L2458" s="444">
        <f t="shared" ca="1" si="147"/>
        <v>-3353179239.6371474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-3353179239.6371474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-13971580.165154781</v>
      </c>
      <c r="L2459" s="444">
        <f t="shared" ca="1" si="147"/>
        <v>-3367150819.8023024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-3367150819.8023024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-14029795.08250959</v>
      </c>
      <c r="L2460" s="444">
        <f t="shared" ca="1" si="147"/>
        <v>-3381180614.8848119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-3381180614.8848119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-14088252.562020047</v>
      </c>
      <c r="L2461" s="444">
        <f t="shared" ca="1" si="147"/>
        <v>-3395268867.4468317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-3395268867.4468317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-14146953.614361798</v>
      </c>
      <c r="L2462" s="444">
        <f t="shared" ca="1" si="147"/>
        <v>-3409415821.0611935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-3409415821.0611935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-14205899.254421636</v>
      </c>
      <c r="L2463" s="444">
        <f t="shared" ca="1" si="147"/>
        <v>-3423621720.3156152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-3423621720.3156152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-14265090.501315065</v>
      </c>
      <c r="L2464" s="444">
        <f t="shared" ca="1" si="147"/>
        <v>-3437886810.8169303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-3437886810.8169303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-14324528.378403876</v>
      </c>
      <c r="L2465" s="444">
        <f t="shared" ca="1" si="147"/>
        <v>-3452211339.195334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-3452211339.195334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-14384213.913313892</v>
      </c>
      <c r="L2466" s="444">
        <f t="shared" ca="1" si="147"/>
        <v>-3466595553.1086478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-3466595553.1086478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-14444148.137952697</v>
      </c>
      <c r="L2467" s="444">
        <f t="shared" ca="1" si="147"/>
        <v>-3481039701.2466006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-3481039701.2466006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-14504332.088527502</v>
      </c>
      <c r="L2468" s="444">
        <f t="shared" ca="1" si="147"/>
        <v>-3495544033.3351283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-3495544033.3351283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-14564766.805563036</v>
      </c>
      <c r="L2469" s="444">
        <f t="shared" ca="1" si="147"/>
        <v>-3510108800.1406913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-3510108800.1406913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-14625453.333919547</v>
      </c>
      <c r="L2470" s="444">
        <f t="shared" ca="1" si="147"/>
        <v>-3524734253.4746108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-3524734253.4746108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-14686392.722810877</v>
      </c>
      <c r="L2471" s="444">
        <f t="shared" ca="1" si="147"/>
        <v>-3539420646.1974216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-3539420646.1974216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-14747586.025822589</v>
      </c>
      <c r="L2472" s="444">
        <f t="shared" ca="1" si="147"/>
        <v>-3554168232.2232442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-3554168232.2232442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-14809034.300930183</v>
      </c>
      <c r="L2473" s="444">
        <f t="shared" ca="1" si="147"/>
        <v>-3568977266.5241742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-3568977266.5241742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-14870738.610517392</v>
      </c>
      <c r="L2474" s="444">
        <f t="shared" ca="1" si="147"/>
        <v>-3583848005.1346917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-3583848005.1346917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-14932700.021394551</v>
      </c>
      <c r="L2475" s="444">
        <f t="shared" ca="1" si="147"/>
        <v>-3598780705.1560864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-3598780705.1560864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-14994919.604817027</v>
      </c>
      <c r="L2476" s="444">
        <f t="shared" ca="1" si="147"/>
        <v>-3613775624.7609034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-3613775624.7609034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-15057398.436503764</v>
      </c>
      <c r="L2477" s="444">
        <f t="shared" ca="1" si="147"/>
        <v>-3628833023.1974072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-3628833023.1974072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-15120137.596655866</v>
      </c>
      <c r="L2478" s="444">
        <f t="shared" ca="1" si="147"/>
        <v>-3643953160.7940631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-3643953160.7940631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-15183138.169975264</v>
      </c>
      <c r="L2479" s="444">
        <f t="shared" ca="1" si="147"/>
        <v>-3659136298.9640384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-3659136298.9640384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-15246401.245683491</v>
      </c>
      <c r="L2480" s="444">
        <f t="shared" ca="1" si="147"/>
        <v>-3674382700.209722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-3674382700.209722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-15309927.917540507</v>
      </c>
      <c r="L2481" s="444">
        <f t="shared" ca="1" si="147"/>
        <v>-3689692628.1272626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-3689692628.1272626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-15373719.283863595</v>
      </c>
      <c r="L2482" s="444">
        <f t="shared" ca="1" si="147"/>
        <v>-3705066347.4111261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-3705066347.4111261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-15437776.447546359</v>
      </c>
      <c r="L2483" s="444">
        <f t="shared" ca="1" si="147"/>
        <v>-3720504123.8586726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-3720504123.8586726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-15502100.516077802</v>
      </c>
      <c r="L2484" s="444">
        <f t="shared" ca="1" si="147"/>
        <v>-3736006224.3747506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-3736006224.3747506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-15566692.601561461</v>
      </c>
      <c r="L2485" s="444">
        <f t="shared" ca="1" si="147"/>
        <v>-3751572916.9763122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-3751572916.9763122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-15631553.820734635</v>
      </c>
      <c r="L2486" s="444">
        <f t="shared" ca="1" si="147"/>
        <v>-3767204470.7970467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-3767204470.7970467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-15696685.294987695</v>
      </c>
      <c r="L2487" s="444">
        <f t="shared" ca="1" si="147"/>
        <v>-3782901156.0920343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-3782901156.0920343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-15762088.150383476</v>
      </c>
      <c r="L2488" s="444">
        <f t="shared" ca="1" si="147"/>
        <v>-3798663244.2424178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-3798663244.2424178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-15827763.517676743</v>
      </c>
      <c r="L2489" s="444">
        <f t="shared" ca="1" si="147"/>
        <v>-3814491007.7600946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-3814491007.7600946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-15893712.532333728</v>
      </c>
      <c r="L2490" s="444">
        <f t="shared" ca="1" si="147"/>
        <v>-3830384720.2924285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-3830384720.2924285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-15959936.334551785</v>
      </c>
      <c r="L2491" s="444">
        <f t="shared" ca="1" si="147"/>
        <v>-3846344656.6269803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-3846344656.6269803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-16026436.069279084</v>
      </c>
      <c r="L2492" s="444">
        <f t="shared" ca="1" si="147"/>
        <v>-3862371092.6962595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-3862371092.6962595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-16093212.886234414</v>
      </c>
      <c r="L2493" s="444">
        <f t="shared" ca="1" si="147"/>
        <v>-3878464305.5824938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-3878464305.5824938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-16160267.939927058</v>
      </c>
      <c r="L2494" s="444">
        <f t="shared" ca="1" si="147"/>
        <v>-3894624573.5224209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-3894624573.5224209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-16227602.389676753</v>
      </c>
      <c r="L2495" s="444">
        <f t="shared" ca="1" si="147"/>
        <v>-3910852175.9120975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-3910852175.9120975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-16295217.399633737</v>
      </c>
      <c r="L2496" s="444">
        <f t="shared" ca="1" si="147"/>
        <v>-3927147393.3117313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-3927147393.3117313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-16363114.138798879</v>
      </c>
      <c r="L2497" s="444">
        <f t="shared" ca="1" si="147"/>
        <v>-3943510507.4505301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-3943510507.4505301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-16431293.781043872</v>
      </c>
      <c r="L2498" s="444">
        <f t="shared" ca="1" si="147"/>
        <v>-3959941801.2315741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-3959941801.2315741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-16499757.505131556</v>
      </c>
      <c r="L2499" s="444">
        <f t="shared" ca="1" si="147"/>
        <v>-3976441558.7367058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-3976441558.7367058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-16568506.494736271</v>
      </c>
      <c r="L2500" s="444">
        <f t="shared" ca="1" si="147"/>
        <v>-3993010065.231442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-3993010065.231442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-16637541.938464342</v>
      </c>
      <c r="L2501" s="444">
        <f t="shared" ca="1" si="147"/>
        <v>-4009647607.1699061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-4009647607.1699061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-16706865.029874608</v>
      </c>
      <c r="L2502" s="444">
        <f t="shared" ca="1" si="147"/>
        <v>-4026354472.1997809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-4026354472.1997809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-16776476.967499087</v>
      </c>
      <c r="L2503" s="444">
        <f t="shared" ca="1" si="147"/>
        <v>-4043130949.1672802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-4043130949.1672802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-16846378.954863667</v>
      </c>
      <c r="L2504" s="444">
        <f t="shared" ca="1" si="147"/>
        <v>-4059977328.1221437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-4059977328.1221437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-16916572.200508934</v>
      </c>
      <c r="L2505" s="444">
        <f t="shared" ca="1" si="147"/>
        <v>-4076893900.3226528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-4076893900.3226528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-16987057.918011051</v>
      </c>
      <c r="L2506" s="444">
        <f t="shared" ca="1" si="147"/>
        <v>-4093880958.240664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-4093880958.240664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-17057837.326002765</v>
      </c>
      <c r="L2507" s="444">
        <f t="shared" ca="1" si="147"/>
        <v>-4110938795.5666666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-4110938795.5666666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-17128911.648194443</v>
      </c>
      <c r="L2508" s="444">
        <f t="shared" ca="1" si="147"/>
        <v>-4128067707.2148609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-4128067707.2148609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-17200282.113395251</v>
      </c>
      <c r="L2509" s="444">
        <f t="shared" ca="1" si="147"/>
        <v>-4145267989.3282561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-4145267989.3282561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-17271949.955534399</v>
      </c>
      <c r="L2510" s="444">
        <f t="shared" ca="1" si="147"/>
        <v>-4162539939.2837906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-4162539939.2837906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-17343916.413682461</v>
      </c>
      <c r="L2511" s="444">
        <f t="shared" ca="1" si="147"/>
        <v>-4179883855.697473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-4179883855.697473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-17416182.732072804</v>
      </c>
      <c r="L2512" s="444">
        <f t="shared" ca="1" si="147"/>
        <v>-4197300038.4295459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-4197300038.4295459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-17488750.16012311</v>
      </c>
      <c r="L2513" s="444">
        <f t="shared" ca="1" si="147"/>
        <v>-4214788788.5896692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-4214788788.5896692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-17561619.952456955</v>
      </c>
      <c r="L2514" s="444">
        <f t="shared" ca="1" si="147"/>
        <v>-4232350408.5421262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-4232350408.5421262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-17634793.368925527</v>
      </c>
      <c r="L2515" s="444">
        <f t="shared" ca="1" si="147"/>
        <v>-4249985201.9110518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-4249985201.9110518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-17708271.674629383</v>
      </c>
      <c r="L2516" s="444">
        <f t="shared" ca="1" si="147"/>
        <v>-4267693473.585681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-4267693473.585681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-17782056.139940336</v>
      </c>
      <c r="L2517" s="444">
        <f t="shared" ca="1" si="147"/>
        <v>-4285475529.7256212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-4285475529.7256212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-17856148.040523425</v>
      </c>
      <c r="L2518" s="444">
        <f t="shared" ca="1" si="147"/>
        <v>-4303331677.7661448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-4303331677.7661448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-17930548.657358937</v>
      </c>
      <c r="L2519" s="444">
        <f t="shared" ca="1" si="147"/>
        <v>-4321262226.4235039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-4321262226.4235039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-18005259.276764598</v>
      </c>
      <c r="L2520" s="444">
        <f t="shared" ca="1" si="147"/>
        <v>-4339267485.7002687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-4339267485.7002687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-18080281.190417785</v>
      </c>
      <c r="L2521" s="444">
        <f t="shared" ca="1" si="147"/>
        <v>-4357347766.890687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-4357347766.890687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-18155615.695377864</v>
      </c>
      <c r="L2522" s="444">
        <f t="shared" ca="1" si="147"/>
        <v>-4375503382.5860653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-4375503382.5860653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-18231264.094108604</v>
      </c>
      <c r="L2523" s="444">
        <f t="shared" ca="1" si="147"/>
        <v>-4393734646.6801739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-4393734646.6801739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-18307227.694500726</v>
      </c>
      <c r="L2524" s="444">
        <f t="shared" ca="1" si="147"/>
        <v>-4412041874.3746748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-4412041874.3746748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-18383507.80989448</v>
      </c>
      <c r="L2525" s="444">
        <f t="shared" ca="1" si="147"/>
        <v>-4430425382.1845694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-4430425382.1845694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-18460105.759102371</v>
      </c>
      <c r="L2526" s="444">
        <f t="shared" ca="1" si="147"/>
        <v>-4448885487.9436722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-4448885487.9436722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-18537022.866431966</v>
      </c>
      <c r="L2527" s="444">
        <f t="shared" ca="1" si="147"/>
        <v>-4467422510.8101044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-4467422510.8101044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-18614260.461708769</v>
      </c>
      <c r="L2528" s="444">
        <f t="shared" ca="1" si="147"/>
        <v>-4486036771.2718134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-4486036771.2718134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-18691819.880299222</v>
      </c>
      <c r="L2529" s="444">
        <f t="shared" ca="1" si="147"/>
        <v>-4504728591.152113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-4504728591.152113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-18769702.463133805</v>
      </c>
      <c r="L2530" s="444">
        <f t="shared" ca="1" si="147"/>
        <v>-4523498293.6152468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-4523498293.6152468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-18847909.556730196</v>
      </c>
      <c r="L2531" s="444">
        <f t="shared" ca="1" si="147"/>
        <v>-4542346203.171977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-4542346203.171977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-18926442.51321657</v>
      </c>
      <c r="L2532" s="444">
        <f t="shared" ca="1" si="147"/>
        <v>-4561272645.685194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-4561272645.685194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-19005302.690354973</v>
      </c>
      <c r="L2533" s="444">
        <f t="shared" ca="1" si="147"/>
        <v>-4580277948.3755493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-4580277948.3755493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-19084491.451564789</v>
      </c>
      <c r="L2534" s="444">
        <f t="shared" ca="1" si="147"/>
        <v>-4599362439.8271141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-4599362439.8271141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-19164010.165946309</v>
      </c>
      <c r="L2535" s="444">
        <f t="shared" ca="1" si="147"/>
        <v>-4618526449.9930601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-4618526449.9930601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-19243860.208304416</v>
      </c>
      <c r="L2536" s="444">
        <f t="shared" ca="1" si="147"/>
        <v>-4637770310.2013645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-4637770310.2013645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-19324042.959172353</v>
      </c>
      <c r="L2537" s="444">
        <f t="shared" ca="1" si="147"/>
        <v>-4657094353.1605368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-4657094353.1605368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-19404559.804835569</v>
      </c>
      <c r="L2538" s="444">
        <f t="shared" ca="1" si="147"/>
        <v>-4676498912.9653721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-4676498912.9653721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-19485412.137355715</v>
      </c>
      <c r="L2539" s="444">
        <f t="shared" ca="1" si="147"/>
        <v>-4695984325.1027279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-4695984325.1027279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-19566601.3545947</v>
      </c>
      <c r="L2540" s="444">
        <f t="shared" ca="1" si="147"/>
        <v>-4715550926.4573221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-4715550926.4573221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-19648128.860238843</v>
      </c>
      <c r="L2541" s="444">
        <f t="shared" ca="1" si="147"/>
        <v>-4735199055.3175611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-4735199055.3175611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-19729996.063823171</v>
      </c>
      <c r="L2542" s="444">
        <f t="shared" ca="1" si="147"/>
        <v>-4754929051.3813839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-4754929051.3813839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-19812204.380755767</v>
      </c>
      <c r="L2543" s="444">
        <f t="shared" ca="1" si="147"/>
        <v>-4774741255.7621393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-4774741255.7621393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-19894755.232342247</v>
      </c>
      <c r="L2544" s="444">
        <f t="shared" ca="1" si="147"/>
        <v>-4794636010.994482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-4794636010.994482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-19977650.045810342</v>
      </c>
      <c r="L2545" s="444">
        <f t="shared" ca="1" si="147"/>
        <v>-4814613661.0402927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-4814613661.0402927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-20060890.254334554</v>
      </c>
      <c r="L2546" s="444">
        <f t="shared" ca="1" si="147"/>
        <v>-4834674551.2946272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-4834674551.2946272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-20144477.297060948</v>
      </c>
      <c r="L2547" s="444">
        <f t="shared" ca="1" si="147"/>
        <v>-4854819028.5916882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-4854819028.5916882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-20228412.619132034</v>
      </c>
      <c r="L2548" s="444">
        <f t="shared" ca="1" si="147"/>
        <v>-4875047441.2108202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-4875047441.2108202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-20312697.67171175</v>
      </c>
      <c r="L2549" s="444">
        <f t="shared" ca="1" si="147"/>
        <v>-4895360138.8825321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-4895360138.8825321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-20397333.91201055</v>
      </c>
      <c r="L2550" s="444">
        <f t="shared" ca="1" si="147"/>
        <v>-4915757472.7945423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-4915757472.7945423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-20482322.803310592</v>
      </c>
      <c r="L2551" s="444">
        <f t="shared" ca="1" si="147"/>
        <v>-4936239795.5978527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-4936239795.5978527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-20567665.814991053</v>
      </c>
      <c r="L2552" s="444">
        <f t="shared" ca="1" si="147"/>
        <v>-4956807461.4128437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-4956807461.4128437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-20653364.422553517</v>
      </c>
      <c r="L2553" s="444">
        <f t="shared" ca="1" si="147"/>
        <v>-4977460825.8353968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-4977460825.8353968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-20739420.107647486</v>
      </c>
      <c r="L2554" s="444">
        <f t="shared" ca="1" si="147"/>
        <v>-4998200245.9430447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-4998200245.9430447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-20825834.358096018</v>
      </c>
      <c r="L2555" s="444">
        <f t="shared" ca="1" si="147"/>
        <v>-5019026080.3011408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-5019026080.3011408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-20912608.66792142</v>
      </c>
      <c r="L2556" s="444">
        <f t="shared" ca="1" si="147"/>
        <v>-5039938688.9690619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-5039938688.9690619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-20999744.537371092</v>
      </c>
      <c r="L2557" s="444">
        <f t="shared" ca="1" si="147"/>
        <v>-5060938433.5064325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-5060938433.5064325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-21087243.47294347</v>
      </c>
      <c r="L2558" s="444">
        <f t="shared" ref="L2558:L2812" ca="1" si="152">I2558-J2558+K2558</f>
        <v>-5082025676.9793758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-5082025676.9793758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-21175106.987414066</v>
      </c>
      <c r="L2559" s="444">
        <f t="shared" ca="1" si="152"/>
        <v>-5103200783.9667902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-5103200783.9667902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-21263336.599861626</v>
      </c>
      <c r="L2560" s="444">
        <f t="shared" ca="1" si="152"/>
        <v>-5124464120.5666523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-5124464120.5666523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-21351933.835694384</v>
      </c>
      <c r="L2561" s="444">
        <f t="shared" ca="1" si="152"/>
        <v>-5145816054.4023466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-5145816054.4023466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-21440900.226676445</v>
      </c>
      <c r="L2562" s="444">
        <f t="shared" ca="1" si="152"/>
        <v>-5167256954.6290226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-5167256954.6290226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-21530237.310954262</v>
      </c>
      <c r="L2563" s="444">
        <f t="shared" ca="1" si="152"/>
        <v>-5188787191.9399767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-5188787191.9399767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-21619946.633083235</v>
      </c>
      <c r="L2564" s="444">
        <f t="shared" ca="1" si="152"/>
        <v>-5210407138.57306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-5210407138.57306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-21710029.744054418</v>
      </c>
      <c r="L2565" s="444">
        <f t="shared" ca="1" si="152"/>
        <v>-5232117168.3171148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-5232117168.3171148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-21800488.201321311</v>
      </c>
      <c r="L2566" s="444">
        <f t="shared" ca="1" si="152"/>
        <v>-5253917656.5184364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-5253917656.5184364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-21891323.568826817</v>
      </c>
      <c r="L2567" s="444">
        <f t="shared" ca="1" si="152"/>
        <v>-5275808980.0872631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-5275808980.0872631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-21982537.417030264</v>
      </c>
      <c r="L2568" s="444">
        <f t="shared" ca="1" si="152"/>
        <v>-5297791517.5042934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-5297791517.5042934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-22074131.322934557</v>
      </c>
      <c r="L2569" s="444">
        <f t="shared" ca="1" si="152"/>
        <v>-5319865648.8272276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-5319865648.8272276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-22166106.870113447</v>
      </c>
      <c r="L2570" s="444">
        <f t="shared" ca="1" si="152"/>
        <v>-5342031755.697341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-5342031755.697341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-22258465.648738921</v>
      </c>
      <c r="L2571" s="444">
        <f t="shared" ca="1" si="152"/>
        <v>-5364290221.3460798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-5364290221.3460798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-22351209.255608667</v>
      </c>
      <c r="L2572" s="444">
        <f t="shared" ca="1" si="152"/>
        <v>-5386641430.6016884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-5386641430.6016884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-22444339.294173703</v>
      </c>
      <c r="L2573" s="444">
        <f t="shared" ca="1" si="152"/>
        <v>-5409085769.8958616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-5409085769.8958616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-22537857.374566089</v>
      </c>
      <c r="L2574" s="444">
        <f t="shared" ca="1" si="152"/>
        <v>-5431623627.2704277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-5431623627.2704277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-22631765.113626782</v>
      </c>
      <c r="L2575" s="444">
        <f t="shared" ca="1" si="152"/>
        <v>-5454255392.3840542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-5454255392.3840542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-22726064.134933557</v>
      </c>
      <c r="L2576" s="444">
        <f t="shared" ca="1" si="152"/>
        <v>-5476981456.5189877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-5476981456.5189877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-22820756.068829115</v>
      </c>
      <c r="L2577" s="444">
        <f t="shared" ca="1" si="152"/>
        <v>-5499802212.5878172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-5499802212.5878172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-22915842.552449238</v>
      </c>
      <c r="L2578" s="444">
        <f t="shared" ca="1" si="152"/>
        <v>-5522718055.1402664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-5522718055.1402664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-23011325.22975111</v>
      </c>
      <c r="L2579" s="444">
        <f t="shared" ca="1" si="152"/>
        <v>-5545729380.370018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-5545729380.370018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-23107205.751541741</v>
      </c>
      <c r="L2580" s="444">
        <f t="shared" ca="1" si="152"/>
        <v>-5568836586.1215601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-5568836586.1215601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-23203485.7755065</v>
      </c>
      <c r="L2581" s="444">
        <f t="shared" ca="1" si="152"/>
        <v>-5592040071.8970671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-5592040071.8970671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-23300166.96623778</v>
      </c>
      <c r="L2582" s="444">
        <f t="shared" ca="1" si="152"/>
        <v>-5615340238.8633051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-5615340238.8633051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-23397250.99526377</v>
      </c>
      <c r="L2583" s="444">
        <f t="shared" ca="1" si="152"/>
        <v>-5638737489.8585691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-5638737489.8585691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-23494739.541077372</v>
      </c>
      <c r="L2584" s="444">
        <f t="shared" ca="1" si="152"/>
        <v>-5662232229.3996468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-5662232229.3996468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-23592634.289165195</v>
      </c>
      <c r="L2585" s="444">
        <f t="shared" ca="1" si="152"/>
        <v>-5685824863.6888123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-5685824863.6888123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-23690936.932036716</v>
      </c>
      <c r="L2586" s="444">
        <f t="shared" ca="1" si="152"/>
        <v>-5709515800.6208487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-5709515800.6208487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-23789649.169253536</v>
      </c>
      <c r="L2587" s="444">
        <f t="shared" ca="1" si="152"/>
        <v>-5733305449.790102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-5733305449.790102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-23888772.707458757</v>
      </c>
      <c r="L2588" s="444">
        <f t="shared" ca="1" si="152"/>
        <v>-5757194222.4975605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-5757194222.4975605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-23988309.260406502</v>
      </c>
      <c r="L2589" s="444">
        <f t="shared" ca="1" si="152"/>
        <v>-5781182531.757967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-5781182531.757967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-24088260.548991527</v>
      </c>
      <c r="L2590" s="444">
        <f t="shared" ca="1" si="152"/>
        <v>-5805270792.3069582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-5805270792.3069582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-24188628.301278993</v>
      </c>
      <c r="L2591" s="444">
        <f t="shared" ca="1" si="152"/>
        <v>-5829459420.6082373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-5829459420.6082373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-24289414.252534322</v>
      </c>
      <c r="L2592" s="444">
        <f t="shared" ca="1" si="152"/>
        <v>-5853748834.8607712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-5853748834.8607712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-24390620.145253211</v>
      </c>
      <c r="L2593" s="444">
        <f t="shared" ca="1" si="152"/>
        <v>-5878139455.0060244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-5878139455.0060244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-24492247.729191769</v>
      </c>
      <c r="L2594" s="444">
        <f t="shared" ca="1" si="152"/>
        <v>-5902631702.7352161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-5902631702.7352161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-24594298.761396732</v>
      </c>
      <c r="L2595" s="444">
        <f t="shared" ca="1" si="152"/>
        <v>-5927226001.4966125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-5927226001.4966125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-24696775.006235886</v>
      </c>
      <c r="L2596" s="444">
        <f t="shared" ca="1" si="152"/>
        <v>-5951922776.5028486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-5951922776.5028486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-24799678.235428534</v>
      </c>
      <c r="L2597" s="444">
        <f t="shared" ca="1" si="152"/>
        <v>-5976722454.7382774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-5976722454.7382774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-24903010.228076156</v>
      </c>
      <c r="L2598" s="444">
        <f t="shared" ca="1" si="152"/>
        <v>-6001625464.9663534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-6001625464.9663534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-25006772.770693138</v>
      </c>
      <c r="L2599" s="444">
        <f t="shared" ca="1" si="152"/>
        <v>-6026632237.7370462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-6026632237.7370462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-25110967.657237694</v>
      </c>
      <c r="L2600" s="444">
        <f t="shared" ca="1" si="152"/>
        <v>-6051743205.3942842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-6051743205.3942842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-25215596.689142849</v>
      </c>
      <c r="L2601" s="444">
        <f t="shared" ca="1" si="152"/>
        <v>-6076958802.0834274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-6076958802.0834274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-25320661.675347615</v>
      </c>
      <c r="L2602" s="444">
        <f t="shared" ca="1" si="152"/>
        <v>-6102279463.7587748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-6102279463.7587748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-25426164.432328228</v>
      </c>
      <c r="L2603" s="444">
        <f t="shared" ca="1" si="152"/>
        <v>-6127705628.191103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-6127705628.191103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-25532106.784129597</v>
      </c>
      <c r="L2604" s="444">
        <f t="shared" ca="1" si="152"/>
        <v>-6153237734.9752321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-6153237734.9752321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-25638490.562396802</v>
      </c>
      <c r="L2605" s="444">
        <f t="shared" ca="1" si="152"/>
        <v>-6178876225.5376291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-6178876225.5376291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-25745317.606406789</v>
      </c>
      <c r="L2606" s="444">
        <f t="shared" ca="1" si="152"/>
        <v>-6204621543.1440363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-6204621543.1440363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-25852589.763100151</v>
      </c>
      <c r="L2607" s="444">
        <f t="shared" ca="1" si="152"/>
        <v>-6230474132.9071369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-6230474132.9071369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-25960308.887113072</v>
      </c>
      <c r="L2608" s="444">
        <f t="shared" ca="1" si="152"/>
        <v>-6256434441.7942495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-6256434441.7942495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-26068476.840809371</v>
      </c>
      <c r="L2609" s="444">
        <f t="shared" ca="1" si="152"/>
        <v>-6282502918.6350594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-6282502918.6350594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-26177095.494312748</v>
      </c>
      <c r="L2610" s="444">
        <f t="shared" ca="1" si="152"/>
        <v>-6308680014.1293716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-6308680014.1293716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-26286166.725539047</v>
      </c>
      <c r="L2611" s="444">
        <f t="shared" ca="1" si="152"/>
        <v>-6334966180.8549109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-6334966180.8549109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-26395692.420228794</v>
      </c>
      <c r="L2612" s="444">
        <f t="shared" ca="1" si="152"/>
        <v>-6361361873.2751398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-6361361873.2751398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-26505674.471979748</v>
      </c>
      <c r="L2613" s="444">
        <f t="shared" ca="1" si="152"/>
        <v>-6387867547.7471199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-6387867547.7471199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-26616114.782279667</v>
      </c>
      <c r="L2614" s="444">
        <f t="shared" ca="1" si="152"/>
        <v>-6414483662.5293999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-6414483662.5293999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-26727015.260539167</v>
      </c>
      <c r="L2615" s="444">
        <f t="shared" ca="1" si="152"/>
        <v>-6441210677.7899389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-6441210677.7899389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-26838377.824124746</v>
      </c>
      <c r="L2616" s="444">
        <f t="shared" ca="1" si="152"/>
        <v>-6468049055.6140633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-6468049055.6140633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-26950204.398391929</v>
      </c>
      <c r="L2617" s="444">
        <f t="shared" ca="1" si="152"/>
        <v>-6494999260.012455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-6494999260.012455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-27062496.916718561</v>
      </c>
      <c r="L2618" s="444">
        <f t="shared" ca="1" si="152"/>
        <v>-6522061756.9291735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-6522061756.9291735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-27175257.320538223</v>
      </c>
      <c r="L2619" s="444">
        <f t="shared" ca="1" si="152"/>
        <v>-6549237014.249712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-6549237014.249712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-27288487.5593738</v>
      </c>
      <c r="L2620" s="444">
        <f t="shared" ca="1" si="152"/>
        <v>-6576525501.8090858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-6576525501.8090858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-27402189.590871189</v>
      </c>
      <c r="L2621" s="444">
        <f t="shared" ca="1" si="152"/>
        <v>-6603927691.3999567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-6603927691.3999567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-27516365.380833153</v>
      </c>
      <c r="L2622" s="444">
        <f t="shared" ca="1" si="152"/>
        <v>-6631444056.7807903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-6631444056.7807903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-27631016.903253291</v>
      </c>
      <c r="L2623" s="444">
        <f t="shared" ca="1" si="152"/>
        <v>-6659075073.6840439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-6659075073.6840439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-27746146.140350182</v>
      </c>
      <c r="L2624" s="444">
        <f t="shared" ca="1" si="152"/>
        <v>-6686821219.8243942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-6686821219.8243942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-27861755.08260164</v>
      </c>
      <c r="L2625" s="444">
        <f t="shared" ca="1" si="152"/>
        <v>-6714682974.9069958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-6714682974.9069958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-27977845.728779152</v>
      </c>
      <c r="L2626" s="444">
        <f t="shared" ca="1" si="152"/>
        <v>-6742660820.6357746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-6742660820.6357746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-28094420.085982393</v>
      </c>
      <c r="L2627" s="444">
        <f t="shared" ca="1" si="152"/>
        <v>-6770755240.7217569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-6770755240.7217569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-28211480.169673987</v>
      </c>
      <c r="L2628" s="444">
        <f t="shared" ca="1" si="152"/>
        <v>-6798966720.8914309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-6798966720.8914309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-28329028.003714293</v>
      </c>
      <c r="L2629" s="444">
        <f t="shared" ca="1" si="152"/>
        <v>-6827295748.8951454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-6827295748.8951454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-28447065.620396439</v>
      </c>
      <c r="L2630" s="444">
        <f t="shared" ca="1" si="152"/>
        <v>-6855742814.515542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-6855742814.515542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-28565595.060481425</v>
      </c>
      <c r="L2631" s="444">
        <f t="shared" ca="1" si="152"/>
        <v>-6884308409.5760231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-6884308409.5760231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-28684618.37323343</v>
      </c>
      <c r="L2632" s="444">
        <f t="shared" ca="1" si="152"/>
        <v>-6912993027.9492569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-6912993027.9492569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-28804137.616455242</v>
      </c>
      <c r="L2633" s="444">
        <f t="shared" ca="1" si="152"/>
        <v>-6941797165.565712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-6941797165.565712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-28924154.856523801</v>
      </c>
      <c r="L2634" s="444">
        <f t="shared" ca="1" si="152"/>
        <v>-6970721320.4222355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-6970721320.4222355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-29044672.168425981</v>
      </c>
      <c r="L2635" s="444">
        <f t="shared" ca="1" si="152"/>
        <v>-6999765992.590661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-6999765992.590661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-29165691.63579442</v>
      </c>
      <c r="L2636" s="444">
        <f t="shared" ca="1" si="152"/>
        <v>-7028931684.2264557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-7028931684.2264557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-29287215.350943565</v>
      </c>
      <c r="L2637" s="444">
        <f t="shared" ca="1" si="152"/>
        <v>-7058218899.5773993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-7058218899.5773993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-29409245.414905827</v>
      </c>
      <c r="L2638" s="444">
        <f t="shared" ca="1" si="152"/>
        <v>-7087628144.9923048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-7087628144.9923048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-29531783.93746794</v>
      </c>
      <c r="L2639" s="444">
        <f t="shared" ca="1" si="152"/>
        <v>-7117159928.9297724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-7117159928.9297724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-29654833.03720738</v>
      </c>
      <c r="L2640" s="444">
        <f t="shared" ca="1" si="152"/>
        <v>-7146814761.96698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-7146814761.96698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-29778394.841529086</v>
      </c>
      <c r="L2641" s="444">
        <f t="shared" ca="1" si="152"/>
        <v>-7176593156.8085089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-7176593156.8085089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-29902471.486702118</v>
      </c>
      <c r="L2642" s="444">
        <f t="shared" ca="1" si="152"/>
        <v>-7206495628.2952108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-7206495628.2952108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-30027065.11789671</v>
      </c>
      <c r="L2643" s="444">
        <f t="shared" ca="1" si="152"/>
        <v>-7236522693.4131079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-7236522693.4131079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-30152177.889221281</v>
      </c>
      <c r="L2644" s="444">
        <f t="shared" ca="1" si="152"/>
        <v>-7266674871.3023291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-7266674871.3023291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-30277811.963759709</v>
      </c>
      <c r="L2645" s="444">
        <f t="shared" ca="1" si="152"/>
        <v>-7296952683.2660885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-7296952683.2660885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-30403969.513608702</v>
      </c>
      <c r="L2646" s="444">
        <f t="shared" ca="1" si="152"/>
        <v>-7327356652.7796974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-7327356652.7796974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-30530652.719915409</v>
      </c>
      <c r="L2647" s="444">
        <f t="shared" ca="1" si="152"/>
        <v>-7357887305.4996128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-7357887305.4996128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-30657863.77291505</v>
      </c>
      <c r="L2648" s="444">
        <f t="shared" ca="1" si="152"/>
        <v>-7388545169.2725277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-7388545169.2725277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-30785604.871968869</v>
      </c>
      <c r="L2649" s="444">
        <f t="shared" ca="1" si="152"/>
        <v>-7419330774.1444969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-7419330774.1444969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-30913878.225602072</v>
      </c>
      <c r="L2650" s="444">
        <f t="shared" ca="1" si="152"/>
        <v>-7450244652.3700991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-7450244652.3700991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-31042686.051542077</v>
      </c>
      <c r="L2651" s="444">
        <f t="shared" ca="1" si="152"/>
        <v>-7481287338.4216413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-7481287338.4216413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-31172030.576756839</v>
      </c>
      <c r="L2652" s="444">
        <f t="shared" ca="1" si="152"/>
        <v>-7512459368.9983978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-7512459368.9983978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-31301914.037493322</v>
      </c>
      <c r="L2653" s="444">
        <f t="shared" ca="1" si="152"/>
        <v>-7543761283.0358915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-7543761283.0358915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-31432338.679316215</v>
      </c>
      <c r="L2654" s="444">
        <f t="shared" ca="1" si="152"/>
        <v>-7575193621.7152081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-7575193621.7152081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-31563306.757146701</v>
      </c>
      <c r="L2655" s="444">
        <f t="shared" ca="1" si="152"/>
        <v>-7606756928.4723549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-7606756928.4723549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-31694820.53530148</v>
      </c>
      <c r="L2656" s="444">
        <f t="shared" ca="1" si="152"/>
        <v>-7638451749.0076561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-7638451749.0076561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-31826882.287531901</v>
      </c>
      <c r="L2657" s="444">
        <f t="shared" ca="1" si="152"/>
        <v>-7670278631.295188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-7670278631.295188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-31959494.29706328</v>
      </c>
      <c r="L2658" s="444">
        <f t="shared" ca="1" si="152"/>
        <v>-7702238125.5922508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-7702238125.5922508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-32092658.856634382</v>
      </c>
      <c r="L2659" s="444">
        <f t="shared" ca="1" si="152"/>
        <v>-7734330784.448885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-7734330784.448885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-32226378.268537015</v>
      </c>
      <c r="L2660" s="444">
        <f t="shared" ca="1" si="152"/>
        <v>-7766557162.7174215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-7766557162.7174215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-32360654.844655924</v>
      </c>
      <c r="L2661" s="444">
        <f t="shared" ca="1" si="152"/>
        <v>-7798917817.5620775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-7798917817.5620775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-32495490.906508654</v>
      </c>
      <c r="L2662" s="444">
        <f t="shared" ca="1" si="152"/>
        <v>-7831413308.468586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-7831413308.468586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-32630888.785285775</v>
      </c>
      <c r="L2663" s="444">
        <f t="shared" ca="1" si="152"/>
        <v>-7864044197.2538719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-7864044197.2538719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-32766850.821891129</v>
      </c>
      <c r="L2664" s="444">
        <f t="shared" ca="1" si="152"/>
        <v>-7896811048.0757627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-7896811048.0757627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-32903379.366982345</v>
      </c>
      <c r="L2665" s="444">
        <f t="shared" ca="1" si="152"/>
        <v>-7929714427.4427452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-7929714427.4427452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-33040476.781011432</v>
      </c>
      <c r="L2666" s="444">
        <f t="shared" ca="1" si="152"/>
        <v>-7962754904.2237568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-7962754904.2237568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-33178145.434265655</v>
      </c>
      <c r="L2667" s="444">
        <f t="shared" ca="1" si="152"/>
        <v>-7995933049.6580229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-7995933049.6580229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-33316387.706908427</v>
      </c>
      <c r="L2668" s="444">
        <f t="shared" ca="1" si="152"/>
        <v>-8029249437.3649311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-8029249437.3649311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-33455205.989020541</v>
      </c>
      <c r="L2669" s="444">
        <f t="shared" ca="1" si="152"/>
        <v>-8062704643.3539515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-8062704643.3539515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-33594602.680641465</v>
      </c>
      <c r="L2670" s="444">
        <f t="shared" ca="1" si="152"/>
        <v>-8096299246.0345926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-8096299246.0345926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-33734580.191810809</v>
      </c>
      <c r="L2671" s="444">
        <f t="shared" ca="1" si="152"/>
        <v>-8130033826.2264032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-8130033826.2264032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-33875140.942610018</v>
      </c>
      <c r="L2672" s="444">
        <f t="shared" ca="1" si="152"/>
        <v>-8163908967.169013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-8163908967.169013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-34016287.363204218</v>
      </c>
      <c r="L2673" s="444">
        <f t="shared" ca="1" si="152"/>
        <v>-8197925254.532217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-8197925254.532217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-34158021.893884234</v>
      </c>
      <c r="L2674" s="444">
        <f t="shared" ca="1" si="152"/>
        <v>-8232083276.4261017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-8232083276.4261017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-34300346.985108756</v>
      </c>
      <c r="L2675" s="444">
        <f t="shared" ca="1" si="152"/>
        <v>-8266383623.4112101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-8266383623.4112101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-34443265.097546704</v>
      </c>
      <c r="L2676" s="444">
        <f t="shared" ca="1" si="152"/>
        <v>-8300826888.5087566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-8300826888.5087566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-34586778.70211982</v>
      </c>
      <c r="L2677" s="444">
        <f t="shared" ca="1" si="152"/>
        <v>-8335413667.2108765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-8335413667.2108765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-34730890.280045316</v>
      </c>
      <c r="L2678" s="444">
        <f t="shared" ca="1" si="152"/>
        <v>-8370144557.490922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-8370144557.490922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-34875602.322878838</v>
      </c>
      <c r="L2679" s="444">
        <f t="shared" ca="1" si="152"/>
        <v>-8405020159.8138008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-8405020159.8138008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-35020917.332557499</v>
      </c>
      <c r="L2680" s="444">
        <f t="shared" ca="1" si="152"/>
        <v>-8440041077.1463585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-8440041077.1463585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-35166837.821443163</v>
      </c>
      <c r="L2681" s="444">
        <f t="shared" ca="1" si="152"/>
        <v>-8475207914.967802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-8475207914.967802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-35313366.312365845</v>
      </c>
      <c r="L2682" s="444">
        <f t="shared" ca="1" si="152"/>
        <v>-8510521281.2801676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-8510521281.2801676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-35460505.338667363</v>
      </c>
      <c r="L2683" s="444">
        <f t="shared" ca="1" si="152"/>
        <v>-8545981786.6188345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-8545981786.6188345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-35608257.444245137</v>
      </c>
      <c r="L2684" s="444">
        <f t="shared" ca="1" si="152"/>
        <v>-8581590044.0630798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-8581590044.0630798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-35756625.183596164</v>
      </c>
      <c r="L2685" s="444">
        <f t="shared" ca="1" si="152"/>
        <v>-8617346669.2466755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-8617346669.2466755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-35905611.121861145</v>
      </c>
      <c r="L2686" s="444">
        <f t="shared" ca="1" si="152"/>
        <v>-8653252280.368536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-8653252280.368536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-36055217.8348689</v>
      </c>
      <c r="L2687" s="444">
        <f t="shared" ca="1" si="152"/>
        <v>-8689307498.2034054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-8689307498.2034054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-36205447.909180857</v>
      </c>
      <c r="L2688" s="444">
        <f t="shared" ca="1" si="152"/>
        <v>-8725512946.112587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-8725512946.112587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-36356303.942135781</v>
      </c>
      <c r="L2689" s="444">
        <f t="shared" ca="1" si="152"/>
        <v>-8761869250.0547218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-8761869250.0547218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-36507788.541894674</v>
      </c>
      <c r="L2690" s="444">
        <f t="shared" ca="1" si="152"/>
        <v>-8798377038.5966167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-8798377038.5966167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-36659904.327485904</v>
      </c>
      <c r="L2691" s="444">
        <f t="shared" ca="1" si="152"/>
        <v>-8835036942.9241028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-8835036942.9241028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-36812653.928850427</v>
      </c>
      <c r="L2692" s="444">
        <f t="shared" ca="1" si="152"/>
        <v>-8871849596.852953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-8871849596.852953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-36966039.986887306</v>
      </c>
      <c r="L2693" s="444">
        <f t="shared" ca="1" si="152"/>
        <v>-8908815636.8398399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-8908815636.8398399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-37120065.153499335</v>
      </c>
      <c r="L2694" s="444">
        <f t="shared" ca="1" si="152"/>
        <v>-8945935701.9933395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-8945935701.9933395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-37274732.091638915</v>
      </c>
      <c r="L2695" s="444">
        <f t="shared" ca="1" si="152"/>
        <v>-8983210434.0849781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-8983210434.0849781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-37430043.475354075</v>
      </c>
      <c r="L2696" s="444">
        <f t="shared" ca="1" si="152"/>
        <v>-9020640477.5603313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-9020640477.5603313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-37586001.989834711</v>
      </c>
      <c r="L2697" s="444">
        <f t="shared" ca="1" si="152"/>
        <v>-9058226479.5501652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-9058226479.5501652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-37742610.331459023</v>
      </c>
      <c r="L2698" s="444">
        <f t="shared" ca="1" si="152"/>
        <v>-9095969089.8816242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-9095969089.8816242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-37899871.2078401</v>
      </c>
      <c r="L2699" s="444">
        <f t="shared" ca="1" si="152"/>
        <v>-9133868961.0894642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-9133868961.0894642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-38057787.337872766</v>
      </c>
      <c r="L2700" s="444">
        <f t="shared" ca="1" si="152"/>
        <v>-9171926748.4273376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-9171926748.4273376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-38216361.451780573</v>
      </c>
      <c r="L2701" s="444">
        <f t="shared" ca="1" si="152"/>
        <v>-9210143109.879118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-9210143109.879118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-38375596.29116299</v>
      </c>
      <c r="L2702" s="444">
        <f t="shared" ca="1" si="152"/>
        <v>-9248518706.1702805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-9248518706.1702805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-38535494.609042838</v>
      </c>
      <c r="L2703" s="444">
        <f t="shared" ca="1" si="152"/>
        <v>-9287054200.7793236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-9287054200.7793236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-38696059.169913851</v>
      </c>
      <c r="L2704" s="444">
        <f t="shared" ca="1" si="152"/>
        <v>-9325750259.9492378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-9325750259.9492378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-38857292.749788493</v>
      </c>
      <c r="L2705" s="444">
        <f t="shared" ca="1" si="152"/>
        <v>-9364607552.6990261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-9364607552.6990261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-39019198.136245944</v>
      </c>
      <c r="L2706" s="444">
        <f t="shared" ca="1" si="152"/>
        <v>-9403626750.8352718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-9403626750.8352718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-39181778.1284803</v>
      </c>
      <c r="L2707" s="444">
        <f t="shared" ca="1" si="152"/>
        <v>-9442808528.9637527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-9442808528.9637527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-39345035.537348971</v>
      </c>
      <c r="L2708" s="444">
        <f t="shared" ca="1" si="152"/>
        <v>-9482153564.5011024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-9482153564.5011024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-39508973.185421258</v>
      </c>
      <c r="L2709" s="444">
        <f t="shared" ca="1" si="152"/>
        <v>-9521662537.6865234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-9521662537.6865234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-39673593.907027178</v>
      </c>
      <c r="L2710" s="444">
        <f t="shared" ca="1" si="152"/>
        <v>-9561336131.5935497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-9561336131.5935497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-39838900.548306458</v>
      </c>
      <c r="L2711" s="444">
        <f t="shared" ca="1" si="152"/>
        <v>-9601175032.1418552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-9601175032.1418552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-40004895.967257731</v>
      </c>
      <c r="L2712" s="444">
        <f t="shared" ca="1" si="152"/>
        <v>-9641179928.1091137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-9641179928.1091137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-40171583.033787973</v>
      </c>
      <c r="L2713" s="444">
        <f t="shared" ca="1" si="152"/>
        <v>-9681351511.1429024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-9681351511.1429024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-40338964.629762091</v>
      </c>
      <c r="L2714" s="444">
        <f t="shared" ca="1" si="152"/>
        <v>-9721690475.772665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-9721690475.772665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-40507043.649052769</v>
      </c>
      <c r="L2715" s="444">
        <f t="shared" ca="1" si="152"/>
        <v>-9762197519.4217186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-9762197519.4217186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-40675822.997590497</v>
      </c>
      <c r="L2716" s="444">
        <f t="shared" ca="1" si="152"/>
        <v>-9802873342.4193096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-9802873342.4193096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-40845305.593413793</v>
      </c>
      <c r="L2717" s="444">
        <f t="shared" ca="1" si="152"/>
        <v>-9843718648.0127239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-9843718648.0127239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-41015494.366719685</v>
      </c>
      <c r="L2718" s="444">
        <f t="shared" ca="1" si="152"/>
        <v>-9884734142.3794441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-9884734142.3794441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-41186392.259914353</v>
      </c>
      <c r="L2719" s="444">
        <f t="shared" ca="1" si="152"/>
        <v>-9925920534.6393585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-9925920534.6393585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-41358002.227663994</v>
      </c>
      <c r="L2720" s="444">
        <f t="shared" ca="1" si="152"/>
        <v>-9967278536.8670235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-9967278536.8670235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-41530327.236945927</v>
      </c>
      <c r="L2721" s="444">
        <f t="shared" ca="1" si="152"/>
        <v>-10008808864.10397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-10008808864.10397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-41703370.267099872</v>
      </c>
      <c r="L2722" s="444">
        <f t="shared" ca="1" si="152"/>
        <v>-10050512234.371069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-10050512234.371069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-41877134.309879452</v>
      </c>
      <c r="L2723" s="444">
        <f t="shared" ca="1" si="152"/>
        <v>-10092389368.680948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-10092389368.680948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-42051622.369503953</v>
      </c>
      <c r="L2724" s="444">
        <f t="shared" ca="1" si="152"/>
        <v>-10134440991.050451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-10134440991.050451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-42226837.462710217</v>
      </c>
      <c r="L2725" s="444">
        <f t="shared" ca="1" si="152"/>
        <v>-10176667828.513161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-10176667828.513161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-42402782.618804835</v>
      </c>
      <c r="L2726" s="444">
        <f t="shared" ca="1" si="152"/>
        <v>-10219070611.131966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-10219070611.131966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-42579460.879716523</v>
      </c>
      <c r="L2727" s="444">
        <f t="shared" ca="1" si="152"/>
        <v>-10261650072.011683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-10261650072.011683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-42756875.300048679</v>
      </c>
      <c r="L2728" s="444">
        <f t="shared" ca="1" si="152"/>
        <v>-10304406947.311731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-10304406947.311731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-42935028.947132215</v>
      </c>
      <c r="L2729" s="444">
        <f t="shared" ca="1" si="152"/>
        <v>-10347341976.258863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-10347341976.258863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-43113924.901078597</v>
      </c>
      <c r="L2730" s="444">
        <f t="shared" ca="1" si="152"/>
        <v>-10390455901.159943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-10390455901.159943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-43293566.254833095</v>
      </c>
      <c r="L2731" s="444">
        <f t="shared" ca="1" si="152"/>
        <v>-10433749467.414776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-10433749467.414776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-43473956.114228234</v>
      </c>
      <c r="L2732" s="444">
        <f t="shared" ca="1" si="152"/>
        <v>-10477223423.529003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-10477223423.529003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-43655097.598037511</v>
      </c>
      <c r="L2733" s="444">
        <f t="shared" ca="1" si="152"/>
        <v>-10520878521.127041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-10520878521.127041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-43836993.83802934</v>
      </c>
      <c r="L2734" s="444">
        <f t="shared" ca="1" si="152"/>
        <v>-10564715514.965071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-10564715514.965071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-44019647.979021125</v>
      </c>
      <c r="L2735" s="444">
        <f t="shared" ca="1" si="152"/>
        <v>-10608735162.944092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-10608735162.944092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-44203063.178933717</v>
      </c>
      <c r="L2736" s="444">
        <f t="shared" ca="1" si="152"/>
        <v>-10652938226.123026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-10652938226.123026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-44387242.608845942</v>
      </c>
      <c r="L2737" s="444">
        <f t="shared" ca="1" si="152"/>
        <v>-10697325468.731873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-10697325468.731873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-44572189.453049466</v>
      </c>
      <c r="L2738" s="444">
        <f t="shared" ca="1" si="152"/>
        <v>-10741897658.184921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-10741897658.184921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-44757906.909103841</v>
      </c>
      <c r="L2739" s="444">
        <f t="shared" ca="1" si="152"/>
        <v>-10786655565.094025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-10786655565.094025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-44944398.187891766</v>
      </c>
      <c r="L2740" s="444">
        <f t="shared" ca="1" si="152"/>
        <v>-10831599963.281916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-10831599963.281916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-45131666.513674647</v>
      </c>
      <c r="L2741" s="444">
        <f t="shared" ca="1" si="152"/>
        <v>-10876731629.795589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-10876731629.795589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-45319715.124148287</v>
      </c>
      <c r="L2742" s="444">
        <f t="shared" ca="1" si="152"/>
        <v>-10922051344.919737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-10922051344.919737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-45508547.270498902</v>
      </c>
      <c r="L2743" s="444">
        <f t="shared" ca="1" si="152"/>
        <v>-10967559892.190235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-10967559892.190235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-45698166.217459314</v>
      </c>
      <c r="L2744" s="444">
        <f t="shared" ca="1" si="152"/>
        <v>-11013258058.407694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-11013258058.407694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-45888575.243365392</v>
      </c>
      <c r="L2745" s="444">
        <f t="shared" ca="1" si="152"/>
        <v>-11059146633.65106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-11059146633.65106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-46079777.640212752</v>
      </c>
      <c r="L2746" s="444">
        <f t="shared" ca="1" si="152"/>
        <v>-11105226411.291273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-11105226411.291273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-46271776.713713638</v>
      </c>
      <c r="L2747" s="444">
        <f t="shared" ca="1" si="152"/>
        <v>-11151498188.004986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-11151498188.004986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-46464575.783354104</v>
      </c>
      <c r="L2748" s="444">
        <f t="shared" ca="1" si="152"/>
        <v>-11197962763.78834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-11197962763.78834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-46658178.182451412</v>
      </c>
      <c r="L2749" s="444">
        <f t="shared" ca="1" si="152"/>
        <v>-11244620941.970791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-11244620941.970791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-46852587.258211628</v>
      </c>
      <c r="L2750" s="444">
        <f t="shared" ca="1" si="152"/>
        <v>-11291473529.229002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-11291473529.229002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-47047806.371787511</v>
      </c>
      <c r="L2751" s="444">
        <f t="shared" ca="1" si="152"/>
        <v>-11338521335.60079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-11338521335.60079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-47243838.898336627</v>
      </c>
      <c r="L2752" s="444">
        <f t="shared" ca="1" si="152"/>
        <v>-11385765174.499126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-11385765174.499126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-47440688.22707969</v>
      </c>
      <c r="L2753" s="444">
        <f t="shared" ca="1" si="152"/>
        <v>-11433205862.726206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-11433205862.726206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-47638357.761359192</v>
      </c>
      <c r="L2754" s="444">
        <f t="shared" ca="1" si="152"/>
        <v>-11480844220.487564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-11480844220.487564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-47836850.918698184</v>
      </c>
      <c r="L2755" s="444">
        <f t="shared" ca="1" si="152"/>
        <v>-11528681071.406261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-11528681071.406261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-48036171.13085942</v>
      </c>
      <c r="L2756" s="444">
        <f t="shared" ca="1" si="152"/>
        <v>-11576717242.537121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-11576717242.537121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-48236321.843904667</v>
      </c>
      <c r="L2757" s="444">
        <f t="shared" ca="1" si="152"/>
        <v>-11624953564.381025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-11624953564.381025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-48437306.518254273</v>
      </c>
      <c r="L2758" s="444">
        <f t="shared" ca="1" si="152"/>
        <v>-11673390870.899279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-11673390870.899279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-48639128.628746994</v>
      </c>
      <c r="L2759" s="444">
        <f t="shared" ca="1" si="152"/>
        <v>-11722029999.528027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-11722029999.528027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-48841791.664700113</v>
      </c>
      <c r="L2760" s="444">
        <f t="shared" ca="1" si="152"/>
        <v>-11770871791.192726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-11770871791.192726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-49045299.129969694</v>
      </c>
      <c r="L2761" s="444">
        <f t="shared" ca="1" si="152"/>
        <v>-11819917090.322697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-11819917090.322697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-49249654.543011233</v>
      </c>
      <c r="L2762" s="444">
        <f t="shared" ca="1" si="152"/>
        <v>-11869166744.865707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-11869166744.865707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-49454861.436940446</v>
      </c>
      <c r="L2763" s="444">
        <f t="shared" ca="1" si="152"/>
        <v>-11918621606.302649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-11918621606.302649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-49660923.359594367</v>
      </c>
      <c r="L2764" s="444">
        <f t="shared" ca="1" si="152"/>
        <v>-11968282529.662243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-11968282529.662243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-49867843.873592675</v>
      </c>
      <c r="L2765" s="444">
        <f t="shared" ca="1" si="152"/>
        <v>-12018150373.535835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-12018150373.535835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-50075626.556399316</v>
      </c>
      <c r="L2766" s="444">
        <f t="shared" ca="1" si="152"/>
        <v>-12068226000.092234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-12068226000.092234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-50284275.000384308</v>
      </c>
      <c r="L2767" s="444">
        <f t="shared" ca="1" si="152"/>
        <v>-12118510275.092617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-12118510275.092617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-50493792.812885903</v>
      </c>
      <c r="L2768" s="444">
        <f t="shared" ca="1" si="152"/>
        <v>-12169004067.905502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-12169004067.905502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-50704183.616272926</v>
      </c>
      <c r="L2769" s="444">
        <f t="shared" ca="1" si="152"/>
        <v>-12219708251.521774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-12219708251.521774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-50915451.048007391</v>
      </c>
      <c r="L2770" s="444">
        <f t="shared" ca="1" si="152"/>
        <v>-12270623702.569782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-12270623702.569782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-51127598.760707423</v>
      </c>
      <c r="L2771" s="444">
        <f t="shared" ca="1" si="152"/>
        <v>-12321751301.33049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-12321751301.33049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-51340630.422210373</v>
      </c>
      <c r="L2772" s="444">
        <f t="shared" ca="1" si="152"/>
        <v>-12373091931.752701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-12373091931.752701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-51554549.715636253</v>
      </c>
      <c r="L2773" s="444">
        <f t="shared" ca="1" si="152"/>
        <v>-12424646481.468338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-12424646481.468338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-51769360.33945141</v>
      </c>
      <c r="L2774" s="444">
        <f t="shared" ca="1" si="152"/>
        <v>-12476415841.807789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-12476415841.807789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-51985066.007532455</v>
      </c>
      <c r="L2775" s="444">
        <f t="shared" ca="1" si="152"/>
        <v>-12528400907.815321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-12528400907.815321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-52201670.449230507</v>
      </c>
      <c r="L2776" s="444">
        <f t="shared" ca="1" si="152"/>
        <v>-12580602578.264551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-12580602578.264551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-52419177.40943563</v>
      </c>
      <c r="L2777" s="444">
        <f t="shared" ca="1" si="152"/>
        <v>-12633021755.673986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-12633021755.673986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-52637590.648641609</v>
      </c>
      <c r="L2778" s="444">
        <f t="shared" ca="1" si="152"/>
        <v>-12685659346.322628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-12685659346.322628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-52856913.943010949</v>
      </c>
      <c r="L2779" s="444">
        <f t="shared" ca="1" si="152"/>
        <v>-12738516260.265638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-12738516260.265638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-53077151.084440157</v>
      </c>
      <c r="L2780" s="444">
        <f t="shared" ca="1" si="152"/>
        <v>-12791593411.350079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-12791593411.350079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-53298305.88062533</v>
      </c>
      <c r="L2781" s="444">
        <f t="shared" ca="1" si="152"/>
        <v>-12844891717.230703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-12844891717.230703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-53520382.155127928</v>
      </c>
      <c r="L2782" s="444">
        <f t="shared" ca="1" si="152"/>
        <v>-12898412099.385832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-12898412099.385832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-53743383.747440964</v>
      </c>
      <c r="L2783" s="444">
        <f t="shared" ca="1" si="152"/>
        <v>-12952155483.133272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-12952155483.133272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-53967314.513055302</v>
      </c>
      <c r="L2784" s="444">
        <f t="shared" ca="1" si="152"/>
        <v>-13006122797.646328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-13006122797.646328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-54192178.323526368</v>
      </c>
      <c r="L2785" s="444">
        <f t="shared" ca="1" si="152"/>
        <v>-13060314975.969854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-13060314975.969854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-54417979.066541061</v>
      </c>
      <c r="L2786" s="444">
        <f t="shared" ca="1" si="152"/>
        <v>-13114732955.036396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-13114732955.036396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-54644720.645984985</v>
      </c>
      <c r="L2787" s="444">
        <f t="shared" ca="1" si="152"/>
        <v>-13169377675.682381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-13169377675.682381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-54872406.982009917</v>
      </c>
      <c r="L2788" s="444">
        <f t="shared" ca="1" si="152"/>
        <v>-13224250082.664391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-13224250082.664391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-55101042.011101626</v>
      </c>
      <c r="L2789" s="444">
        <f t="shared" ca="1" si="152"/>
        <v>-13279351124.675491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-13279351124.675491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-55330629.686147876</v>
      </c>
      <c r="L2790" s="444">
        <f t="shared" ca="1" si="152"/>
        <v>-13334681754.361639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-13334681754.361639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-55561173.976506829</v>
      </c>
      <c r="L2791" s="444">
        <f t="shared" ca="1" si="152"/>
        <v>-13390242928.338146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-13390242928.338146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-55792678.868075609</v>
      </c>
      <c r="L2792" s="444">
        <f t="shared" ca="1" si="152"/>
        <v>-13446035607.206223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-13446035607.206223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-56025148.363359258</v>
      </c>
      <c r="L2793" s="444">
        <f t="shared" ca="1" si="152"/>
        <v>-13502060755.569582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-13502060755.569582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-56258586.481539935</v>
      </c>
      <c r="L2794" s="444">
        <f t="shared" ca="1" si="152"/>
        <v>-13558319342.051123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-13558319342.051123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-56492997.258546345</v>
      </c>
      <c r="L2795" s="444">
        <f t="shared" ca="1" si="152"/>
        <v>-13614812339.309669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-13614812339.309669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-56728384.747123621</v>
      </c>
      <c r="L2796" s="444">
        <f t="shared" ca="1" si="152"/>
        <v>-13671540724.056793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-13671540724.056793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-56964753.016903304</v>
      </c>
      <c r="L2797" s="444">
        <f t="shared" ca="1" si="152"/>
        <v>-13728505477.073696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-13728505477.073696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-57202106.154473722</v>
      </c>
      <c r="L2798" s="444">
        <f t="shared" ca="1" si="152"/>
        <v>-13785707583.22817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-13785707583.22817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-57440448.263450712</v>
      </c>
      <c r="L2799" s="444">
        <f t="shared" ca="1" si="152"/>
        <v>-13843148031.491621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-13843148031.491621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-57679783.464548416</v>
      </c>
      <c r="L2800" s="444">
        <f t="shared" ca="1" si="152"/>
        <v>-13900827814.956169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-13900827814.956169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-57920115.895650707</v>
      </c>
      <c r="L2801" s="444">
        <f t="shared" ca="1" si="152"/>
        <v>-13958747930.85182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-13958747930.85182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-58161449.711882584</v>
      </c>
      <c r="L2802" s="444">
        <f t="shared" ca="1" si="152"/>
        <v>-14016909380.563702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-14016909380.563702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-58403789.085682087</v>
      </c>
      <c r="L2803" s="444">
        <f t="shared" ca="1" si="152"/>
        <v>-14075313169.649384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-14075313169.649384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-58647138.206872433</v>
      </c>
      <c r="L2804" s="444">
        <f t="shared" ca="1" si="152"/>
        <v>-14133960307.856256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-14133960307.856256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-58891501.282734394</v>
      </c>
      <c r="L2805" s="444">
        <f t="shared" ca="1" si="152"/>
        <v>-14192851809.13899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-14192851809.13899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-59136882.538079128</v>
      </c>
      <c r="L2806" s="444">
        <f t="shared" ca="1" si="152"/>
        <v>-14251988691.677069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-14251988691.677069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-59383286.215321124</v>
      </c>
      <c r="L2807" s="444">
        <f t="shared" ca="1" si="152"/>
        <v>-14311371977.892389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-14311371977.892389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-59630716.57455162</v>
      </c>
      <c r="L2808" s="444">
        <f t="shared" ca="1" si="152"/>
        <v>-14371002694.466942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-14371002694.466942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-59879177.893612258</v>
      </c>
      <c r="L2809" s="444">
        <f t="shared" ca="1" si="152"/>
        <v>-14430881872.360554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-14430881872.360554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-60128674.468168974</v>
      </c>
      <c r="L2810" s="444">
        <f t="shared" ca="1" si="152"/>
        <v>-14491010546.828722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-14491010546.828722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-60379210.611786351</v>
      </c>
      <c r="L2811" s="444">
        <f t="shared" ca="1" si="152"/>
        <v>-14551389757.440508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-14551389757.440508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-60630790.656002104</v>
      </c>
      <c r="L2812" s="444">
        <f t="shared" ca="1" si="152"/>
        <v>-14612020548.09651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-14612020548.09651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-60883418.950402126</v>
      </c>
      <c r="L2813" s="444">
        <f t="shared" ref="L2813:L3067" ca="1" si="157">I2813-J2813+K2813</f>
        <v>-14672903967.046911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-14672903967.046911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-61137099.862695463</v>
      </c>
      <c r="L2814" s="444">
        <f t="shared" ca="1" si="157"/>
        <v>-14734041066.909607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-14734041066.909607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-61391837.778790019</v>
      </c>
      <c r="L2815" s="444">
        <f t="shared" ca="1" si="157"/>
        <v>-14795432904.688396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-14795432904.688396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-61647637.102868326</v>
      </c>
      <c r="L2816" s="444">
        <f t="shared" ca="1" si="157"/>
        <v>-14857080541.791265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-14857080541.791265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-61904502.257463612</v>
      </c>
      <c r="L2817" s="444">
        <f t="shared" ca="1" si="157"/>
        <v>-14918985044.048729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-14918985044.048729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-62162437.683536358</v>
      </c>
      <c r="L2818" s="444">
        <f t="shared" ca="1" si="157"/>
        <v>-14981147481.732265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-14981147481.732265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-62421447.840551116</v>
      </c>
      <c r="L2819" s="444">
        <f t="shared" ca="1" si="157"/>
        <v>-15043568929.572817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-15043568929.572817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-62681537.2065534</v>
      </c>
      <c r="L2820" s="444">
        <f t="shared" ca="1" si="157"/>
        <v>-15106250466.779369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-15106250466.779369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-62942710.278247371</v>
      </c>
      <c r="L2821" s="444">
        <f t="shared" ca="1" si="157"/>
        <v>-15169193177.057617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-15169193177.057617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-63204971.571073405</v>
      </c>
      <c r="L2822" s="444">
        <f t="shared" ca="1" si="157"/>
        <v>-15232398148.628691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-15232398148.628691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-63468325.619286209</v>
      </c>
      <c r="L2823" s="444">
        <f t="shared" ca="1" si="157"/>
        <v>-15295866474.247976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-15295866474.247976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-63732776.976033233</v>
      </c>
      <c r="L2824" s="444">
        <f t="shared" ca="1" si="157"/>
        <v>-15359599251.22401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-15359599251.22401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-63998330.21343337</v>
      </c>
      <c r="L2825" s="444">
        <f t="shared" ca="1" si="157"/>
        <v>-15423597581.437445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-15423597581.437445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-64264989.922656022</v>
      </c>
      <c r="L2826" s="444">
        <f t="shared" ca="1" si="157"/>
        <v>-15487862571.3601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-15487862571.3601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-64532760.714000426</v>
      </c>
      <c r="L2827" s="444">
        <f t="shared" ca="1" si="157"/>
        <v>-15552395332.0741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-15552395332.0741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-64801647.216975421</v>
      </c>
      <c r="L2828" s="444">
        <f t="shared" ca="1" si="157"/>
        <v>-15617196979.291077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-15617196979.291077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-65071654.080379486</v>
      </c>
      <c r="L2829" s="444">
        <f t="shared" ca="1" si="157"/>
        <v>-15682268633.371456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-15682268633.371456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-65342785.972381063</v>
      </c>
      <c r="L2830" s="444">
        <f t="shared" ca="1" si="157"/>
        <v>-15747611419.343838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-15747611419.343838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-65615047.58059933</v>
      </c>
      <c r="L2831" s="444">
        <f t="shared" ca="1" si="157"/>
        <v>-15813226466.924437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-15813226466.924437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-65888443.612185143</v>
      </c>
      <c r="L2832" s="444">
        <f t="shared" ca="1" si="157"/>
        <v>-15879114910.536621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-15879114910.536621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-66162978.793902598</v>
      </c>
      <c r="L2833" s="444">
        <f t="shared" ca="1" si="157"/>
        <v>-15945277889.330524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-15945277889.330524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-66438657.872210525</v>
      </c>
      <c r="L2834" s="444">
        <f t="shared" ca="1" si="157"/>
        <v>-16011716547.202736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-16011716547.202736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-66715485.613344729</v>
      </c>
      <c r="L2835" s="444">
        <f t="shared" ca="1" si="157"/>
        <v>-16078432032.81608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-16078432032.81608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-66993466.803400323</v>
      </c>
      <c r="L2836" s="444">
        <f t="shared" ca="1" si="157"/>
        <v>-16145425499.61948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-16145425499.61948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-67272606.248414487</v>
      </c>
      <c r="L2837" s="444">
        <f t="shared" ca="1" si="157"/>
        <v>-16212698105.867895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-16212698105.867895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-67552908.774449557</v>
      </c>
      <c r="L2838" s="444">
        <f t="shared" ca="1" si="157"/>
        <v>-16280251014.642345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-16280251014.642345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-67834379.227676451</v>
      </c>
      <c r="L2839" s="444">
        <f t="shared" ca="1" si="157"/>
        <v>-16348085393.870022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-16348085393.870022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-68117022.474458411</v>
      </c>
      <c r="L2840" s="444">
        <f t="shared" ca="1" si="157"/>
        <v>-16416202416.344481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-16416202416.344481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-68400843.401435345</v>
      </c>
      <c r="L2841" s="444">
        <f t="shared" ca="1" si="157"/>
        <v>-16484603259.745916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-16484603259.745916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-68685846.915607989</v>
      </c>
      <c r="L2842" s="444">
        <f t="shared" ca="1" si="157"/>
        <v>-16553289106.661524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-16553289106.661524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-68972037.944423005</v>
      </c>
      <c r="L2843" s="444">
        <f t="shared" ca="1" si="157"/>
        <v>-16622261144.605947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-16622261144.605947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-69259421.435858116</v>
      </c>
      <c r="L2844" s="444">
        <f t="shared" ca="1" si="157"/>
        <v>-16691520566.041805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-16691520566.041805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-69548002.358507514</v>
      </c>
      <c r="L2845" s="444">
        <f t="shared" ca="1" si="157"/>
        <v>-16761068568.400312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-16761068568.400312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-69837785.701667964</v>
      </c>
      <c r="L2846" s="444">
        <f t="shared" ca="1" si="157"/>
        <v>-16830906354.10198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-16830906354.10198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-70128776.475424916</v>
      </c>
      <c r="L2847" s="444">
        <f t="shared" ca="1" si="157"/>
        <v>-16901035130.577406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-16901035130.577406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-70420979.710739195</v>
      </c>
      <c r="L2848" s="444">
        <f t="shared" ca="1" si="157"/>
        <v>-16971456110.288145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-16971456110.288145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-70714400.45953393</v>
      </c>
      <c r="L2849" s="444">
        <f t="shared" ca="1" si="157"/>
        <v>-17042170510.747679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-17042170510.747679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-71009043.794781998</v>
      </c>
      <c r="L2850" s="444">
        <f t="shared" ca="1" si="157"/>
        <v>-17113179554.542461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-17113179554.542461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-71304914.81059359</v>
      </c>
      <c r="L2851" s="444">
        <f t="shared" ca="1" si="157"/>
        <v>-17184484469.353054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-17184484469.353054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-71602018.622304395</v>
      </c>
      <c r="L2852" s="444">
        <f t="shared" ca="1" si="157"/>
        <v>-17256086487.975357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-17256086487.975357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-71900360.366563991</v>
      </c>
      <c r="L2853" s="444">
        <f t="shared" ca="1" si="157"/>
        <v>-17327986848.341923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-17327986848.341923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-72199945.201424673</v>
      </c>
      <c r="L2854" s="444">
        <f t="shared" ca="1" si="157"/>
        <v>-17400186793.543346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-17400186793.543346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-72500778.306430608</v>
      </c>
      <c r="L2855" s="444">
        <f t="shared" ca="1" si="157"/>
        <v>-17472687571.849777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-17472687571.849777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-72802864.882707402</v>
      </c>
      <c r="L2856" s="444">
        <f t="shared" ca="1" si="157"/>
        <v>-17545490436.732483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-17545490436.732483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-73106210.153052017</v>
      </c>
      <c r="L2857" s="444">
        <f t="shared" ca="1" si="157"/>
        <v>-17618596646.885536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-17618596646.885536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-73410819.36202307</v>
      </c>
      <c r="L2858" s="444">
        <f t="shared" ca="1" si="157"/>
        <v>-17692007466.247559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-17692007466.247559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-73716697.776031494</v>
      </c>
      <c r="L2859" s="444">
        <f t="shared" ca="1" si="157"/>
        <v>-17765724164.02359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-17765724164.02359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-74023850.683431625</v>
      </c>
      <c r="L2860" s="444">
        <f t="shared" ca="1" si="157"/>
        <v>-17839748014.707024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-17839748014.707024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-74332283.394612595</v>
      </c>
      <c r="L2861" s="444">
        <f t="shared" ca="1" si="157"/>
        <v>-17914080298.101635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-17914080298.101635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-74642001.242090151</v>
      </c>
      <c r="L2862" s="444">
        <f t="shared" ca="1" si="157"/>
        <v>-17988722299.343723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-17988722299.343723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-74953009.580598846</v>
      </c>
      <c r="L2863" s="444">
        <f t="shared" ca="1" si="157"/>
        <v>-18063675308.924324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-18063675308.924324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-75265313.787184685</v>
      </c>
      <c r="L2864" s="444">
        <f t="shared" ca="1" si="157"/>
        <v>-18138940622.71151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-18138940622.71151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-75578919.261297956</v>
      </c>
      <c r="L2865" s="444">
        <f t="shared" ca="1" si="157"/>
        <v>-18214519541.972809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-18214519541.972809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-75893831.424886703</v>
      </c>
      <c r="L2866" s="444">
        <f t="shared" ca="1" si="157"/>
        <v>-18290413373.397697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-18290413373.397697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-76210055.7224904</v>
      </c>
      <c r="L2867" s="444">
        <f t="shared" ca="1" si="157"/>
        <v>-18366623429.12019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-18366623429.12019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-76527597.621334121</v>
      </c>
      <c r="L2868" s="444">
        <f t="shared" ca="1" si="157"/>
        <v>-18443151026.741524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-18443151026.741524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-76846462.611423016</v>
      </c>
      <c r="L2869" s="444">
        <f t="shared" ca="1" si="157"/>
        <v>-18519997489.352947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-18519997489.352947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-77166656.205637276</v>
      </c>
      <c r="L2870" s="444">
        <f t="shared" ca="1" si="157"/>
        <v>-18597164145.558586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-18597164145.558586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-77488183.939827442</v>
      </c>
      <c r="L2871" s="444">
        <f t="shared" ca="1" si="157"/>
        <v>-18674652329.498413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-18674652329.498413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-77811051.372910053</v>
      </c>
      <c r="L2872" s="444">
        <f t="shared" ca="1" si="157"/>
        <v>-18752463380.871323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-18752463380.871323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-78135264.086963847</v>
      </c>
      <c r="L2873" s="444">
        <f t="shared" ca="1" si="157"/>
        <v>-18830598644.958286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-18830598644.958286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-78460827.687326193</v>
      </c>
      <c r="L2874" s="444">
        <f t="shared" ca="1" si="157"/>
        <v>-18909059472.645611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-18909059472.645611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-78787747.802690044</v>
      </c>
      <c r="L2875" s="444">
        <f t="shared" ca="1" si="157"/>
        <v>-18987847220.448299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-18987847220.448299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-79116030.085201249</v>
      </c>
      <c r="L2876" s="444">
        <f t="shared" ca="1" si="157"/>
        <v>-19066963250.533501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-19066963250.533501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-79445680.210556254</v>
      </c>
      <c r="L2877" s="444">
        <f t="shared" ca="1" si="157"/>
        <v>-19146408930.744057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-19146408930.744057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-79776703.878100231</v>
      </c>
      <c r="L2878" s="444">
        <f t="shared" ca="1" si="157"/>
        <v>-19226185634.622158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-19226185634.622158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-80109106.810925663</v>
      </c>
      <c r="L2879" s="444">
        <f t="shared" ca="1" si="157"/>
        <v>-19306294741.433083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-19306294741.433083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-80442894.755971178</v>
      </c>
      <c r="L2880" s="444">
        <f t="shared" ca="1" si="157"/>
        <v>-19386737636.189053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-19386737636.189053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-80778073.484121054</v>
      </c>
      <c r="L2881" s="444">
        <f t="shared" ca="1" si="157"/>
        <v>-19467515709.673172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-19467515709.673172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-81114648.790304884</v>
      </c>
      <c r="L2882" s="444">
        <f t="shared" ca="1" si="157"/>
        <v>-19548630358.463478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-19548630358.463478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-81452626.49359782</v>
      </c>
      <c r="L2883" s="444">
        <f t="shared" ca="1" si="157"/>
        <v>-19630082984.957077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-19630082984.957077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-81792012.437321156</v>
      </c>
      <c r="L2884" s="444">
        <f t="shared" ca="1" si="157"/>
        <v>-19711874997.394398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-19711874997.394398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-82132812.489143327</v>
      </c>
      <c r="L2885" s="444">
        <f t="shared" ca="1" si="157"/>
        <v>-19794007809.883541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-19794007809.883541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-82475032.541181415</v>
      </c>
      <c r="L2886" s="444">
        <f t="shared" ca="1" si="157"/>
        <v>-19876482842.424721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-19876482842.424721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-82818678.510103002</v>
      </c>
      <c r="L2887" s="444">
        <f t="shared" ca="1" si="157"/>
        <v>-19959301520.934822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-19959301520.934822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-83163756.337228417</v>
      </c>
      <c r="L2888" s="444">
        <f t="shared" ca="1" si="157"/>
        <v>-20042465277.272049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-20042465277.272049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-83510271.988633543</v>
      </c>
      <c r="L2889" s="444">
        <f t="shared" ca="1" si="157"/>
        <v>-20125975549.260681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-20125975549.260681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-83858231.455252841</v>
      </c>
      <c r="L2890" s="444">
        <f t="shared" ca="1" si="157"/>
        <v>-20209833780.715935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-20209833780.715935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-84207640.752983063</v>
      </c>
      <c r="L2891" s="444">
        <f t="shared" ca="1" si="157"/>
        <v>-20294041421.468918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-20294041421.468918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-84558505.92278716</v>
      </c>
      <c r="L2892" s="444">
        <f t="shared" ca="1" si="157"/>
        <v>-20378599927.391705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-20378599927.391705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-84910833.030798763</v>
      </c>
      <c r="L2893" s="444">
        <f t="shared" ca="1" si="157"/>
        <v>-20463510760.422504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-20463510760.422504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-85264628.168427095</v>
      </c>
      <c r="L2894" s="444">
        <f t="shared" ca="1" si="157"/>
        <v>-20548775388.590931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-20548775388.590931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-85619897.452462211</v>
      </c>
      <c r="L2895" s="444">
        <f t="shared" ca="1" si="157"/>
        <v>-20634395286.043392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-20634395286.043392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-85976647.025180802</v>
      </c>
      <c r="L2896" s="444">
        <f t="shared" ca="1" si="157"/>
        <v>-20720371933.068573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-20720371933.068573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-86334883.054452389</v>
      </c>
      <c r="L2897" s="444">
        <f t="shared" ca="1" si="157"/>
        <v>-20806706816.123024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-20806706816.123024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-86694611.733845934</v>
      </c>
      <c r="L2898" s="444">
        <f t="shared" ca="1" si="157"/>
        <v>-20893401427.856869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-20893401427.856869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-87055839.282736957</v>
      </c>
      <c r="L2899" s="444">
        <f t="shared" ca="1" si="157"/>
        <v>-20980457267.139606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-20980457267.139606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-87418571.946415022</v>
      </c>
      <c r="L2900" s="444">
        <f t="shared" ca="1" si="157"/>
        <v>-21067875839.086021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-21067875839.086021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-87782815.996191755</v>
      </c>
      <c r="L2901" s="444">
        <f t="shared" ca="1" si="157"/>
        <v>-21155658655.082214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-21155658655.082214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-88148577.72950922</v>
      </c>
      <c r="L2902" s="444">
        <f t="shared" ca="1" si="157"/>
        <v>-21243807232.811722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-21243807232.811722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-88515863.470048845</v>
      </c>
      <c r="L2903" s="444">
        <f t="shared" ca="1" si="157"/>
        <v>-21332323096.281769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-21332323096.281769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-88884679.567840695</v>
      </c>
      <c r="L2904" s="444">
        <f t="shared" ca="1" si="157"/>
        <v>-21421207775.849609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-21421207775.849609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-89255032.399373367</v>
      </c>
      <c r="L2905" s="444">
        <f t="shared" ca="1" si="157"/>
        <v>-21510462808.248981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-21510462808.248981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-89626928.367704093</v>
      </c>
      <c r="L2906" s="444">
        <f t="shared" ca="1" si="157"/>
        <v>-21600089736.616684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-21600089736.616684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-90000373.902569517</v>
      </c>
      <c r="L2907" s="444">
        <f t="shared" ca="1" si="157"/>
        <v>-21690090110.519253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-21690090110.519253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-90375375.460496888</v>
      </c>
      <c r="L2908" s="444">
        <f t="shared" ca="1" si="157"/>
        <v>-21780465485.979748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-21780465485.979748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-90751939.524915621</v>
      </c>
      <c r="L2909" s="444">
        <f t="shared" ca="1" si="157"/>
        <v>-21871217425.504662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-21871217425.504662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-91130072.606269419</v>
      </c>
      <c r="L2910" s="444">
        <f t="shared" ca="1" si="157"/>
        <v>-21962347498.110931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-21962347498.110931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-91509781.242128879</v>
      </c>
      <c r="L2911" s="444">
        <f t="shared" ca="1" si="157"/>
        <v>-22053857279.353062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-22053857279.353062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-91891071.997304425</v>
      </c>
      <c r="L2912" s="444">
        <f t="shared" ca="1" si="157"/>
        <v>-22145748351.350365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-22145748351.350365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-92273951.463959858</v>
      </c>
      <c r="L2913" s="444">
        <f t="shared" ca="1" si="157"/>
        <v>-22238022302.814323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-22238022302.814323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-92658426.26172635</v>
      </c>
      <c r="L2914" s="444">
        <f t="shared" ca="1" si="157"/>
        <v>-22330680729.07605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-22330680729.07605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-93044503.037816867</v>
      </c>
      <c r="L2915" s="444">
        <f t="shared" ca="1" si="157"/>
        <v>-22423725232.113865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-22423725232.113865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-93432188.467141107</v>
      </c>
      <c r="L2916" s="444">
        <f t="shared" ca="1" si="157"/>
        <v>-22517157420.581005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-22517157420.581005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-93821489.252420858</v>
      </c>
      <c r="L2917" s="444">
        <f t="shared" ca="1" si="157"/>
        <v>-22610978909.833427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-22610978909.833427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-94212412.124305949</v>
      </c>
      <c r="L2918" s="444">
        <f t="shared" ca="1" si="157"/>
        <v>-22705191321.957733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-22705191321.957733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-94604963.841490552</v>
      </c>
      <c r="L2919" s="444">
        <f t="shared" ca="1" si="157"/>
        <v>-22799796285.799225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-22799796285.799225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-94999151.190830097</v>
      </c>
      <c r="L2920" s="444">
        <f t="shared" ca="1" si="157"/>
        <v>-22894795436.990055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-22894795436.990055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-95394980.987458557</v>
      </c>
      <c r="L2921" s="444">
        <f t="shared" ca="1" si="157"/>
        <v>-22990190417.977512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-22990190417.977512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-95792460.074906304</v>
      </c>
      <c r="L2922" s="444">
        <f t="shared" ca="1" si="157"/>
        <v>-23085982878.052418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-23085982878.052418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-96191595.325218409</v>
      </c>
      <c r="L2923" s="444">
        <f t="shared" ca="1" si="157"/>
        <v>-23182174473.377636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-23182174473.377636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-96592393.639073476</v>
      </c>
      <c r="L2924" s="444">
        <f t="shared" ca="1" si="157"/>
        <v>-23278766867.016708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-23278766867.016708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-96994861.945902944</v>
      </c>
      <c r="L2925" s="444">
        <f t="shared" ca="1" si="157"/>
        <v>-23375761728.962612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-23375761728.962612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-97399007.204010889</v>
      </c>
      <c r="L2926" s="444">
        <f t="shared" ca="1" si="157"/>
        <v>-23473160736.166622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-23473160736.166622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-97804836.400694251</v>
      </c>
      <c r="L2927" s="444">
        <f t="shared" ca="1" si="157"/>
        <v>-23570965572.567318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-23570965572.567318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-98212356.552363828</v>
      </c>
      <c r="L2928" s="444">
        <f t="shared" ca="1" si="157"/>
        <v>-23669177929.119682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-23669177929.119682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-98621574.704665348</v>
      </c>
      <c r="L2929" s="444">
        <f t="shared" ca="1" si="157"/>
        <v>-23767799503.824348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-23767799503.824348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-99032497.932601452</v>
      </c>
      <c r="L2930" s="444">
        <f t="shared" ca="1" si="157"/>
        <v>-23866832001.75695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-23866832001.75695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-99445133.340653956</v>
      </c>
      <c r="L2931" s="444">
        <f t="shared" ca="1" si="157"/>
        <v>-23966277135.097603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-23966277135.097603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-99859488.062906682</v>
      </c>
      <c r="L2932" s="444">
        <f t="shared" ca="1" si="157"/>
        <v>-24066136623.160511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-24066136623.160511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-100275569.2631688</v>
      </c>
      <c r="L2933" s="444">
        <f t="shared" ca="1" si="157"/>
        <v>-24166412192.423679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-24166412192.423679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-100693384.13509867</v>
      </c>
      <c r="L2934" s="444">
        <f t="shared" ca="1" si="157"/>
        <v>-24267105576.558777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-24267105576.558777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-101112939.90232824</v>
      </c>
      <c r="L2935" s="444">
        <f t="shared" ca="1" si="157"/>
        <v>-24368218516.461105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-24368218516.461105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-101534243.81858794</v>
      </c>
      <c r="L2936" s="444">
        <f t="shared" ca="1" si="157"/>
        <v>-24469752760.279694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-24469752760.279694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-101957303.16783206</v>
      </c>
      <c r="L2937" s="444">
        <f t="shared" ca="1" si="157"/>
        <v>-24571710063.447525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-24571710063.447525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-102382125.26436469</v>
      </c>
      <c r="L2938" s="444">
        <f t="shared" ca="1" si="157"/>
        <v>-24674092188.711891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-24674092188.711891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-102808717.45296621</v>
      </c>
      <c r="L2939" s="444">
        <f t="shared" ca="1" si="157"/>
        <v>-24776900906.164856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-24776900906.164856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-103237087.10902023</v>
      </c>
      <c r="L2940" s="444">
        <f t="shared" ca="1" si="157"/>
        <v>-24880137993.273876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-24880137993.273876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-103667241.63864115</v>
      </c>
      <c r="L2941" s="444">
        <f t="shared" ca="1" si="157"/>
        <v>-24983805234.912518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-24983805234.912518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-104099188.47880216</v>
      </c>
      <c r="L2942" s="444">
        <f t="shared" ca="1" si="157"/>
        <v>-25087904423.391319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-25087904423.391319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-104532935.09746383</v>
      </c>
      <c r="L2943" s="444">
        <f t="shared" ca="1" si="157"/>
        <v>-25192437358.488785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-25192437358.488785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-104968488.99370328</v>
      </c>
      <c r="L2944" s="444">
        <f t="shared" ca="1" si="157"/>
        <v>-25297405847.482487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-25297405847.482487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-105405857.6978437</v>
      </c>
      <c r="L2945" s="444">
        <f t="shared" ca="1" si="157"/>
        <v>-25402811705.180332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-25402811705.180332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-105845048.77158472</v>
      </c>
      <c r="L2946" s="444">
        <f t="shared" ca="1" si="157"/>
        <v>-25508656753.951916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-25508656753.951916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-106286069.80813298</v>
      </c>
      <c r="L2947" s="444">
        <f t="shared" ca="1" si="157"/>
        <v>-25614942823.760048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-25614942823.760048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-106728928.43233353</v>
      </c>
      <c r="L2948" s="444">
        <f t="shared" ca="1" si="157"/>
        <v>-25721671752.192383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-25721671752.192383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-107173632.30080159</v>
      </c>
      <c r="L2949" s="444">
        <f t="shared" ca="1" si="157"/>
        <v>-25828845384.493183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-25828845384.493183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-107620189.10205492</v>
      </c>
      <c r="L2950" s="444">
        <f t="shared" ca="1" si="157"/>
        <v>-25936465573.595238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-25936465573.595238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-108068606.55664682</v>
      </c>
      <c r="L2951" s="444">
        <f t="shared" ca="1" si="157"/>
        <v>-26044534180.151886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-26044534180.151886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-108518892.41729952</v>
      </c>
      <c r="L2952" s="444">
        <f t="shared" ca="1" si="157"/>
        <v>-26153053072.569187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-26153053072.569187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-108971054.46903828</v>
      </c>
      <c r="L2953" s="444">
        <f t="shared" ca="1" si="157"/>
        <v>-26262024127.038227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-26262024127.038227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-109425100.52932595</v>
      </c>
      <c r="L2954" s="444">
        <f t="shared" ca="1" si="157"/>
        <v>-26371449227.567554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-26371449227.567554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-109881038.44819814</v>
      </c>
      <c r="L2955" s="444">
        <f t="shared" ca="1" si="157"/>
        <v>-26481330266.015751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-26481330266.015751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-110338876.10839896</v>
      </c>
      <c r="L2956" s="444">
        <f t="shared" ca="1" si="157"/>
        <v>-26591669142.124149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-26591669142.124149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-110798621.42551729</v>
      </c>
      <c r="L2957" s="444">
        <f t="shared" ca="1" si="157"/>
        <v>-26702467763.549667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-26702467763.549667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-111260282.34812361</v>
      </c>
      <c r="L2958" s="444">
        <f t="shared" ca="1" si="157"/>
        <v>-26813728045.897793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-26813728045.897793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-111723866.85790747</v>
      </c>
      <c r="L2959" s="444">
        <f t="shared" ca="1" si="157"/>
        <v>-26925451912.755699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-26925451912.755699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-112189382.96981542</v>
      </c>
      <c r="L2960" s="444">
        <f t="shared" ca="1" si="157"/>
        <v>-27037641295.725513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-27037641295.725513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-112656838.73218964</v>
      </c>
      <c r="L2961" s="444">
        <f t="shared" ca="1" si="157"/>
        <v>-27150298134.457703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-27150298134.457703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-113126242.22690709</v>
      </c>
      <c r="L2962" s="444">
        <f t="shared" ca="1" si="157"/>
        <v>-27263424376.684608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-27263424376.684608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-113597601.56951921</v>
      </c>
      <c r="L2963" s="444">
        <f t="shared" ca="1" si="157"/>
        <v>-27377021978.254128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-27377021978.254128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-114070924.90939219</v>
      </c>
      <c r="L2964" s="444">
        <f t="shared" ca="1" si="157"/>
        <v>-27491092903.163521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-27491092903.163521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-114546220.429848</v>
      </c>
      <c r="L2965" s="444">
        <f t="shared" ca="1" si="157"/>
        <v>-27605639123.593369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-27605639123.593369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-115023496.3483057</v>
      </c>
      <c r="L2966" s="444">
        <f t="shared" ca="1" si="157"/>
        <v>-27720662619.941673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-27720662619.941673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-115502760.91642363</v>
      </c>
      <c r="L2967" s="444">
        <f t="shared" ca="1" si="157"/>
        <v>-27836165380.858097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-27836165380.858097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-115984022.42024207</v>
      </c>
      <c r="L2968" s="444">
        <f t="shared" ca="1" si="157"/>
        <v>-27952149403.278339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-27952149403.278339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-116467289.18032642</v>
      </c>
      <c r="L2969" s="444">
        <f t="shared" ca="1" si="157"/>
        <v>-28068616692.458664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-28068616692.458664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-116952569.5519111</v>
      </c>
      <c r="L2970" s="444">
        <f t="shared" ca="1" si="157"/>
        <v>-28185569262.010574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-28185569262.010574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-117439871.92504406</v>
      </c>
      <c r="L2971" s="444">
        <f t="shared" ca="1" si="157"/>
        <v>-28303009133.935619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-28303009133.935619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-117929204.72473174</v>
      </c>
      <c r="L2972" s="444">
        <f t="shared" ca="1" si="157"/>
        <v>-28420938338.660351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-28420938338.660351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-118420576.41108479</v>
      </c>
      <c r="L2973" s="444">
        <f t="shared" ca="1" si="157"/>
        <v>-28539358915.071434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-28539358915.071434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-118913995.47946432</v>
      </c>
      <c r="L2974" s="444">
        <f t="shared" ca="1" si="157"/>
        <v>-28658272910.5509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-28658272910.5509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-119409470.46062873</v>
      </c>
      <c r="L2975" s="444">
        <f t="shared" ca="1" si="157"/>
        <v>-28777682381.011528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-28777682381.011528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-119907009.92088136</v>
      </c>
      <c r="L2976" s="444">
        <f t="shared" ca="1" si="157"/>
        <v>-28897589390.932411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-28897589390.932411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-120406622.46221837</v>
      </c>
      <c r="L2977" s="444">
        <f t="shared" ca="1" si="157"/>
        <v>-29017996013.39463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-29017996013.39463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-120908316.72247763</v>
      </c>
      <c r="L2978" s="444">
        <f t="shared" ca="1" si="157"/>
        <v>-29138904330.117107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-29138904330.117107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-121412101.37548792</v>
      </c>
      <c r="L2979" s="444">
        <f t="shared" ca="1" si="157"/>
        <v>-29260316431.492596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-29260316431.492596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-121917985.13121915</v>
      </c>
      <c r="L2980" s="444">
        <f t="shared" ca="1" si="157"/>
        <v>-29382234416.623814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-29382234416.623814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-122425976.73593256</v>
      </c>
      <c r="L2981" s="444">
        <f t="shared" ca="1" si="157"/>
        <v>-29504660393.359745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-29504660393.359745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-122936084.97233227</v>
      </c>
      <c r="L2982" s="444">
        <f t="shared" ca="1" si="157"/>
        <v>-29627596478.332077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-29627596478.332077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-123448318.65971698</v>
      </c>
      <c r="L2983" s="444">
        <f t="shared" ca="1" si="157"/>
        <v>-29751044796.991795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-29751044796.991795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-123962686.65413249</v>
      </c>
      <c r="L2984" s="444">
        <f t="shared" ca="1" si="157"/>
        <v>-29875007483.645927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-29875007483.645927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-124479197.8485247</v>
      </c>
      <c r="L2985" s="444">
        <f t="shared" ca="1" si="157"/>
        <v>-29999486681.494453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-29999486681.494453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-124997861.17289357</v>
      </c>
      <c r="L2986" s="444">
        <f t="shared" ca="1" si="157"/>
        <v>-30124484542.667347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-30124484542.667347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-125518685.59444727</v>
      </c>
      <c r="L2987" s="444">
        <f t="shared" ca="1" si="157"/>
        <v>-30250003228.261795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-30250003228.261795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-126041680.11775745</v>
      </c>
      <c r="L2988" s="444">
        <f t="shared" ca="1" si="157"/>
        <v>-30376044908.379551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-30376044908.379551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-126566853.78491479</v>
      </c>
      <c r="L2989" s="444">
        <f t="shared" ca="1" si="157"/>
        <v>-30502611762.164467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-30502611762.164467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-127094215.67568527</v>
      </c>
      <c r="L2990" s="444">
        <f t="shared" ca="1" si="157"/>
        <v>-30629705977.840153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-30629705977.840153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-127623774.90766729</v>
      </c>
      <c r="L2991" s="444">
        <f t="shared" ca="1" si="157"/>
        <v>-30757329752.747822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-30757329752.747822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-128155540.63644926</v>
      </c>
      <c r="L2992" s="444">
        <f t="shared" ca="1" si="157"/>
        <v>-30885485293.38427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-30885485293.38427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-128689522.0557678</v>
      </c>
      <c r="L2993" s="444">
        <f t="shared" ca="1" si="157"/>
        <v>-31014174815.440037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-31014174815.440037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-129225728.3976668</v>
      </c>
      <c r="L2994" s="444">
        <f t="shared" ca="1" si="157"/>
        <v>-31143400543.837704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-31143400543.837704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-129764168.93265709</v>
      </c>
      <c r="L2995" s="444">
        <f t="shared" ca="1" si="157"/>
        <v>-31273164712.770359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-31273164712.770359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-130304852.96987651</v>
      </c>
      <c r="L2996" s="444">
        <f t="shared" ca="1" si="157"/>
        <v>-31403469565.740234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-31403469565.740234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-130847789.85725096</v>
      </c>
      <c r="L2997" s="444">
        <f t="shared" ca="1" si="157"/>
        <v>-31534317355.597485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-31534317355.597485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-131392988.98165618</v>
      </c>
      <c r="L2998" s="444">
        <f t="shared" ca="1" si="157"/>
        <v>-31665710344.57914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-31665710344.57914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-131940459.76907973</v>
      </c>
      <c r="L2999" s="444">
        <f t="shared" ca="1" si="157"/>
        <v>-31797650804.348221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-31797650804.348221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-132490211.68478423</v>
      </c>
      <c r="L3000" s="444">
        <f t="shared" ca="1" si="157"/>
        <v>-31930141016.033005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-31930141016.033005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-133042254.23347086</v>
      </c>
      <c r="L3001" s="444">
        <f t="shared" ca="1" si="157"/>
        <v>-32063183270.266476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-32063183270.266476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-133596596.95944366</v>
      </c>
      <c r="L3002" s="444">
        <f t="shared" ca="1" si="157"/>
        <v>-32196779867.225918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-32196779867.225918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-134153249.44677466</v>
      </c>
      <c r="L3003" s="444">
        <f t="shared" ca="1" si="157"/>
        <v>-32330933116.672691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-32330933116.672691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-134712221.31946957</v>
      </c>
      <c r="L3004" s="444">
        <f t="shared" ca="1" si="157"/>
        <v>-32465645337.992161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-32465645337.992161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-135273522.24163401</v>
      </c>
      <c r="L3005" s="444">
        <f t="shared" ca="1" si="157"/>
        <v>-32600918860.233795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-32600918860.233795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-135837161.91764081</v>
      </c>
      <c r="L3006" s="444">
        <f t="shared" ca="1" si="157"/>
        <v>-32736756022.151436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-32736756022.151436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-136403150.09229764</v>
      </c>
      <c r="L3007" s="444">
        <f t="shared" ca="1" si="157"/>
        <v>-32873159172.243732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-32873159172.243732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-136971496.55101553</v>
      </c>
      <c r="L3008" s="444">
        <f t="shared" ca="1" si="157"/>
        <v>-33010130668.794746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-33010130668.794746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-137542211.1199781</v>
      </c>
      <c r="L3009" s="444">
        <f t="shared" ca="1" si="157"/>
        <v>-33147672879.914726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-33147672879.914726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-138115303.66631135</v>
      </c>
      <c r="L3010" s="444">
        <f t="shared" ca="1" si="157"/>
        <v>-33285788183.581039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-33285788183.581039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-138690784.09825432</v>
      </c>
      <c r="L3011" s="444">
        <f t="shared" ca="1" si="157"/>
        <v>-33424478967.679295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-33424478967.679295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-139268662.3653304</v>
      </c>
      <c r="L3012" s="444">
        <f t="shared" ca="1" si="157"/>
        <v>-33563747630.044624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-33563747630.044624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-139848948.45851928</v>
      </c>
      <c r="L3013" s="444">
        <f t="shared" ca="1" si="157"/>
        <v>-33703596578.503143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-33703596578.503143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-140431652.41042978</v>
      </c>
      <c r="L3014" s="444">
        <f t="shared" ca="1" si="157"/>
        <v>-33844028230.913574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-33844028230.913574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-141016784.29547322</v>
      </c>
      <c r="L3015" s="444">
        <f t="shared" ca="1" si="157"/>
        <v>-33985045015.209049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-33985045015.209049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-141604354.23003769</v>
      </c>
      <c r="L3016" s="444">
        <f t="shared" ca="1" si="157"/>
        <v>-34126649369.439087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-34126649369.439087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-142194372.37266287</v>
      </c>
      <c r="L3017" s="444">
        <f t="shared" ca="1" si="157"/>
        <v>-34268843741.811749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-34268843741.811749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-142786848.92421561</v>
      </c>
      <c r="L3018" s="444">
        <f t="shared" ca="1" si="157"/>
        <v>-34411630590.735962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-34411630590.735962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-143381794.12806651</v>
      </c>
      <c r="L3019" s="444">
        <f t="shared" ca="1" si="157"/>
        <v>-34555012384.864029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-34555012384.864029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-143979218.27026677</v>
      </c>
      <c r="L3020" s="444">
        <f t="shared" ca="1" si="157"/>
        <v>-34698991603.134293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-34698991603.134293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-144579131.67972621</v>
      </c>
      <c r="L3021" s="444">
        <f t="shared" ca="1" si="157"/>
        <v>-34843570734.814018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-34843570734.814018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-145181544.72839174</v>
      </c>
      <c r="L3022" s="444">
        <f t="shared" ca="1" si="157"/>
        <v>-34988752279.542412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-34988752279.542412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-145786467.83142671</v>
      </c>
      <c r="L3023" s="444">
        <f t="shared" ca="1" si="157"/>
        <v>-35134538747.37384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-35134538747.37384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-146393911.447391</v>
      </c>
      <c r="L3024" s="444">
        <f t="shared" ca="1" si="157"/>
        <v>-35280932658.821228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-35280932658.821228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-147003886.07842177</v>
      </c>
      <c r="L3025" s="444">
        <f t="shared" ca="1" si="157"/>
        <v>-35427936544.899651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-35427936544.899651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-147616402.27041522</v>
      </c>
      <c r="L3026" s="444">
        <f t="shared" ca="1" si="157"/>
        <v>-35575552947.170067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-35575552947.170067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-148231470.61320862</v>
      </c>
      <c r="L3027" s="444">
        <f t="shared" ca="1" si="157"/>
        <v>-35723784417.783272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-35723784417.783272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-148849101.74076363</v>
      </c>
      <c r="L3028" s="444">
        <f t="shared" ca="1" si="157"/>
        <v>-35872633519.524033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-35872633519.524033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-149469306.33135015</v>
      </c>
      <c r="L3029" s="444">
        <f t="shared" ca="1" si="157"/>
        <v>-36022102825.855385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-36022102825.855385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-150092095.10773078</v>
      </c>
      <c r="L3030" s="444">
        <f t="shared" ca="1" si="157"/>
        <v>-36172194920.963112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-36172194920.963112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-150717478.83734629</v>
      </c>
      <c r="L3031" s="444">
        <f t="shared" ca="1" si="157"/>
        <v>-36322912399.800461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-36322912399.800461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-151345468.33250192</v>
      </c>
      <c r="L3032" s="444">
        <f t="shared" ca="1" si="157"/>
        <v>-36474257868.132965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-36474257868.132965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-151976074.45055401</v>
      </c>
      <c r="L3033" s="444">
        <f t="shared" ca="1" si="157"/>
        <v>-36626233942.583519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-36626233942.583519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-152609308.094098</v>
      </c>
      <c r="L3034" s="444">
        <f t="shared" ca="1" si="157"/>
        <v>-36778843250.67762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-36778843250.67762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-153245180.21115676</v>
      </c>
      <c r="L3035" s="444">
        <f t="shared" ca="1" si="157"/>
        <v>-36932088430.888779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-36932088430.888779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-153883701.79536992</v>
      </c>
      <c r="L3036" s="444">
        <f t="shared" ca="1" si="157"/>
        <v>-37085972132.684151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-37085972132.684151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-154524883.88618395</v>
      </c>
      <c r="L3037" s="444">
        <f t="shared" ca="1" si="157"/>
        <v>-37240497016.570335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-37240497016.570335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-155168737.56904307</v>
      </c>
      <c r="L3038" s="444">
        <f t="shared" ca="1" si="157"/>
        <v>-37395665754.139381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-37395665754.139381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-155815273.97558075</v>
      </c>
      <c r="L3039" s="444">
        <f t="shared" ca="1" si="157"/>
        <v>-37551481028.11496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-37551481028.11496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-156464504.28381234</v>
      </c>
      <c r="L3040" s="444">
        <f t="shared" ca="1" si="157"/>
        <v>-37707945532.398773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-37707945532.398773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-157116439.71832821</v>
      </c>
      <c r="L3041" s="444">
        <f t="shared" ca="1" si="157"/>
        <v>-37865061972.117104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-37865061972.117104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-157771091.55048794</v>
      </c>
      <c r="L3042" s="444">
        <f t="shared" ca="1" si="157"/>
        <v>-38022833063.667595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-38022833063.667595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-158428471.09861499</v>
      </c>
      <c r="L3043" s="444">
        <f t="shared" ca="1" si="157"/>
        <v>-38181261534.766212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-38181261534.766212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-159088589.72819254</v>
      </c>
      <c r="L3044" s="444">
        <f t="shared" ca="1" si="157"/>
        <v>-38340350124.494408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-38340350124.494408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-159751458.85206002</v>
      </c>
      <c r="L3045" s="444">
        <f t="shared" ca="1" si="157"/>
        <v>-38500101583.346466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-38500101583.346466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-160417089.93061027</v>
      </c>
      <c r="L3046" s="444">
        <f t="shared" ca="1" si="157"/>
        <v>-38660518673.277077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-38660518673.277077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-161085494.47198781</v>
      </c>
      <c r="L3047" s="444">
        <f t="shared" ca="1" si="157"/>
        <v>-38821604167.749062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-38821604167.749062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-161756684.03228775</v>
      </c>
      <c r="L3048" s="444">
        <f t="shared" ca="1" si="157"/>
        <v>-38983360851.781349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-38983360851.781349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-162430670.21575561</v>
      </c>
      <c r="L3049" s="444">
        <f t="shared" ca="1" si="157"/>
        <v>-39145791521.997108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-39145791521.997108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-163107464.67498794</v>
      </c>
      <c r="L3050" s="444">
        <f t="shared" ca="1" si="157"/>
        <v>-39308898986.672096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-39308898986.672096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-163787079.11113372</v>
      </c>
      <c r="L3051" s="444">
        <f t="shared" ca="1" si="157"/>
        <v>-39472686065.783234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-39472686065.783234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-164469525.27409682</v>
      </c>
      <c r="L3052" s="444">
        <f t="shared" ca="1" si="157"/>
        <v>-39637155591.057327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-39637155591.057327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-165154814.96273887</v>
      </c>
      <c r="L3053" s="444">
        <f t="shared" ca="1" si="157"/>
        <v>-39802310406.020065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-39802310406.020065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-165842960.0250836</v>
      </c>
      <c r="L3054" s="444">
        <f t="shared" ca="1" si="157"/>
        <v>-39968153366.045151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-39968153366.045151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-166533972.35852146</v>
      </c>
      <c r="L3055" s="444">
        <f t="shared" ca="1" si="157"/>
        <v>-40134687338.403671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-40134687338.403671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-167227863.91001529</v>
      </c>
      <c r="L3056" s="444">
        <f t="shared" ca="1" si="157"/>
        <v>-40301915202.31369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-40301915202.31369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-167924646.67630705</v>
      </c>
      <c r="L3057" s="444">
        <f t="shared" ca="1" si="157"/>
        <v>-40469839848.989998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-40469839848.989998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-168624332.70412499</v>
      </c>
      <c r="L3058" s="444">
        <f t="shared" ca="1" si="157"/>
        <v>-40638464181.694122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-40638464181.694122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-169326934.09039217</v>
      </c>
      <c r="L3059" s="444">
        <f t="shared" ca="1" si="157"/>
        <v>-40807791115.784515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-40807791115.784515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-170032462.98243546</v>
      </c>
      <c r="L3060" s="444">
        <f t="shared" ca="1" si="157"/>
        <v>-40977823578.766953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-40977823578.766953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-170740931.57819563</v>
      </c>
      <c r="L3061" s="444">
        <f t="shared" ca="1" si="157"/>
        <v>-41148564510.345146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-41148564510.345146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-171452352.12643811</v>
      </c>
      <c r="L3062" s="444">
        <f t="shared" ca="1" si="157"/>
        <v>-41320016862.471581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-41320016862.471581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-172166736.92696491</v>
      </c>
      <c r="L3063" s="444">
        <f t="shared" ca="1" si="157"/>
        <v>-41492183599.398544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-41492183599.398544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-172884098.33082727</v>
      </c>
      <c r="L3064" s="444">
        <f t="shared" ca="1" si="157"/>
        <v>-41665067697.72937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-41665067697.72937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-173604448.74053904</v>
      </c>
      <c r="L3065" s="444">
        <f t="shared" ca="1" si="157"/>
        <v>-41838672146.46991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-41838672146.46991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-174327800.6102913</v>
      </c>
      <c r="L3066" s="444">
        <f t="shared" ca="1" si="157"/>
        <v>-42012999947.0802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-42012999947.0802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-175054166.4461675</v>
      </c>
      <c r="L3067" s="444">
        <f t="shared" ca="1" si="157"/>
        <v>-42188054113.526367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-42188054113.526367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-175783558.80635986</v>
      </c>
      <c r="L3068" s="444">
        <f t="shared" ref="L3068:L3322" ca="1" si="162">I3068-J3068+K3068</f>
        <v>-42363837672.332726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-42363837672.332726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-176515990.30138636</v>
      </c>
      <c r="L3069" s="444">
        <f t="shared" ca="1" si="162"/>
        <v>-42540353662.634109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-42540353662.634109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-177251473.59430879</v>
      </c>
      <c r="L3070" s="444">
        <f t="shared" ca="1" si="162"/>
        <v>-42717605136.228416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-42717605136.228416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-177990021.40095174</v>
      </c>
      <c r="L3071" s="444">
        <f t="shared" ca="1" si="162"/>
        <v>-42895595157.629372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-42895595157.629372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-178731646.49012238</v>
      </c>
      <c r="L3072" s="444">
        <f t="shared" ca="1" si="162"/>
        <v>-43074326804.119492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-43074326804.119492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-179476361.68383121</v>
      </c>
      <c r="L3073" s="444">
        <f t="shared" ca="1" si="162"/>
        <v>-43253803165.803322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-43253803165.803322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-180224179.85751384</v>
      </c>
      <c r="L3074" s="444">
        <f t="shared" ca="1" si="162"/>
        <v>-43434027345.660835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-43434027345.660835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-180975113.94025347</v>
      </c>
      <c r="L3075" s="444">
        <f t="shared" ca="1" si="162"/>
        <v>-43615002459.601089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-43615002459.601089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-181729176.91500455</v>
      </c>
      <c r="L3076" s="444">
        <f t="shared" ca="1" si="162"/>
        <v>-43796731636.51609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-43796731636.51609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-182486381.81881705</v>
      </c>
      <c r="L3077" s="444">
        <f t="shared" ca="1" si="162"/>
        <v>-43979218018.334908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-43979218018.334908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-183246741.74306211</v>
      </c>
      <c r="L3078" s="444">
        <f t="shared" ca="1" si="162"/>
        <v>-44162464760.077972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-44162464760.077972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-184010269.83365822</v>
      </c>
      <c r="L3079" s="444">
        <f t="shared" ca="1" si="162"/>
        <v>-44346475029.911629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-44346475029.911629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-184776979.29129845</v>
      </c>
      <c r="L3080" s="444">
        <f t="shared" ca="1" si="162"/>
        <v>-44531252009.202927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-44531252009.202927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-185546883.37167886</v>
      </c>
      <c r="L3081" s="444">
        <f t="shared" ca="1" si="162"/>
        <v>-44716798892.574608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-44716798892.574608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-186319995.38572752</v>
      </c>
      <c r="L3082" s="444">
        <f t="shared" ca="1" si="162"/>
        <v>-44903118887.960335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-44903118887.960335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-187096328.69983473</v>
      </c>
      <c r="L3083" s="444">
        <f t="shared" ca="1" si="162"/>
        <v>-45090215216.660172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-45090215216.660172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-187875896.73608404</v>
      </c>
      <c r="L3084" s="444">
        <f t="shared" ca="1" si="162"/>
        <v>-45278091113.396255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-45278091113.396255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-188658712.97248441</v>
      </c>
      <c r="L3085" s="444">
        <f t="shared" ca="1" si="162"/>
        <v>-45466749826.368736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-45466749826.368736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-189444790.94320306</v>
      </c>
      <c r="L3086" s="444">
        <f t="shared" ca="1" si="162"/>
        <v>-45656194617.311943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-45656194617.311943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-190234144.23879975</v>
      </c>
      <c r="L3087" s="444">
        <f t="shared" ca="1" si="162"/>
        <v>-45846428761.550743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-45846428761.550743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-191026786.50646144</v>
      </c>
      <c r="L3088" s="444">
        <f t="shared" ca="1" si="162"/>
        <v>-46037455548.057205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-46037455548.057205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-191822731.45023835</v>
      </c>
      <c r="L3089" s="444">
        <f t="shared" ca="1" si="162"/>
        <v>-46229278279.507446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-46229278279.507446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-192621992.83128104</v>
      </c>
      <c r="L3090" s="444">
        <f t="shared" ca="1" si="162"/>
        <v>-46421900272.33873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-46421900272.33873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-193424584.46807805</v>
      </c>
      <c r="L3091" s="444">
        <f t="shared" ca="1" si="162"/>
        <v>-46615324856.806808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-46615324856.806808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-194230520.23669502</v>
      </c>
      <c r="L3092" s="444">
        <f t="shared" ca="1" si="162"/>
        <v>-46809555377.043503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-46809555377.043503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-195039814.07101458</v>
      </c>
      <c r="L3093" s="444">
        <f t="shared" ca="1" si="162"/>
        <v>-47004595191.114517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-47004595191.114517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-195852479.96297714</v>
      </c>
      <c r="L3094" s="444">
        <f t="shared" ca="1" si="162"/>
        <v>-47200447671.077492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-47200447671.077492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-196668531.96282288</v>
      </c>
      <c r="L3095" s="444">
        <f t="shared" ca="1" si="162"/>
        <v>-47397116203.040314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-47397116203.040314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-197487984.17933464</v>
      </c>
      <c r="L3096" s="444">
        <f t="shared" ca="1" si="162"/>
        <v>-47594604187.21965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-47594604187.21965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-198310850.78008187</v>
      </c>
      <c r="L3097" s="444">
        <f t="shared" ca="1" si="162"/>
        <v>-47792915037.999733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-47792915037.999733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-199137145.99166554</v>
      </c>
      <c r="L3098" s="444">
        <f t="shared" ca="1" si="162"/>
        <v>-47992052183.991402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-47992052183.991402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-199966884.09996417</v>
      </c>
      <c r="L3099" s="444">
        <f t="shared" ca="1" si="162"/>
        <v>-48192019068.09137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-48192019068.09137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-200800079.45038071</v>
      </c>
      <c r="L3100" s="444">
        <f t="shared" ca="1" si="162"/>
        <v>-48392819147.541748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-48392819147.541748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-201636746.44809061</v>
      </c>
      <c r="L3101" s="444">
        <f t="shared" ca="1" si="162"/>
        <v>-48594455893.989838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-48594455893.989838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-202476899.55829099</v>
      </c>
      <c r="L3102" s="444">
        <f t="shared" ca="1" si="162"/>
        <v>-48796932793.548126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-48796932793.548126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-203320553.30645052</v>
      </c>
      <c r="L3103" s="444">
        <f t="shared" ca="1" si="162"/>
        <v>-49000253346.854576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-49000253346.854576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-204167722.27856073</v>
      </c>
      <c r="L3104" s="444">
        <f t="shared" ca="1" si="162"/>
        <v>-49204421069.133141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-49204421069.133141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-205018421.12138808</v>
      </c>
      <c r="L3105" s="444">
        <f t="shared" ca="1" si="162"/>
        <v>-49409439490.254532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-49409439490.254532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-205872664.5427272</v>
      </c>
      <c r="L3106" s="444">
        <f t="shared" ca="1" si="162"/>
        <v>-49615312154.797256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-49615312154.797256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-206730467.31165522</v>
      </c>
      <c r="L3107" s="444">
        <f t="shared" ca="1" si="162"/>
        <v>-49822042622.10891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-49822042622.10891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-207591844.25878713</v>
      </c>
      <c r="L3108" s="444">
        <f t="shared" ca="1" si="162"/>
        <v>-50029634466.367699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-50029634466.367699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-208456810.27653208</v>
      </c>
      <c r="L3109" s="444">
        <f t="shared" ca="1" si="162"/>
        <v>-50238091276.644234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-50238091276.644234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-209325380.31935096</v>
      </c>
      <c r="L3110" s="444">
        <f t="shared" ca="1" si="162"/>
        <v>-50447416656.963585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-50447416656.963585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-210197569.40401495</v>
      </c>
      <c r="L3111" s="444">
        <f t="shared" ca="1" si="162"/>
        <v>-50657614226.367599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-50657614226.367599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-211073392.60986501</v>
      </c>
      <c r="L3112" s="444">
        <f t="shared" ca="1" si="162"/>
        <v>-50868687618.977463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-50868687618.977463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-211952865.07907277</v>
      </c>
      <c r="L3113" s="444">
        <f t="shared" ca="1" si="162"/>
        <v>-51080640484.056534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-51080640484.056534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-212836002.01690221</v>
      </c>
      <c r="L3114" s="444">
        <f t="shared" ca="1" si="162"/>
        <v>-51293476486.073433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-51293476486.073433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-213722818.69197264</v>
      </c>
      <c r="L3115" s="444">
        <f t="shared" ca="1" si="162"/>
        <v>-51507199304.765404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-51507199304.765404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-214613330.43652251</v>
      </c>
      <c r="L3116" s="444">
        <f t="shared" ca="1" si="162"/>
        <v>-51721812635.201927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-51721812635.201927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-215507552.64667469</v>
      </c>
      <c r="L3117" s="444">
        <f t="shared" ca="1" si="162"/>
        <v>-51937320187.848602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-51937320187.848602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-216405500.78270251</v>
      </c>
      <c r="L3118" s="444">
        <f t="shared" ca="1" si="162"/>
        <v>-52153725688.631302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-52153725688.631302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-217307190.36929709</v>
      </c>
      <c r="L3119" s="444">
        <f t="shared" ca="1" si="162"/>
        <v>-52371032879.000603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-52371032879.000603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-218212636.99583584</v>
      </c>
      <c r="L3120" s="444">
        <f t="shared" ca="1" si="162"/>
        <v>-52589245515.996437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-52589245515.996437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-219121856.31665182</v>
      </c>
      <c r="L3121" s="444">
        <f t="shared" ca="1" si="162"/>
        <v>-52808367372.313087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-52808367372.313087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-220034864.05130452</v>
      </c>
      <c r="L3122" s="444">
        <f t="shared" ca="1" si="162"/>
        <v>-53028402236.364395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-53028402236.364395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-220951675.98485163</v>
      </c>
      <c r="L3123" s="444">
        <f t="shared" ca="1" si="162"/>
        <v>-53249353912.349243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-53249353912.349243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-221872307.96812186</v>
      </c>
      <c r="L3124" s="444">
        <f t="shared" ca="1" si="162"/>
        <v>-53471226220.317368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-53471226220.317368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-222796775.91798902</v>
      </c>
      <c r="L3125" s="444">
        <f t="shared" ca="1" si="162"/>
        <v>-53694022996.235359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-53694022996.235359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-223725095.81764734</v>
      </c>
      <c r="L3126" s="444">
        <f t="shared" ca="1" si="162"/>
        <v>-53917748092.053009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-53917748092.053009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-224657283.71688753</v>
      </c>
      <c r="L3127" s="444">
        <f t="shared" ca="1" si="162"/>
        <v>-54142405375.769897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-54142405375.769897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-225593355.73237455</v>
      </c>
      <c r="L3128" s="444">
        <f t="shared" ca="1" si="162"/>
        <v>-54367998731.502274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-54367998731.502274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-226533328.04792613</v>
      </c>
      <c r="L3129" s="444">
        <f t="shared" ca="1" si="162"/>
        <v>-54594532059.550201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-54594532059.550201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-227477216.91479251</v>
      </c>
      <c r="L3130" s="444">
        <f t="shared" ca="1" si="162"/>
        <v>-54822009276.464996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-54822009276.464996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-228425038.65193748</v>
      </c>
      <c r="L3131" s="444">
        <f t="shared" ca="1" si="162"/>
        <v>-55050434315.116936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-55050434315.116936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-229376809.64632055</v>
      </c>
      <c r="L3132" s="444">
        <f t="shared" ca="1" si="162"/>
        <v>-55279811124.76326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-55279811124.76326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-230332546.3531802</v>
      </c>
      <c r="L3133" s="444">
        <f t="shared" ca="1" si="162"/>
        <v>-55510143671.11644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-55510143671.11644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-231292265.29631853</v>
      </c>
      <c r="L3134" s="444">
        <f t="shared" ca="1" si="162"/>
        <v>-55741435936.412758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-55741435936.412758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-232255983.0683865</v>
      </c>
      <c r="L3135" s="444">
        <f t="shared" ca="1" si="162"/>
        <v>-55973691919.481148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-55973691919.481148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-233223716.33117145</v>
      </c>
      <c r="L3136" s="444">
        <f t="shared" ca="1" si="162"/>
        <v>-56206915635.812317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-56206915635.812317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-234195481.81588465</v>
      </c>
      <c r="L3137" s="444">
        <f t="shared" ca="1" si="162"/>
        <v>-56441111117.628204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-56441111117.628204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-235171296.32345089</v>
      </c>
      <c r="L3138" s="444">
        <f t="shared" ca="1" si="162"/>
        <v>-56676282413.951653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-56676282413.951653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-236151176.72479856</v>
      </c>
      <c r="L3139" s="444">
        <f t="shared" ca="1" si="162"/>
        <v>-56912433590.676453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-56912433590.676453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-237135139.96115184</v>
      </c>
      <c r="L3140" s="444">
        <f t="shared" ca="1" si="162"/>
        <v>-57149568730.637604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-57149568730.637604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-238123203.04432338</v>
      </c>
      <c r="L3141" s="444">
        <f t="shared" ca="1" si="162"/>
        <v>-57387691933.681931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-57387691933.681931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-239115383.057008</v>
      </c>
      <c r="L3142" s="444">
        <f t="shared" ca="1" si="162"/>
        <v>-57626807316.738937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-57626807316.738937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-240111697.15307891</v>
      </c>
      <c r="L3143" s="444">
        <f t="shared" ca="1" si="162"/>
        <v>-57866919013.892014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-57866919013.892014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-241112162.55788335</v>
      </c>
      <c r="L3144" s="444">
        <f t="shared" ca="1" si="162"/>
        <v>-58108031176.449898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-58108031176.449898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-242116796.5685412</v>
      </c>
      <c r="L3145" s="444">
        <f t="shared" ca="1" si="162"/>
        <v>-58350147973.01844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-58350147973.01844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-243125616.55424348</v>
      </c>
      <c r="L3146" s="444">
        <f t="shared" ca="1" si="162"/>
        <v>-58593273589.572685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-58593273589.572685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-244138639.95655286</v>
      </c>
      <c r="L3147" s="444">
        <f t="shared" ca="1" si="162"/>
        <v>-58837412229.529236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-58837412229.529236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-245155884.28970516</v>
      </c>
      <c r="L3148" s="444">
        <f t="shared" ca="1" si="162"/>
        <v>-59082568113.818939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-59082568113.818939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-246177367.14091223</v>
      </c>
      <c r="L3149" s="444">
        <f t="shared" ca="1" si="162"/>
        <v>-59328745480.959854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-59328745480.959854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-247203106.17066607</v>
      </c>
      <c r="L3150" s="444">
        <f t="shared" ca="1" si="162"/>
        <v>-59575948587.130524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-59575948587.130524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-248233119.11304384</v>
      </c>
      <c r="L3151" s="444">
        <f t="shared" ca="1" si="162"/>
        <v>-59824181706.243568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-59824181706.243568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-249267423.77601483</v>
      </c>
      <c r="L3152" s="444">
        <f t="shared" ca="1" si="162"/>
        <v>-60073449130.019585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-60073449130.019585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-250306038.04174823</v>
      </c>
      <c r="L3153" s="444">
        <f t="shared" ca="1" si="162"/>
        <v>-60323755168.061333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-60323755168.061333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-251348979.86692223</v>
      </c>
      <c r="L3154" s="444">
        <f t="shared" ca="1" si="162"/>
        <v>-60575104147.928253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-60575104147.928253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-252396267.28303438</v>
      </c>
      <c r="L3155" s="444">
        <f t="shared" ca="1" si="162"/>
        <v>-60827500415.211288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-60827500415.211288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-253447918.39671367</v>
      </c>
      <c r="L3156" s="444">
        <f t="shared" ca="1" si="162"/>
        <v>-61080948333.608002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-61080948333.608002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-254503951.39003333</v>
      </c>
      <c r="L3157" s="444">
        <f t="shared" ca="1" si="162"/>
        <v>-61335452284.998032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-61335452284.998032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-255564384.52082509</v>
      </c>
      <c r="L3158" s="444">
        <f t="shared" ca="1" si="162"/>
        <v>-61591016669.51886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-61591016669.51886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-256629236.12299526</v>
      </c>
      <c r="L3159" s="444">
        <f t="shared" ca="1" si="162"/>
        <v>-61847645905.641853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-61847645905.641853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-257698524.60684106</v>
      </c>
      <c r="L3160" s="444">
        <f t="shared" ca="1" si="162"/>
        <v>-62105344430.248695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-62105344430.248695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-258772268.45936957</v>
      </c>
      <c r="L3161" s="444">
        <f t="shared" ca="1" si="162"/>
        <v>-62364116698.708061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-62364116698.708061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-259850486.2446169</v>
      </c>
      <c r="L3162" s="444">
        <f t="shared" ca="1" si="162"/>
        <v>-62623967184.952675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-62623967184.952675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-260933196.60396948</v>
      </c>
      <c r="L3163" s="444">
        <f t="shared" ca="1" si="162"/>
        <v>-62884900381.556641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-62884900381.556641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-262020418.25648603</v>
      </c>
      <c r="L3164" s="444">
        <f t="shared" ca="1" si="162"/>
        <v>-63146920799.813126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-63146920799.813126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-263112169.99922135</v>
      </c>
      <c r="L3165" s="444">
        <f t="shared" ca="1" si="162"/>
        <v>-63410032969.812347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-63410032969.812347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-264208470.70755145</v>
      </c>
      <c r="L3166" s="444">
        <f t="shared" ca="1" si="162"/>
        <v>-63674241440.519897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-63674241440.519897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-265309339.33549961</v>
      </c>
      <c r="L3167" s="444">
        <f t="shared" ca="1" si="162"/>
        <v>-63939550779.8554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-63939550779.8554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-266414794.91606417</v>
      </c>
      <c r="L3168" s="444">
        <f t="shared" ca="1" si="162"/>
        <v>-64205965574.771461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-64205965574.771461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-267524856.56154776</v>
      </c>
      <c r="L3169" s="444">
        <f t="shared" ca="1" si="162"/>
        <v>-64473490431.333008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-64473490431.333008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-268639543.46388757</v>
      </c>
      <c r="L3170" s="444">
        <f t="shared" ca="1" si="162"/>
        <v>-64742129974.796898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-64742129974.796898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-269758874.89498705</v>
      </c>
      <c r="L3171" s="444">
        <f t="shared" ca="1" si="162"/>
        <v>-65011888849.691887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-65011888849.691887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-270882870.20704949</v>
      </c>
      <c r="L3172" s="444">
        <f t="shared" ca="1" si="162"/>
        <v>-65282771719.898933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-65282771719.898933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-272011548.83291221</v>
      </c>
      <c r="L3173" s="444">
        <f t="shared" ca="1" si="162"/>
        <v>-65554783268.731842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-65554783268.731842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-273144930.28638268</v>
      </c>
      <c r="L3174" s="444">
        <f t="shared" ca="1" si="162"/>
        <v>-65827928199.018227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-65827928199.018227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-274283034.16257596</v>
      </c>
      <c r="L3175" s="444">
        <f t="shared" ca="1" si="162"/>
        <v>-66102211233.180801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-66102211233.180801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-275425880.13825333</v>
      </c>
      <c r="L3176" s="444">
        <f t="shared" ca="1" si="162"/>
        <v>-66377637113.319054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-66377637113.319054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-276573487.97216266</v>
      </c>
      <c r="L3177" s="444">
        <f t="shared" ca="1" si="162"/>
        <v>-66654210601.291214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-66654210601.291214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-277725877.50538009</v>
      </c>
      <c r="L3178" s="444">
        <f t="shared" ca="1" si="162"/>
        <v>-66931936478.796593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-66931936478.796593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-278883068.66165245</v>
      </c>
      <c r="L3179" s="444">
        <f t="shared" ca="1" si="162"/>
        <v>-67210819547.458244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-67210819547.458244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-280045081.44774264</v>
      </c>
      <c r="L3180" s="444">
        <f t="shared" ca="1" si="162"/>
        <v>-67490864628.905991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-67490864628.905991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-281211935.95377493</v>
      </c>
      <c r="L3181" s="444">
        <f t="shared" ca="1" si="162"/>
        <v>-67772076564.859764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-67772076564.859764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-282383652.35358232</v>
      </c>
      <c r="L3182" s="444">
        <f t="shared" ca="1" si="162"/>
        <v>-68054460217.213348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-68054460217.213348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-283560250.90505558</v>
      </c>
      <c r="L3183" s="444">
        <f t="shared" ca="1" si="162"/>
        <v>-68338020468.118401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-68338020468.118401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-284741751.95049334</v>
      </c>
      <c r="L3184" s="444">
        <f t="shared" ca="1" si="162"/>
        <v>-68622762220.068893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-68622762220.068893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-285928175.91695374</v>
      </c>
      <c r="L3185" s="444">
        <f t="shared" ca="1" si="162"/>
        <v>-68908690395.98584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-68908690395.98584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-287119543.31660765</v>
      </c>
      <c r="L3186" s="444">
        <f t="shared" ca="1" si="162"/>
        <v>-69195809939.302444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-69195809939.302444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-288315874.7470935</v>
      </c>
      <c r="L3187" s="444">
        <f t="shared" ca="1" si="162"/>
        <v>-69484125814.049545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-69484125814.049545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-289517190.89187312</v>
      </c>
      <c r="L3188" s="444">
        <f t="shared" ca="1" si="162"/>
        <v>-69773643004.941422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-69773643004.941422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-290723512.52058923</v>
      </c>
      <c r="L3189" s="444">
        <f t="shared" ca="1" si="162"/>
        <v>-70064366517.462006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-70064366517.462006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-291934860.489425</v>
      </c>
      <c r="L3190" s="444">
        <f t="shared" ca="1" si="162"/>
        <v>-70356301377.951431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-70356301377.951431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-293151255.74146432</v>
      </c>
      <c r="L3191" s="444">
        <f t="shared" ca="1" si="162"/>
        <v>-70649452633.692902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-70649452633.692902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-294372719.30705374</v>
      </c>
      <c r="L3192" s="444">
        <f t="shared" ca="1" si="162"/>
        <v>-70943825352.999954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-70943825352.999954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-295599272.3041665</v>
      </c>
      <c r="L3193" s="444">
        <f t="shared" ca="1" si="162"/>
        <v>-71239424625.304123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-71239424625.304123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-296830935.93876719</v>
      </c>
      <c r="L3194" s="444">
        <f t="shared" ca="1" si="162"/>
        <v>-71536255561.242889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-71536255561.242889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-298067731.50517869</v>
      </c>
      <c r="L3195" s="444">
        <f t="shared" ca="1" si="162"/>
        <v>-71834323292.748062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-71834323292.748062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-299309680.38645023</v>
      </c>
      <c r="L3196" s="444">
        <f t="shared" ca="1" si="162"/>
        <v>-72133632973.134506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-72133632973.134506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-300556804.05472708</v>
      </c>
      <c r="L3197" s="444">
        <f t="shared" ca="1" si="162"/>
        <v>-72434189777.18924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-72434189777.18924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-301809124.07162184</v>
      </c>
      <c r="L3198" s="444">
        <f t="shared" ca="1" si="162"/>
        <v>-72735998901.260864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-72735998901.260864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-303066662.08858693</v>
      </c>
      <c r="L3199" s="444">
        <f t="shared" ca="1" si="162"/>
        <v>-73039065563.349457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-73039065563.349457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-304329439.84728938</v>
      </c>
      <c r="L3200" s="444">
        <f t="shared" ca="1" si="162"/>
        <v>-73343395003.196747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-73343395003.196747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-305597479.17998642</v>
      </c>
      <c r="L3201" s="444">
        <f t="shared" ca="1" si="162"/>
        <v>-73648992482.37674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-73648992482.37674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-306870802.00990307</v>
      </c>
      <c r="L3202" s="444">
        <f t="shared" ca="1" si="162"/>
        <v>-73955863284.386642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-73955863284.386642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-308149430.35161102</v>
      </c>
      <c r="L3203" s="444">
        <f t="shared" ca="1" si="162"/>
        <v>-74264012714.738251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-74264012714.738251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-309433386.31140935</v>
      </c>
      <c r="L3204" s="444">
        <f t="shared" ca="1" si="162"/>
        <v>-74573446101.049667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-74573446101.049667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-310722692.08770692</v>
      </c>
      <c r="L3205" s="444">
        <f t="shared" ca="1" si="162"/>
        <v>-74884168793.137375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-74884168793.137375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-312017369.97140574</v>
      </c>
      <c r="L3206" s="444">
        <f t="shared" ca="1" si="162"/>
        <v>-75196186163.10878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-75196186163.10878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-313317442.34628659</v>
      </c>
      <c r="L3207" s="444">
        <f t="shared" ca="1" si="162"/>
        <v>-75509503605.455063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-75509503605.455063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-314622931.68939608</v>
      </c>
      <c r="L3208" s="444">
        <f t="shared" ca="1" si="162"/>
        <v>-75824126537.144455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-75824126537.144455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-315933860.57143521</v>
      </c>
      <c r="L3209" s="444">
        <f t="shared" ca="1" si="162"/>
        <v>-76140060397.715897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-76140060397.715897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-317250251.65714955</v>
      </c>
      <c r="L3210" s="444">
        <f t="shared" ca="1" si="162"/>
        <v>-76457310649.373047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-76457310649.373047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-318572127.70572102</v>
      </c>
      <c r="L3211" s="444">
        <f t="shared" ca="1" si="162"/>
        <v>-76775882777.078766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-76775882777.078766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-319899511.57116151</v>
      </c>
      <c r="L3212" s="444">
        <f t="shared" ca="1" si="162"/>
        <v>-77095782288.649933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-77095782288.649933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-321232426.20270807</v>
      </c>
      <c r="L3213" s="444">
        <f t="shared" ca="1" si="162"/>
        <v>-77417014714.852646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-77417014714.852646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-322570894.64521933</v>
      </c>
      <c r="L3214" s="444">
        <f t="shared" ca="1" si="162"/>
        <v>-77739585609.497864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-77739585609.497864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-323914940.03957444</v>
      </c>
      <c r="L3215" s="444">
        <f t="shared" ca="1" si="162"/>
        <v>-78063500549.537445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-78063500549.537445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-325264585.62307268</v>
      </c>
      <c r="L3216" s="444">
        <f t="shared" ca="1" si="162"/>
        <v>-78388765135.160522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-78388765135.160522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-326619854.72983551</v>
      </c>
      <c r="L3217" s="444">
        <f t="shared" ca="1" si="162"/>
        <v>-78715384989.89035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-78715384989.89035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-327980770.79120982</v>
      </c>
      <c r="L3218" s="444">
        <f t="shared" ca="1" si="162"/>
        <v>-79043365760.681564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-79043365760.681564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-329347357.33617318</v>
      </c>
      <c r="L3219" s="444">
        <f t="shared" ca="1" si="162"/>
        <v>-79372713118.017731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-79372713118.017731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-330719637.99174052</v>
      </c>
      <c r="L3220" s="444">
        <f t="shared" ca="1" si="162"/>
        <v>-79703432756.009476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-79703432756.009476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-332097636.48337281</v>
      </c>
      <c r="L3221" s="444">
        <f t="shared" ca="1" si="162"/>
        <v>-80035530392.492844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-80035530392.492844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-333481376.63538682</v>
      </c>
      <c r="L3222" s="444">
        <f t="shared" ca="1" si="162"/>
        <v>-80369011769.128235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-80369011769.128235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-334870882.37136763</v>
      </c>
      <c r="L3223" s="444">
        <f t="shared" ca="1" si="162"/>
        <v>-80703882651.499603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-80703882651.499603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-336266177.71458167</v>
      </c>
      <c r="L3224" s="444">
        <f t="shared" ca="1" si="162"/>
        <v>-81040148829.214188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-81040148829.214188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-337667286.78839242</v>
      </c>
      <c r="L3225" s="444">
        <f t="shared" ca="1" si="162"/>
        <v>-81377816116.002579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-81377816116.002579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-339074233.81667739</v>
      </c>
      <c r="L3226" s="444">
        <f t="shared" ca="1" si="162"/>
        <v>-81716890349.81926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-81716890349.81926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-340487043.1242469</v>
      </c>
      <c r="L3227" s="444">
        <f t="shared" ca="1" si="162"/>
        <v>-82057377392.943512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-82057377392.943512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-341905739.13726461</v>
      </c>
      <c r="L3228" s="444">
        <f t="shared" ca="1" si="162"/>
        <v>-82399283132.08078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-82399283132.08078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-343330346.38366991</v>
      </c>
      <c r="L3229" s="444">
        <f t="shared" ca="1" si="162"/>
        <v>-82742613478.464447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-82742613478.464447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-344760889.49360186</v>
      </c>
      <c r="L3230" s="444">
        <f t="shared" ca="1" si="162"/>
        <v>-83087374367.958054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-83087374367.958054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-346197393.19982523</v>
      </c>
      <c r="L3231" s="444">
        <f t="shared" ca="1" si="162"/>
        <v>-83433571761.157883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-83433571761.157883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-347639882.33815783</v>
      </c>
      <c r="L3232" s="444">
        <f t="shared" ca="1" si="162"/>
        <v>-83781211643.496048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-83781211643.496048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-349088381.84790021</v>
      </c>
      <c r="L3233" s="444">
        <f t="shared" ca="1" si="162"/>
        <v>-84130300025.343948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-84130300025.343948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-350542916.77226645</v>
      </c>
      <c r="L3234" s="444">
        <f t="shared" ca="1" si="162"/>
        <v>-84480842942.116211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-84480842942.116211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-352003512.25881755</v>
      </c>
      <c r="L3235" s="444">
        <f t="shared" ca="1" si="162"/>
        <v>-84832846454.375031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-84832846454.375031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-353470193.55989593</v>
      </c>
      <c r="L3236" s="444">
        <f t="shared" ca="1" si="162"/>
        <v>-85186316647.934921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-85186316647.934921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-354942986.03306216</v>
      </c>
      <c r="L3237" s="444">
        <f t="shared" ca="1" si="162"/>
        <v>-85541259633.967987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-85541259633.967987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-356421915.14153326</v>
      </c>
      <c r="L3238" s="444">
        <f t="shared" ca="1" si="162"/>
        <v>-85897681549.109528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-85897681549.109528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-357907006.45462304</v>
      </c>
      <c r="L3239" s="444">
        <f t="shared" ca="1" si="162"/>
        <v>-86255588555.564148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-86255588555.564148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-359398285.64818394</v>
      </c>
      <c r="L3240" s="444">
        <f t="shared" ca="1" si="162"/>
        <v>-86614986841.212326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-86614986841.212326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-360895778.50505137</v>
      </c>
      <c r="L3241" s="444">
        <f t="shared" ca="1" si="162"/>
        <v>-86975882619.717377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-86975882619.717377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-362399510.91548908</v>
      </c>
      <c r="L3242" s="444">
        <f t="shared" ca="1" si="162"/>
        <v>-87338282130.632858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-87338282130.632858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-363909508.87763691</v>
      </c>
      <c r="L3243" s="444">
        <f t="shared" ca="1" si="162"/>
        <v>-87702191639.510498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-87702191639.510498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-365425798.49796039</v>
      </c>
      <c r="L3244" s="444">
        <f t="shared" ca="1" si="162"/>
        <v>-88067617438.008453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-88067617438.008453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-366948405.9917019</v>
      </c>
      <c r="L3245" s="444">
        <f t="shared" ca="1" si="162"/>
        <v>-88434565844.000153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-88434565844.000153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-368477357.68333399</v>
      </c>
      <c r="L3246" s="444">
        <f t="shared" ca="1" si="162"/>
        <v>-88803043201.683487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-88803043201.683487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-370012680.00701451</v>
      </c>
      <c r="L3247" s="444">
        <f t="shared" ca="1" si="162"/>
        <v>-89173055881.690506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-89173055881.690506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-371554399.50704378</v>
      </c>
      <c r="L3248" s="444">
        <f t="shared" ca="1" si="162"/>
        <v>-89544610281.197556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-89544610281.197556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-373102542.83832312</v>
      </c>
      <c r="L3249" s="444">
        <f t="shared" ca="1" si="162"/>
        <v>-89917712824.035873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-89917712824.035873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-374657136.76681614</v>
      </c>
      <c r="L3250" s="444">
        <f t="shared" ca="1" si="162"/>
        <v>-90292369960.802689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-90292369960.802689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-376218208.17001122</v>
      </c>
      <c r="L3251" s="444">
        <f t="shared" ca="1" si="162"/>
        <v>-90668588168.972702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-90668588168.972702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-377785784.03738624</v>
      </c>
      <c r="L3252" s="444">
        <f t="shared" ca="1" si="162"/>
        <v>-91046373953.010086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-91046373953.010086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-379359891.47087538</v>
      </c>
      <c r="L3253" s="444">
        <f t="shared" ca="1" si="162"/>
        <v>-91425733844.480957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-91425733844.480957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-380940557.68533731</v>
      </c>
      <c r="L3254" s="444">
        <f t="shared" ca="1" si="162"/>
        <v>-91806674402.16629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-91806674402.16629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-382527810.00902623</v>
      </c>
      <c r="L3255" s="444">
        <f t="shared" ca="1" si="162"/>
        <v>-92189202212.175323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-92189202212.175323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-384121675.88406384</v>
      </c>
      <c r="L3256" s="444">
        <f t="shared" ca="1" si="162"/>
        <v>-92573323888.059387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-92573323888.059387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-385722182.86691409</v>
      </c>
      <c r="L3257" s="444">
        <f t="shared" ca="1" si="162"/>
        <v>-92959046070.9263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-92959046070.9263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-387329358.62885958</v>
      </c>
      <c r="L3258" s="444">
        <f t="shared" ca="1" si="162"/>
        <v>-93346375429.555161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-93346375429.555161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-388943230.95647985</v>
      </c>
      <c r="L3259" s="444">
        <f t="shared" ca="1" si="162"/>
        <v>-93735318660.511642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-93735318660.511642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-390563827.75213182</v>
      </c>
      <c r="L3260" s="444">
        <f t="shared" ca="1" si="162"/>
        <v>-94125882488.263779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-94125882488.263779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-392191177.03443241</v>
      </c>
      <c r="L3261" s="444">
        <f t="shared" ca="1" si="162"/>
        <v>-94518073665.298218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-94518073665.298218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-393825306.93874258</v>
      </c>
      <c r="L3262" s="444">
        <f t="shared" ca="1" si="162"/>
        <v>-94911898972.236954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-94911898972.236954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-395466245.71765399</v>
      </c>
      <c r="L3263" s="444">
        <f t="shared" ca="1" si="162"/>
        <v>-95307365217.954605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-95307365217.954605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-397114021.74147749</v>
      </c>
      <c r="L3264" s="444">
        <f t="shared" ca="1" si="162"/>
        <v>-95704479239.696075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-95704479239.696075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-398768663.49873364</v>
      </c>
      <c r="L3265" s="444">
        <f t="shared" ca="1" si="162"/>
        <v>-96103247903.194809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-96103247903.194809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-400430199.59664506</v>
      </c>
      <c r="L3266" s="444">
        <f t="shared" ca="1" si="162"/>
        <v>-96503678102.791458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-96503678102.791458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-402098658.76163107</v>
      </c>
      <c r="L3267" s="444">
        <f t="shared" ca="1" si="162"/>
        <v>-96905776761.553085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-96905776761.553085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-403774069.83980453</v>
      </c>
      <c r="L3268" s="444">
        <f t="shared" ca="1" si="162"/>
        <v>-97309550831.392883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-97309550831.392883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-405456461.79747033</v>
      </c>
      <c r="L3269" s="444">
        <f t="shared" ca="1" si="162"/>
        <v>-97715007293.190353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-97715007293.190353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-407145863.72162646</v>
      </c>
      <c r="L3270" s="444">
        <f t="shared" ca="1" si="162"/>
        <v>-98122153156.911987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-98122153156.911987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-408842304.82046664</v>
      </c>
      <c r="L3271" s="444">
        <f t="shared" ca="1" si="162"/>
        <v>-98530995461.732452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-98530995461.732452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-410545814.42388523</v>
      </c>
      <c r="L3272" s="444">
        <f t="shared" ca="1" si="162"/>
        <v>-98941541276.156342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-98941541276.156342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-412256421.98398477</v>
      </c>
      <c r="L3273" s="444">
        <f t="shared" ca="1" si="162"/>
        <v>-99353797698.14032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-99353797698.14032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-413974157.07558465</v>
      </c>
      <c r="L3274" s="444">
        <f t="shared" ca="1" si="162"/>
        <v>-99767771855.215912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-99767771855.215912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-415699049.39673299</v>
      </c>
      <c r="L3275" s="444">
        <f t="shared" ca="1" si="162"/>
        <v>-100183470904.61264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-100183470904.61264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-417431128.76921934</v>
      </c>
      <c r="L3276" s="444">
        <f t="shared" ca="1" si="162"/>
        <v>-100600902033.38187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-100600902033.38187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-419170425.13909113</v>
      </c>
      <c r="L3277" s="444">
        <f t="shared" ca="1" si="162"/>
        <v>-101020072458.52095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-101020072458.52095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-420916968.57717061</v>
      </c>
      <c r="L3278" s="444">
        <f t="shared" ca="1" si="162"/>
        <v>-101440989427.09811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-101440989427.09811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-422670789.27957547</v>
      </c>
      <c r="L3279" s="444">
        <f t="shared" ca="1" si="162"/>
        <v>-101863660216.37769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-101863660216.37769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-424431917.56824034</v>
      </c>
      <c r="L3280" s="444">
        <f t="shared" ca="1" si="162"/>
        <v>-102288092133.94592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-102288092133.94592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-426200383.89144135</v>
      </c>
      <c r="L3281" s="444">
        <f t="shared" ca="1" si="162"/>
        <v>-102714292517.83737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-102714292517.83737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-427976218.8243224</v>
      </c>
      <c r="L3282" s="444">
        <f t="shared" ca="1" si="162"/>
        <v>-103142268736.6617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-103142268736.6617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-429759453.06942374</v>
      </c>
      <c r="L3283" s="444">
        <f t="shared" ca="1" si="162"/>
        <v>-103572028189.73112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-103572028189.73112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-431550117.45721298</v>
      </c>
      <c r="L3284" s="444">
        <f t="shared" ca="1" si="162"/>
        <v>-104003578307.18834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-104003578307.18834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-433348242.94661808</v>
      </c>
      <c r="L3285" s="444">
        <f t="shared" ca="1" si="162"/>
        <v>-104436926550.13496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-104436926550.13496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-435153860.62556237</v>
      </c>
      <c r="L3286" s="444">
        <f t="shared" ca="1" si="162"/>
        <v>-104872080410.76053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-104872080410.76053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-436967001.71150219</v>
      </c>
      <c r="L3287" s="444">
        <f t="shared" ca="1" si="162"/>
        <v>-105309047412.47203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-105309047412.47203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-438787697.55196679</v>
      </c>
      <c r="L3288" s="444">
        <f t="shared" ca="1" si="162"/>
        <v>-105747835110.024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-105747835110.024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-440615979.62510002</v>
      </c>
      <c r="L3289" s="444">
        <f t="shared" ca="1" si="162"/>
        <v>-106188451089.64911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-106188451089.64911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-442451879.54020458</v>
      </c>
      <c r="L3290" s="444">
        <f t="shared" ca="1" si="162"/>
        <v>-106630902969.18932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-106630902969.18932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-444295429.03828883</v>
      </c>
      <c r="L3291" s="444">
        <f t="shared" ca="1" si="162"/>
        <v>-107075198398.2276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-107075198398.2276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-446146659.99261498</v>
      </c>
      <c r="L3292" s="444">
        <f t="shared" ca="1" si="162"/>
        <v>-107521345058.22021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-107521345058.22021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-448005604.40925092</v>
      </c>
      <c r="L3293" s="444">
        <f t="shared" ca="1" si="162"/>
        <v>-107969350662.62947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-107969350662.62947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-449872294.4276228</v>
      </c>
      <c r="L3294" s="444">
        <f t="shared" ca="1" si="162"/>
        <v>-108419222957.0571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-108419222957.0571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-451746762.32107133</v>
      </c>
      <c r="L3295" s="444">
        <f t="shared" ca="1" si="162"/>
        <v>-108870969719.37817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-108870969719.37817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-453629040.49740905</v>
      </c>
      <c r="L3296" s="444">
        <f t="shared" ca="1" si="162"/>
        <v>-109324598759.87558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-109324598759.87558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-455519161.49948156</v>
      </c>
      <c r="L3297" s="444">
        <f t="shared" ca="1" si="162"/>
        <v>-109780117921.37506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-109780117921.37506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-457417158.00572938</v>
      </c>
      <c r="L3298" s="444">
        <f t="shared" ca="1" si="162"/>
        <v>-110237535079.38078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-110237535079.38078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-459323062.83075327</v>
      </c>
      <c r="L3299" s="444">
        <f t="shared" ca="1" si="162"/>
        <v>-110696858142.21153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-110696858142.21153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-461236908.92588133</v>
      </c>
      <c r="L3300" s="444">
        <f t="shared" ca="1" si="162"/>
        <v>-111158095051.13742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-111158095051.13742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-463158729.37973922</v>
      </c>
      <c r="L3301" s="444">
        <f t="shared" ca="1" si="162"/>
        <v>-111621253780.51717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-111621253780.51717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-465088557.41882151</v>
      </c>
      <c r="L3302" s="444">
        <f t="shared" ca="1" si="162"/>
        <v>-112086342337.93599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-112086342337.93599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-467026426.40806663</v>
      </c>
      <c r="L3303" s="444">
        <f t="shared" ca="1" si="162"/>
        <v>-112553368764.34406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-112553368764.34406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-468972369.85143358</v>
      </c>
      <c r="L3304" s="444">
        <f t="shared" ca="1" si="162"/>
        <v>-113022341134.1955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-113022341134.1955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-470926421.39248127</v>
      </c>
      <c r="L3305" s="444">
        <f t="shared" ca="1" si="162"/>
        <v>-113493267555.58798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-113493267555.58798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-472888614.81494993</v>
      </c>
      <c r="L3306" s="444">
        <f t="shared" ca="1" si="162"/>
        <v>-113966156170.40294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-113966156170.40294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-474858984.04334557</v>
      </c>
      <c r="L3307" s="444">
        <f t="shared" ca="1" si="162"/>
        <v>-114441015154.44629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-114441015154.44629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-476837563.1435262</v>
      </c>
      <c r="L3308" s="444">
        <f t="shared" ca="1" si="162"/>
        <v>-114917852717.58981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-114917852717.58981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-478824386.32329088</v>
      </c>
      <c r="L3309" s="444">
        <f t="shared" ca="1" si="162"/>
        <v>-115396677103.9131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-115396677103.9131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-480819487.93297118</v>
      </c>
      <c r="L3310" s="444">
        <f t="shared" ca="1" si="162"/>
        <v>-115877496591.84607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-115877496591.84607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-482822902.46602529</v>
      </c>
      <c r="L3311" s="444">
        <f t="shared" ca="1" si="162"/>
        <v>-116360319494.31209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-116360319494.31209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-484834664.55963361</v>
      </c>
      <c r="L3312" s="444">
        <f t="shared" ca="1" si="162"/>
        <v>-116845154158.87172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-116845154158.87172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-486854808.9952988</v>
      </c>
      <c r="L3313" s="444">
        <f t="shared" ca="1" si="162"/>
        <v>-117332008967.86702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-117332008967.86702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-488883370.69944584</v>
      </c>
      <c r="L3314" s="444">
        <f t="shared" ca="1" si="162"/>
        <v>-117820892338.56647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-117820892338.56647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-490920384.7440269</v>
      </c>
      <c r="L3315" s="444">
        <f t="shared" ca="1" si="162"/>
        <v>-118311812723.3105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-118311812723.3105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-492965886.34712708</v>
      </c>
      <c r="L3316" s="444">
        <f t="shared" ca="1" si="162"/>
        <v>-118804778609.65762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-118804778609.65762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-495019910.87357348</v>
      </c>
      <c r="L3317" s="444">
        <f t="shared" ca="1" si="162"/>
        <v>-119299798520.5312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-119299798520.5312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-497082493.83554667</v>
      </c>
      <c r="L3318" s="444">
        <f t="shared" ca="1" si="162"/>
        <v>-119796881014.36674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-119796881014.36674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-499153670.89319485</v>
      </c>
      <c r="L3319" s="444">
        <f t="shared" ca="1" si="162"/>
        <v>-120296034685.25993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-120296034685.25993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-501233477.85524976</v>
      </c>
      <c r="L3320" s="444">
        <f t="shared" ca="1" si="162"/>
        <v>-120797268163.11519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-120797268163.11519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-503321950.67964661</v>
      </c>
      <c r="L3321" s="444">
        <f t="shared" ca="1" si="162"/>
        <v>-121300590113.79483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-121300590113.79483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-505419125.47414511</v>
      </c>
      <c r="L3322" s="444">
        <f t="shared" ca="1" si="162"/>
        <v>-121806009239.26898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-121806009239.26898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-507525038.49695408</v>
      </c>
      <c r="L3323" s="444">
        <f t="shared" ref="L3323:L3577" ca="1" si="167">I3323-J3323+K3323</f>
        <v>-122313534277.76593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-122313534277.76593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-509639726.15735805</v>
      </c>
      <c r="L3324" s="444">
        <f t="shared" ca="1" si="167"/>
        <v>-122823174003.92329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-122823174003.92329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-511763225.01634705</v>
      </c>
      <c r="L3325" s="444">
        <f t="shared" ca="1" si="167"/>
        <v>-123334937228.93964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-123334937228.93964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-513895571.78724849</v>
      </c>
      <c r="L3326" s="444">
        <f t="shared" ca="1" si="167"/>
        <v>-123848832800.72688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-123848832800.72688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-516036803.336362</v>
      </c>
      <c r="L3327" s="444">
        <f t="shared" ca="1" si="167"/>
        <v>-124364869604.06325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-124364869604.06325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-518186956.68359685</v>
      </c>
      <c r="L3328" s="444">
        <f t="shared" ca="1" si="167"/>
        <v>-124883056560.74684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-124883056560.74684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-520346069.00311184</v>
      </c>
      <c r="L3329" s="444">
        <f t="shared" ca="1" si="167"/>
        <v>-125403402629.74995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-125403402629.74995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-522514177.62395811</v>
      </c>
      <c r="L3330" s="444">
        <f t="shared" ca="1" si="167"/>
        <v>-125925916807.37392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-125925916807.37392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-524691320.03072459</v>
      </c>
      <c r="L3331" s="444">
        <f t="shared" ca="1" si="167"/>
        <v>-126450608127.40465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-126450608127.40465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-526877533.86418605</v>
      </c>
      <c r="L3332" s="444">
        <f t="shared" ca="1" si="167"/>
        <v>-126977485661.26883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-126977485661.26883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-529072856.92195344</v>
      </c>
      <c r="L3333" s="444">
        <f t="shared" ca="1" si="167"/>
        <v>-127506558518.19078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-127506558518.19078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-531277327.15912825</v>
      </c>
      <c r="L3334" s="444">
        <f t="shared" ca="1" si="167"/>
        <v>-128037835845.34991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-128037835845.34991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-533490982.68895805</v>
      </c>
      <c r="L3335" s="444">
        <f t="shared" ca="1" si="167"/>
        <v>-128571326828.03888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-128571326828.03888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-535713861.78349525</v>
      </c>
      <c r="L3336" s="444">
        <f t="shared" ca="1" si="167"/>
        <v>-129107040689.82237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-129107040689.82237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-537946002.87425983</v>
      </c>
      <c r="L3337" s="444">
        <f t="shared" ca="1" si="167"/>
        <v>-129644986692.69662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-129644986692.69662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-540187444.55290258</v>
      </c>
      <c r="L3338" s="444">
        <f t="shared" ca="1" si="167"/>
        <v>-130185174137.24953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-130185174137.24953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-542438225.57187295</v>
      </c>
      <c r="L3339" s="444">
        <f t="shared" ca="1" si="167"/>
        <v>-130727612362.8214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-130727612362.8214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-544698384.8450892</v>
      </c>
      <c r="L3340" s="444">
        <f t="shared" ca="1" si="167"/>
        <v>-131272310747.66649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-131272310747.66649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-546967961.44861031</v>
      </c>
      <c r="L3341" s="444">
        <f t="shared" ca="1" si="167"/>
        <v>-131819278709.1151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-131819278709.1151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-549246994.62131298</v>
      </c>
      <c r="L3342" s="444">
        <f t="shared" ca="1" si="167"/>
        <v>-132368525703.7364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-132368525703.7364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-551535523.76556826</v>
      </c>
      <c r="L3343" s="444">
        <f t="shared" ca="1" si="167"/>
        <v>-132920061227.50197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-132920061227.50197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-553833588.44792485</v>
      </c>
      <c r="L3344" s="444">
        <f t="shared" ca="1" si="167"/>
        <v>-133473894815.94989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-133473894815.94989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-556141228.39979124</v>
      </c>
      <c r="L3345" s="444">
        <f t="shared" ca="1" si="167"/>
        <v>-134030036044.34969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-134030036044.34969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-558458483.51812375</v>
      </c>
      <c r="L3346" s="444">
        <f t="shared" ca="1" si="167"/>
        <v>-134588494527.86781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-134588494527.86781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-560785393.86611581</v>
      </c>
      <c r="L3347" s="444">
        <f t="shared" ca="1" si="167"/>
        <v>-135149279921.73393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-135149279921.73393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-563121999.67389143</v>
      </c>
      <c r="L3348" s="444">
        <f t="shared" ca="1" si="167"/>
        <v>-135712401921.40782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-135712401921.40782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-565468341.33919919</v>
      </c>
      <c r="L3349" s="444">
        <f t="shared" ca="1" si="167"/>
        <v>-136277870262.74702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-136277870262.74702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-567824459.42811263</v>
      </c>
      <c r="L3350" s="444">
        <f t="shared" ca="1" si="167"/>
        <v>-136845694722.17514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-136845694722.17514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-570190394.67572975</v>
      </c>
      <c r="L3351" s="444">
        <f t="shared" ca="1" si="167"/>
        <v>-137415885116.85088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-137415885116.85088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-572566187.98687863</v>
      </c>
      <c r="L3352" s="444">
        <f t="shared" ca="1" si="167"/>
        <v>-137988451304.83777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-137988451304.83777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-574951880.43682408</v>
      </c>
      <c r="L3353" s="444">
        <f t="shared" ca="1" si="167"/>
        <v>-138563403185.2746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-138563403185.2746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-577347513.27197742</v>
      </c>
      <c r="L3354" s="444">
        <f t="shared" ca="1" si="167"/>
        <v>-139140750698.54657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-139140750698.54657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-579753127.91061068</v>
      </c>
      <c r="L3355" s="444">
        <f t="shared" ca="1" si="167"/>
        <v>-139720503826.45718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-139720503826.45718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-582168765.94357157</v>
      </c>
      <c r="L3356" s="444">
        <f t="shared" ca="1" si="167"/>
        <v>-140302672592.40076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-140302672592.40076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-584594469.13500309</v>
      </c>
      <c r="L3357" s="444">
        <f t="shared" ca="1" si="167"/>
        <v>-140887267061.53577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-140887267061.53577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-587030279.42306566</v>
      </c>
      <c r="L3358" s="444">
        <f t="shared" ca="1" si="167"/>
        <v>-141474297340.95883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-141474297340.95883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-589476238.92066181</v>
      </c>
      <c r="L3359" s="444">
        <f t="shared" ca="1" si="167"/>
        <v>-142063773579.87949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-142063773579.87949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-591932389.91616452</v>
      </c>
      <c r="L3360" s="444">
        <f t="shared" ca="1" si="167"/>
        <v>-142655705969.79565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-142655705969.79565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-594398774.87414861</v>
      </c>
      <c r="L3361" s="444">
        <f t="shared" ca="1" si="167"/>
        <v>-143250104744.6698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-143250104744.6698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-596875436.43612421</v>
      </c>
      <c r="L3362" s="444">
        <f t="shared" ca="1" si="167"/>
        <v>-143846980181.10593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-143846980181.10593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-599362417.42127466</v>
      </c>
      <c r="L3363" s="444">
        <f t="shared" ca="1" si="167"/>
        <v>-144446342598.52719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-144446342598.52719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-601859760.8271966</v>
      </c>
      <c r="L3364" s="444">
        <f t="shared" ca="1" si="167"/>
        <v>-145048202359.3544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-145048202359.3544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-604367509.8306433</v>
      </c>
      <c r="L3365" s="444">
        <f t="shared" ca="1" si="167"/>
        <v>-145652569869.18506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-145652569869.18506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-606885707.78827107</v>
      </c>
      <c r="L3366" s="444">
        <f t="shared" ca="1" si="167"/>
        <v>-146259455576.97333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-146259455576.97333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-609414398.23738885</v>
      </c>
      <c r="L3367" s="444">
        <f t="shared" ca="1" si="167"/>
        <v>-146868869975.21072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-146868869975.21072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-611953624.89671135</v>
      </c>
      <c r="L3368" s="444">
        <f t="shared" ca="1" si="167"/>
        <v>-147480823600.10742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-147480823600.10742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-614503431.66711426</v>
      </c>
      <c r="L3369" s="444">
        <f t="shared" ca="1" si="167"/>
        <v>-148095327031.77454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-148095327031.77454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-617063862.63239384</v>
      </c>
      <c r="L3370" s="444">
        <f t="shared" ca="1" si="167"/>
        <v>-148712390894.40692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-148712390894.40692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-619634962.06002879</v>
      </c>
      <c r="L3371" s="444">
        <f t="shared" ca="1" si="167"/>
        <v>-149332025856.46695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-149332025856.46695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-622216774.40194559</v>
      </c>
      <c r="L3372" s="444">
        <f t="shared" ca="1" si="167"/>
        <v>-149954242630.8689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-149954242630.8689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-624809344.29528701</v>
      </c>
      <c r="L3373" s="444">
        <f t="shared" ca="1" si="167"/>
        <v>-150579051975.16418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-150579051975.16418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-627412716.56318414</v>
      </c>
      <c r="L3374" s="444">
        <f t="shared" ca="1" si="167"/>
        <v>-151206464691.72736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-151206464691.72736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-630026936.21553063</v>
      </c>
      <c r="L3375" s="444">
        <f t="shared" ca="1" si="167"/>
        <v>-151836491627.9429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-151836491627.9429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-632652048.44976211</v>
      </c>
      <c r="L3376" s="444">
        <f t="shared" ca="1" si="167"/>
        <v>-152469143676.39267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-152469143676.39267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-635288098.65163612</v>
      </c>
      <c r="L3377" s="444">
        <f t="shared" ca="1" si="167"/>
        <v>-153104431775.04431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-153104431775.04431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-637935132.39601791</v>
      </c>
      <c r="L3378" s="444">
        <f t="shared" ca="1" si="167"/>
        <v>-153742366907.44034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-153742366907.44034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-640593195.44766808</v>
      </c>
      <c r="L3379" s="444">
        <f t="shared" ca="1" si="167"/>
        <v>-154382960102.888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-154382960102.888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-643262333.76203334</v>
      </c>
      <c r="L3380" s="444">
        <f t="shared" ca="1" si="167"/>
        <v>-155026222436.65002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-155026222436.65002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-645942593.48604178</v>
      </c>
      <c r="L3381" s="444">
        <f t="shared" ca="1" si="167"/>
        <v>-155672165030.13608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-155672165030.13608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-648634020.95890033</v>
      </c>
      <c r="L3382" s="444">
        <f t="shared" ca="1" si="167"/>
        <v>-156320799051.09497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-156320799051.09497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-651336662.71289575</v>
      </c>
      <c r="L3383" s="444">
        <f t="shared" ca="1" si="167"/>
        <v>-156972135713.80786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-156972135713.80786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-654050565.47419941</v>
      </c>
      <c r="L3384" s="444">
        <f t="shared" ca="1" si="167"/>
        <v>-157626186279.28207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-157626186279.28207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-656775776.16367531</v>
      </c>
      <c r="L3385" s="444">
        <f t="shared" ca="1" si="167"/>
        <v>-158282962055.44574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-158282962055.44574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-659512341.89769053</v>
      </c>
      <c r="L3386" s="444">
        <f t="shared" ca="1" si="167"/>
        <v>-158942474397.34344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-158942474397.34344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-662260309.98893106</v>
      </c>
      <c r="L3387" s="444">
        <f t="shared" ca="1" si="167"/>
        <v>-159604734707.33237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-159604734707.33237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-665019727.94721818</v>
      </c>
      <c r="L3388" s="444">
        <f t="shared" ca="1" si="167"/>
        <v>-160269754435.27957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-160269754435.27957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-667790643.48033154</v>
      </c>
      <c r="L3389" s="444">
        <f t="shared" ca="1" si="167"/>
        <v>-160937545078.75992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-160937545078.75992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-670573104.49483299</v>
      </c>
      <c r="L3390" s="444">
        <f t="shared" ca="1" si="167"/>
        <v>-161608118183.25476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-161608118183.25476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-673367159.09689486</v>
      </c>
      <c r="L3391" s="444">
        <f t="shared" ca="1" si="167"/>
        <v>-162281485342.35165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-162281485342.35165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-676172855.5931319</v>
      </c>
      <c r="L3392" s="444">
        <f t="shared" ca="1" si="167"/>
        <v>-162957658197.94479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-162957658197.94479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-678990242.4914366</v>
      </c>
      <c r="L3393" s="444">
        <f t="shared" ca="1" si="167"/>
        <v>-163636648440.43622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-163636648440.43622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-681819368.50181758</v>
      </c>
      <c r="L3394" s="444">
        <f t="shared" ca="1" si="167"/>
        <v>-164318467808.93805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-164318467808.93805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-684660282.53724182</v>
      </c>
      <c r="L3395" s="444">
        <f t="shared" ca="1" si="167"/>
        <v>-165003128091.47528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-165003128091.47528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-687513033.71448028</v>
      </c>
      <c r="L3396" s="444">
        <f t="shared" ca="1" si="167"/>
        <v>-165690641125.18976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-165690641125.18976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-690377671.35495734</v>
      </c>
      <c r="L3397" s="444">
        <f t="shared" ca="1" si="167"/>
        <v>-166381018796.54471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-166381018796.54471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-693254244.98560297</v>
      </c>
      <c r="L3398" s="444">
        <f t="shared" ca="1" si="167"/>
        <v>-167074273041.5303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-167074273041.5303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-696142804.33970964</v>
      </c>
      <c r="L3399" s="444">
        <f t="shared" ca="1" si="167"/>
        <v>-167770415845.87003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-167770415845.87003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-699043399.35779178</v>
      </c>
      <c r="L3400" s="444">
        <f t="shared" ca="1" si="167"/>
        <v>-168469459245.22781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-168469459245.22781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-701956080.18844926</v>
      </c>
      <c r="L3401" s="444">
        <f t="shared" ca="1" si="167"/>
        <v>-169171415325.41626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-169171415325.41626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-704880897.18923438</v>
      </c>
      <c r="L3402" s="444">
        <f t="shared" ca="1" si="167"/>
        <v>-169876296222.6055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-169876296222.6055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-707817900.9275229</v>
      </c>
      <c r="L3403" s="444">
        <f t="shared" ca="1" si="167"/>
        <v>-170584114123.53302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-170584114123.53302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-710767142.18138754</v>
      </c>
      <c r="L3404" s="444">
        <f t="shared" ca="1" si="167"/>
        <v>-171294881265.71442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-171294881265.71442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-713728671.94047678</v>
      </c>
      <c r="L3405" s="444">
        <f t="shared" ca="1" si="167"/>
        <v>-172008609937.65491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-172008609937.65491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-716702541.4068954</v>
      </c>
      <c r="L3406" s="444">
        <f t="shared" ca="1" si="167"/>
        <v>-172725312479.0618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-172725312479.0618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-719688801.99609077</v>
      </c>
      <c r="L3407" s="444">
        <f t="shared" ca="1" si="167"/>
        <v>-173445001281.05789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-173445001281.05789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-722687505.33774126</v>
      </c>
      <c r="L3408" s="444">
        <f t="shared" ca="1" si="167"/>
        <v>-174167688786.39563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-174167688786.39563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-725698703.2766484</v>
      </c>
      <c r="L3409" s="444">
        <f t="shared" ca="1" si="167"/>
        <v>-174893387489.67227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-174893387489.67227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-728722447.87363446</v>
      </c>
      <c r="L3410" s="444">
        <f t="shared" ca="1" si="167"/>
        <v>-175622109937.5459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-175622109937.5459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-731758791.40644121</v>
      </c>
      <c r="L3411" s="444">
        <f t="shared" ca="1" si="167"/>
        <v>-176353868728.95233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-176353868728.95233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-734807786.37063468</v>
      </c>
      <c r="L3412" s="444">
        <f t="shared" ca="1" si="167"/>
        <v>-177088676515.32297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-177088676515.32297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-737869485.48051238</v>
      </c>
      <c r="L3413" s="444">
        <f t="shared" ca="1" si="167"/>
        <v>-177826546000.80347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-177826546000.80347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-740943941.67001438</v>
      </c>
      <c r="L3414" s="444">
        <f t="shared" ca="1" si="167"/>
        <v>-178567489942.47348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-178567489942.47348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-744031208.09363949</v>
      </c>
      <c r="L3415" s="444">
        <f t="shared" ca="1" si="167"/>
        <v>-179311521150.56711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-179311521150.56711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-747131338.12736297</v>
      </c>
      <c r="L3416" s="444">
        <f t="shared" ca="1" si="167"/>
        <v>-180058652488.69446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-180058652488.69446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-750244385.36956024</v>
      </c>
      <c r="L3417" s="444">
        <f t="shared" ca="1" si="167"/>
        <v>-180808896874.06403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-180808896874.06403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-753370403.64193344</v>
      </c>
      <c r="L3418" s="444">
        <f t="shared" ca="1" si="167"/>
        <v>-181562267277.70596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-181562267277.70596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-756509446.99044156</v>
      </c>
      <c r="L3419" s="444">
        <f t="shared" ca="1" si="167"/>
        <v>-182318776724.69641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-182318776724.69641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-759661569.68623507</v>
      </c>
      <c r="L3420" s="444">
        <f t="shared" ca="1" si="167"/>
        <v>-183078438294.38266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-183078438294.38266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-762826826.22659445</v>
      </c>
      <c r="L3421" s="444">
        <f t="shared" ca="1" si="167"/>
        <v>-183841265120.60925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-183841265120.60925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-766005271.33587193</v>
      </c>
      <c r="L3422" s="444">
        <f t="shared" ca="1" si="167"/>
        <v>-184607270391.94513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-184607270391.94513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-769196959.96643806</v>
      </c>
      <c r="L3423" s="444">
        <f t="shared" ca="1" si="167"/>
        <v>-185376467351.91156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-185376467351.91156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-772401947.29963148</v>
      </c>
      <c r="L3424" s="444">
        <f t="shared" ca="1" si="167"/>
        <v>-186148869299.21118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-186148869299.21118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-775620288.74671328</v>
      </c>
      <c r="L3425" s="444">
        <f t="shared" ca="1" si="167"/>
        <v>-186924489587.95789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-186924489587.95789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-778852039.94982457</v>
      </c>
      <c r="L3426" s="444">
        <f t="shared" ca="1" si="167"/>
        <v>-187703341627.90771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-187703341627.90771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-782097256.78294885</v>
      </c>
      <c r="L3427" s="444">
        <f t="shared" ca="1" si="167"/>
        <v>-188485438884.69067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-188485438884.69067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-785355995.35287786</v>
      </c>
      <c r="L3428" s="444">
        <f t="shared" ca="1" si="167"/>
        <v>-189270794880.04355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-189270794880.04355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-788628312.00018144</v>
      </c>
      <c r="L3429" s="444">
        <f t="shared" ca="1" si="167"/>
        <v>-190059423192.04373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-190059423192.04373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-791914263.30018222</v>
      </c>
      <c r="L3430" s="444">
        <f t="shared" ca="1" si="167"/>
        <v>-190851337455.3439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-190851337455.3439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-795213906.0639329</v>
      </c>
      <c r="L3431" s="444">
        <f t="shared" ca="1" si="167"/>
        <v>-191646551361.40784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-191646551361.40784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-798527297.3391993</v>
      </c>
      <c r="L3432" s="444">
        <f t="shared" ca="1" si="167"/>
        <v>-192445078658.74704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-192445078658.74704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-801854494.41144598</v>
      </c>
      <c r="L3433" s="444">
        <f t="shared" ca="1" si="167"/>
        <v>-193246933153.15848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-193246933153.15848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-805195554.80482697</v>
      </c>
      <c r="L3434" s="444">
        <f t="shared" ca="1" si="167"/>
        <v>-194052128707.96332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-194052128707.96332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-808550536.28318048</v>
      </c>
      <c r="L3435" s="444">
        <f t="shared" ca="1" si="167"/>
        <v>-194860679244.24649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-194860679244.24649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-811919496.85102701</v>
      </c>
      <c r="L3436" s="444">
        <f t="shared" ca="1" si="167"/>
        <v>-195672598741.0975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-195672598741.0975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-815302494.75457287</v>
      </c>
      <c r="L3437" s="444">
        <f t="shared" ca="1" si="167"/>
        <v>-196487901235.85208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-196487901235.85208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-818699588.48271704</v>
      </c>
      <c r="L3438" s="444">
        <f t="shared" ca="1" si="167"/>
        <v>-197306600824.33481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-197306600824.33481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-822110836.76806164</v>
      </c>
      <c r="L3439" s="444">
        <f t="shared" ca="1" si="167"/>
        <v>-198128711661.10287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-198128711661.10287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-825536298.58792865</v>
      </c>
      <c r="L3440" s="444">
        <f t="shared" ca="1" si="167"/>
        <v>-198954247959.6908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-198954247959.6908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-828976033.16537833</v>
      </c>
      <c r="L3441" s="444">
        <f t="shared" ca="1" si="167"/>
        <v>-199783223992.85617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-199783223992.85617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-832430099.97023404</v>
      </c>
      <c r="L3442" s="444">
        <f t="shared" ca="1" si="167"/>
        <v>-200615654092.82642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-200615654092.82642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-835898558.72011006</v>
      </c>
      <c r="L3443" s="444">
        <f t="shared" ca="1" si="167"/>
        <v>-201451552651.54654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-201451552651.54654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-839381469.38144386</v>
      </c>
      <c r="L3444" s="444">
        <f t="shared" ca="1" si="167"/>
        <v>-202290934120.92798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-202290934120.92798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-842878892.17053318</v>
      </c>
      <c r="L3445" s="444">
        <f t="shared" ca="1" si="167"/>
        <v>-203133813013.09851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-203133813013.09851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-846390887.55457711</v>
      </c>
      <c r="L3446" s="444">
        <f t="shared" ca="1" si="167"/>
        <v>-203980203900.65308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-203980203900.65308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-849917516.25272119</v>
      </c>
      <c r="L3447" s="444">
        <f t="shared" ca="1" si="167"/>
        <v>-204830121416.90579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-204830121416.90579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-853458839.23710752</v>
      </c>
      <c r="L3448" s="444">
        <f t="shared" ca="1" si="167"/>
        <v>-205683580256.14291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-205683580256.14291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-857014917.7339288</v>
      </c>
      <c r="L3449" s="444">
        <f t="shared" ca="1" si="167"/>
        <v>-206540595173.87683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-206540595173.87683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-860585813.22448683</v>
      </c>
      <c r="L3450" s="444">
        <f t="shared" ca="1" si="167"/>
        <v>-207401180987.10132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-207401180987.10132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-864171587.44625545</v>
      </c>
      <c r="L3451" s="444">
        <f t="shared" ca="1" si="167"/>
        <v>-208265352574.54758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-208265352574.54758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-867772302.3939482</v>
      </c>
      <c r="L3452" s="444">
        <f t="shared" ca="1" si="167"/>
        <v>-209133124876.94153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-209133124876.94153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-871388020.32058966</v>
      </c>
      <c r="L3453" s="444">
        <f t="shared" ca="1" si="167"/>
        <v>-210004512897.26212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-210004512897.26212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-875018803.73859215</v>
      </c>
      <c r="L3454" s="444">
        <f t="shared" ca="1" si="167"/>
        <v>-210879531701.0007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-210879531701.0007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-878664715.42083621</v>
      </c>
      <c r="L3455" s="444">
        <f t="shared" ca="1" si="167"/>
        <v>-211758196416.42154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-211758196416.42154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-882325818.40175641</v>
      </c>
      <c r="L3456" s="444">
        <f t="shared" ca="1" si="167"/>
        <v>-212640522234.8233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-212640522234.8233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-886002175.97843039</v>
      </c>
      <c r="L3457" s="444">
        <f t="shared" ca="1" si="167"/>
        <v>-213526524410.80173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-213526524410.80173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-889693851.71167386</v>
      </c>
      <c r="L3458" s="444">
        <f t="shared" ca="1" si="167"/>
        <v>-214416218262.5134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-214416218262.5134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-893400909.42713904</v>
      </c>
      <c r="L3459" s="444">
        <f t="shared" ca="1" si="167"/>
        <v>-215309619171.94052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-215309619171.94052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-897123413.21641898</v>
      </c>
      <c r="L3460" s="444">
        <f t="shared" ca="1" si="167"/>
        <v>-216206742585.15695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-216206742585.15695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-900861427.43815398</v>
      </c>
      <c r="L3461" s="444">
        <f t="shared" ca="1" si="167"/>
        <v>-217107604012.59509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-217107604012.59509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-904615016.71914625</v>
      </c>
      <c r="L3462" s="444">
        <f t="shared" ca="1" si="167"/>
        <v>-218012219029.31424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-218012219029.31424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-908384245.95547581</v>
      </c>
      <c r="L3463" s="444">
        <f t="shared" ca="1" si="167"/>
        <v>-218920603275.26971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-218920603275.26971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-912169180.31362379</v>
      </c>
      <c r="L3464" s="444">
        <f t="shared" ca="1" si="167"/>
        <v>-219832772455.58334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-219832772455.58334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-915969885.2315973</v>
      </c>
      <c r="L3465" s="444">
        <f t="shared" ca="1" si="167"/>
        <v>-220748742340.81494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-220748742340.81494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-919786426.42006218</v>
      </c>
      <c r="L3466" s="444">
        <f t="shared" ca="1" si="167"/>
        <v>-221668528767.23502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-221668528767.23502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-923618869.86347926</v>
      </c>
      <c r="L3467" s="444">
        <f t="shared" ca="1" si="167"/>
        <v>-222592147637.09848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-222592147637.09848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-927467281.82124364</v>
      </c>
      <c r="L3468" s="444">
        <f t="shared" ca="1" si="167"/>
        <v>-223519614918.91974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-223519614918.91974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-931331728.82883239</v>
      </c>
      <c r="L3469" s="444">
        <f t="shared" ca="1" si="167"/>
        <v>-224450946647.74857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-224450946647.74857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-935212277.69895232</v>
      </c>
      <c r="L3470" s="444">
        <f t="shared" ca="1" si="167"/>
        <v>-225386158925.44751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-225386158925.44751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-939108995.52269781</v>
      </c>
      <c r="L3471" s="444">
        <f t="shared" ca="1" si="167"/>
        <v>-226325267920.97021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-226325267920.97021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-943021949.67070925</v>
      </c>
      <c r="L3472" s="444">
        <f t="shared" ca="1" si="167"/>
        <v>-227268289870.64093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-227268289870.64093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-946951207.79433703</v>
      </c>
      <c r="L3473" s="444">
        <f t="shared" ca="1" si="167"/>
        <v>-228215241078.43527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-228215241078.43527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-950896837.82681358</v>
      </c>
      <c r="L3474" s="444">
        <f t="shared" ca="1" si="167"/>
        <v>-229166137916.26208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-229166137916.26208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-954858907.98442531</v>
      </c>
      <c r="L3475" s="444">
        <f t="shared" ca="1" si="167"/>
        <v>-230120996824.24652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-230120996824.24652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-958837486.76769388</v>
      </c>
      <c r="L3476" s="444">
        <f t="shared" ca="1" si="167"/>
        <v>-231079834311.01422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-231079834311.01422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-962832642.9625591</v>
      </c>
      <c r="L3477" s="444">
        <f t="shared" ca="1" si="167"/>
        <v>-232042666953.97678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-232042666953.97678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-966844445.64156997</v>
      </c>
      <c r="L3478" s="444">
        <f t="shared" ca="1" si="167"/>
        <v>-233009511399.61835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-233009511399.61835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-970872964.16507638</v>
      </c>
      <c r="L3479" s="444">
        <f t="shared" ca="1" si="167"/>
        <v>-233980384363.78342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-233980384363.78342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-974918268.18243086</v>
      </c>
      <c r="L3480" s="444">
        <f t="shared" ca="1" si="167"/>
        <v>-234955302631.96585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-234955302631.96585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-978980427.63319099</v>
      </c>
      <c r="L3481" s="444">
        <f t="shared" ca="1" si="167"/>
        <v>-235934283059.59903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-235934283059.59903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-983059512.7483294</v>
      </c>
      <c r="L3482" s="444">
        <f t="shared" ca="1" si="167"/>
        <v>-236917342572.34735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-236917342572.34735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-987155594.05144727</v>
      </c>
      <c r="L3483" s="444">
        <f t="shared" ca="1" si="167"/>
        <v>-237904498166.3988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-237904498166.3988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-991268742.35999501</v>
      </c>
      <c r="L3484" s="444">
        <f t="shared" ca="1" si="167"/>
        <v>-238895766908.75879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-238895766908.75879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-995399028.78649497</v>
      </c>
      <c r="L3485" s="444">
        <f t="shared" ca="1" si="167"/>
        <v>-239891165937.54529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-239891165937.54529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-999546524.73977184</v>
      </c>
      <c r="L3486" s="444">
        <f t="shared" ca="1" si="167"/>
        <v>-240890712462.28506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-240890712462.28506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-1003711301.9261878</v>
      </c>
      <c r="L3487" s="444">
        <f t="shared" ca="1" si="167"/>
        <v>-241894423764.21124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-241894423764.21124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-1007893432.3508801</v>
      </c>
      <c r="L3488" s="444">
        <f t="shared" ca="1" si="167"/>
        <v>-242902317196.56213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-242902317196.56213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-1012092988.3190089</v>
      </c>
      <c r="L3489" s="444">
        <f t="shared" ca="1" si="167"/>
        <v>-243914410184.88113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-243914410184.88113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-1016310042.4370046</v>
      </c>
      <c r="L3490" s="444">
        <f t="shared" ca="1" si="167"/>
        <v>-244930720227.31815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-244930720227.31815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-1020544667.6138256</v>
      </c>
      <c r="L3491" s="444">
        <f t="shared" ca="1" si="167"/>
        <v>-245951264894.93198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-245951264894.93198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-1024796937.0622165</v>
      </c>
      <c r="L3492" s="444">
        <f t="shared" ca="1" si="167"/>
        <v>-246976061831.9942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-246976061831.9942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-1029066924.2999759</v>
      </c>
      <c r="L3493" s="444">
        <f t="shared" ca="1" si="167"/>
        <v>-248005128756.29419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-248005128756.29419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-1033354703.1512258</v>
      </c>
      <c r="L3494" s="444">
        <f t="shared" ca="1" si="167"/>
        <v>-249038483459.4454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-249038483459.4454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-1037660347.7476891</v>
      </c>
      <c r="L3495" s="444">
        <f t="shared" ca="1" si="167"/>
        <v>-250076143807.19308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-250076143807.19308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-1041983932.5299711</v>
      </c>
      <c r="L3496" s="444">
        <f t="shared" ca="1" si="167"/>
        <v>-251118127739.72305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-251118127739.72305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-1046325532.2488461</v>
      </c>
      <c r="L3497" s="444">
        <f t="shared" ca="1" si="167"/>
        <v>-252164453271.97189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-252164453271.97189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-1050685221.9665496</v>
      </c>
      <c r="L3498" s="444">
        <f t="shared" ca="1" si="167"/>
        <v>-253215138493.93845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-253215138493.93845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-1055063077.0580769</v>
      </c>
      <c r="L3499" s="444">
        <f t="shared" ca="1" si="167"/>
        <v>-254270201570.99652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-254270201570.99652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-1059459173.2124857</v>
      </c>
      <c r="L3500" s="444">
        <f t="shared" ca="1" si="167"/>
        <v>-255329660744.20901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-255329660744.20901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-1063873586.4342042</v>
      </c>
      <c r="L3501" s="444">
        <f t="shared" ca="1" si="167"/>
        <v>-256393534330.64322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-256393534330.64322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-1068306393.0443466</v>
      </c>
      <c r="L3502" s="444">
        <f t="shared" ca="1" si="167"/>
        <v>-257461840723.68756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-257461840723.68756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-1072757669.6820315</v>
      </c>
      <c r="L3503" s="444">
        <f t="shared" ca="1" si="167"/>
        <v>-258534598393.3696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-258534598393.3696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-1077227493.3057067</v>
      </c>
      <c r="L3504" s="444">
        <f t="shared" ca="1" si="167"/>
        <v>-259611825886.67529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-259611825886.67529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-1081715941.1944804</v>
      </c>
      <c r="L3505" s="444">
        <f t="shared" ca="1" si="167"/>
        <v>-260693541827.86978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-260693541827.86978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-1086223090.9494576</v>
      </c>
      <c r="L3506" s="444">
        <f t="shared" ca="1" si="167"/>
        <v>-261779764918.81924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-261779764918.81924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-1090749020.4950802</v>
      </c>
      <c r="L3507" s="444">
        <f t="shared" ca="1" si="167"/>
        <v>-262870513939.31433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-262870513939.31433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-1095293808.0804763</v>
      </c>
      <c r="L3508" s="444">
        <f t="shared" ca="1" si="167"/>
        <v>-263965807747.39481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-263965807747.39481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-1099857532.2808115</v>
      </c>
      <c r="L3509" s="444">
        <f t="shared" ca="1" si="167"/>
        <v>-265065665279.67563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-265065665279.67563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-1104440271.9986484</v>
      </c>
      <c r="L3510" s="444">
        <f t="shared" ca="1" si="167"/>
        <v>-266170105551.67429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-266170105551.67429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-1109042106.4653094</v>
      </c>
      <c r="L3511" s="444">
        <f t="shared" ca="1" si="167"/>
        <v>-267279147658.13959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-267279147658.13959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-1113663115.2422483</v>
      </c>
      <c r="L3512" s="444">
        <f t="shared" ca="1" si="167"/>
        <v>-268392810773.38184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-268392810773.38184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-1118303378.2224243</v>
      </c>
      <c r="L3513" s="444">
        <f t="shared" ca="1" si="167"/>
        <v>-269511114151.60425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-269511114151.60425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-1122962975.6316843</v>
      </c>
      <c r="L3514" s="444">
        <f t="shared" ca="1" si="167"/>
        <v>-270634077127.23593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-270634077127.23593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-1127641988.0301497</v>
      </c>
      <c r="L3515" s="444">
        <f t="shared" ca="1" si="167"/>
        <v>-271761719115.26608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-271761719115.26608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-1132340496.3136086</v>
      </c>
      <c r="L3516" s="444">
        <f t="shared" ca="1" si="167"/>
        <v>-272894059611.57968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-272894059611.57968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-1137058581.7149153</v>
      </c>
      <c r="L3517" s="444">
        <f t="shared" ca="1" si="167"/>
        <v>-274031118193.29459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-274031118193.29459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-1141796325.8053942</v>
      </c>
      <c r="L3518" s="444">
        <f t="shared" ca="1" si="167"/>
        <v>-275172914519.09998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-275172914519.09998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-1146553810.4962499</v>
      </c>
      <c r="L3519" s="444">
        <f t="shared" ca="1" si="167"/>
        <v>-276319468329.59625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-276319468329.59625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-1151331118.0399845</v>
      </c>
      <c r="L3520" s="444">
        <f t="shared" ca="1" si="167"/>
        <v>-277470799447.63623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-277470799447.63623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-1156128331.0318177</v>
      </c>
      <c r="L3521" s="444">
        <f t="shared" ca="1" si="167"/>
        <v>-278626927778.66803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-278626927778.66803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-1160945532.4111168</v>
      </c>
      <c r="L3522" s="444">
        <f t="shared" ca="1" si="167"/>
        <v>-279787873311.07916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-279787873311.07916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-1165782805.4628298</v>
      </c>
      <c r="L3523" s="444">
        <f t="shared" ca="1" si="167"/>
        <v>-280953656116.54199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-280953656116.54199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-1170640233.8189249</v>
      </c>
      <c r="L3524" s="444">
        <f t="shared" ca="1" si="167"/>
        <v>-282124296350.3609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-282124296350.3609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-1175517901.459837</v>
      </c>
      <c r="L3525" s="444">
        <f t="shared" ca="1" si="167"/>
        <v>-283299814251.82074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-283299814251.82074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-1180415892.7159197</v>
      </c>
      <c r="L3526" s="444">
        <f t="shared" ca="1" si="167"/>
        <v>-284480230144.53668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-284480230144.53668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-1185334292.2689028</v>
      </c>
      <c r="L3527" s="444">
        <f t="shared" ca="1" si="167"/>
        <v>-285665564436.8056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-285665564436.8056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-1190273185.1533566</v>
      </c>
      <c r="L3528" s="444">
        <f t="shared" ca="1" si="167"/>
        <v>-286855837621.95898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-286855837621.95898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-1195232656.7581625</v>
      </c>
      <c r="L3529" s="444">
        <f t="shared" ca="1" si="167"/>
        <v>-288051070278.71716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-288051070278.71716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-1200212792.8279881</v>
      </c>
      <c r="L3530" s="444">
        <f t="shared" ca="1" si="167"/>
        <v>-289251283071.54517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-289251283071.54517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-1205213679.4647715</v>
      </c>
      <c r="L3531" s="444">
        <f t="shared" ca="1" si="167"/>
        <v>-290456496751.00995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-290456496751.00995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-1210235403.1292081</v>
      </c>
      <c r="L3532" s="444">
        <f t="shared" ca="1" si="167"/>
        <v>-291666732154.13916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-291666732154.13916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-1215278050.6422465</v>
      </c>
      <c r="L3533" s="444">
        <f t="shared" ca="1" si="167"/>
        <v>-292882010204.78143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-292882010204.78143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-1220341709.1865892</v>
      </c>
      <c r="L3534" s="444">
        <f t="shared" ca="1" si="167"/>
        <v>-294102351913.96802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-294102351913.96802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-1225426466.3082001</v>
      </c>
      <c r="L3535" s="444">
        <f t="shared" ca="1" si="167"/>
        <v>-295327778380.27625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-295327778380.27625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-1230532409.9178176</v>
      </c>
      <c r="L3536" s="444">
        <f t="shared" ca="1" si="167"/>
        <v>-296558310790.19409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-296558310790.19409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-1235659628.2924755</v>
      </c>
      <c r="L3537" s="444">
        <f t="shared" ca="1" si="167"/>
        <v>-297793970418.48657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-297793970418.48657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-1240808210.0770273</v>
      </c>
      <c r="L3538" s="444">
        <f t="shared" ca="1" si="167"/>
        <v>-299034778628.5636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-299034778628.5636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-1245978244.2856817</v>
      </c>
      <c r="L3539" s="444">
        <f t="shared" ca="1" si="167"/>
        <v>-300280756872.8493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-300280756872.8493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-1251169820.3035388</v>
      </c>
      <c r="L3540" s="444">
        <f t="shared" ca="1" si="167"/>
        <v>-301531926693.15283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-301531926693.15283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-1256383027.8881369</v>
      </c>
      <c r="L3541" s="444">
        <f t="shared" ca="1" si="167"/>
        <v>-302788309721.04095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-302788309721.04095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-1261617957.1710041</v>
      </c>
      <c r="L3542" s="444">
        <f t="shared" ca="1" si="167"/>
        <v>-304049927678.21198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-304049927678.21198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-1266874698.6592166</v>
      </c>
      <c r="L3543" s="444">
        <f t="shared" ca="1" si="167"/>
        <v>-305316802376.87122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-305316802376.87122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-1272153343.2369633</v>
      </c>
      <c r="L3544" s="444">
        <f t="shared" ca="1" si="167"/>
        <v>-306588955720.10815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-306588955720.10815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-1277453982.1671174</v>
      </c>
      <c r="L3545" s="444">
        <f t="shared" ca="1" si="167"/>
        <v>-307866409702.27527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-307866409702.27527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-1282776707.0928135</v>
      </c>
      <c r="L3546" s="444">
        <f t="shared" ca="1" si="167"/>
        <v>-309149186409.3681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-309149186409.3681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-1288121610.0390337</v>
      </c>
      <c r="L3547" s="444">
        <f t="shared" ca="1" si="167"/>
        <v>-310437308019.40717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-310437308019.40717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-1293488783.4141965</v>
      </c>
      <c r="L3548" s="444">
        <f t="shared" ca="1" si="167"/>
        <v>-311730796802.82135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-311730796802.82135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-1298878320.0117557</v>
      </c>
      <c r="L3549" s="444">
        <f t="shared" ca="1" si="167"/>
        <v>-313029675122.83313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-313029675122.83313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-1304290313.0118046</v>
      </c>
      <c r="L3550" s="444">
        <f t="shared" ca="1" si="167"/>
        <v>-314333965435.84491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-314333965435.84491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-1309724855.982687</v>
      </c>
      <c r="L3551" s="444">
        <f t="shared" ca="1" si="167"/>
        <v>-315643690291.82758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-315643690291.82758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-1315182042.8826149</v>
      </c>
      <c r="L3552" s="444">
        <f t="shared" ca="1" si="167"/>
        <v>-316958872334.71021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-316958872334.71021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-1320661968.0612924</v>
      </c>
      <c r="L3553" s="444">
        <f t="shared" ca="1" si="167"/>
        <v>-318279534302.77148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-318279534302.77148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-1326164726.2615478</v>
      </c>
      <c r="L3554" s="444">
        <f t="shared" ca="1" si="167"/>
        <v>-319605699029.03302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-319605699029.03302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-1331690412.620971</v>
      </c>
      <c r="L3555" s="444">
        <f t="shared" ca="1" si="167"/>
        <v>-320937389441.65399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-320937389441.65399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-1337239122.6735582</v>
      </c>
      <c r="L3556" s="444">
        <f t="shared" ca="1" si="167"/>
        <v>-322274628564.32758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-322274628564.32758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-1342810952.3513649</v>
      </c>
      <c r="L3557" s="444">
        <f t="shared" ca="1" si="167"/>
        <v>-323617439516.67896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-323617439516.67896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-1348405997.9861622</v>
      </c>
      <c r="L3558" s="444">
        <f t="shared" ca="1" si="167"/>
        <v>-324965845514.6651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-324965845514.6651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-1354024356.3111045</v>
      </c>
      <c r="L3559" s="444">
        <f t="shared" ca="1" si="167"/>
        <v>-326319869870.9762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-326319869870.9762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-1359666124.4624009</v>
      </c>
      <c r="L3560" s="444">
        <f t="shared" ca="1" si="167"/>
        <v>-327679535995.4386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-327679535995.4386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-1365331399.9809942</v>
      </c>
      <c r="L3561" s="444">
        <f t="shared" ca="1" si="167"/>
        <v>-329044867395.41962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-329044867395.41962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-1371020280.8142483</v>
      </c>
      <c r="L3562" s="444">
        <f t="shared" ca="1" si="167"/>
        <v>-330415887676.23389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-330415887676.23389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-1376732865.3176413</v>
      </c>
      <c r="L3563" s="444">
        <f t="shared" ca="1" si="167"/>
        <v>-331792620541.55151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-331792620541.55151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-1382469252.2564647</v>
      </c>
      <c r="L3564" s="444">
        <f t="shared" ca="1" si="167"/>
        <v>-333175089793.80798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-333175089793.80798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-1388229540.8075333</v>
      </c>
      <c r="L3565" s="444">
        <f t="shared" ca="1" si="167"/>
        <v>-334563319334.61554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-334563319334.61554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-1394013830.5608981</v>
      </c>
      <c r="L3566" s="444">
        <f t="shared" ca="1" si="167"/>
        <v>-335957333165.17645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-335957333165.17645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-1399822221.5215685</v>
      </c>
      <c r="L3567" s="444">
        <f t="shared" ca="1" si="167"/>
        <v>-337357155386.698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-337357155386.698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-1405654814.1112416</v>
      </c>
      <c r="L3568" s="444">
        <f t="shared" ca="1" si="167"/>
        <v>-338762810200.80927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-338762810200.80927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-1411511709.1700387</v>
      </c>
      <c r="L3569" s="444">
        <f t="shared" ca="1" si="167"/>
        <v>-340174321909.97931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-340174321909.97931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-1417393007.9582472</v>
      </c>
      <c r="L3570" s="444">
        <f t="shared" ca="1" si="167"/>
        <v>-341591714917.93756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-341591714917.93756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-1423298812.1580732</v>
      </c>
      <c r="L3571" s="444">
        <f t="shared" ca="1" si="167"/>
        <v>-343015013730.09564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-343015013730.09564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-1429229223.8753984</v>
      </c>
      <c r="L3572" s="444">
        <f t="shared" ca="1" si="167"/>
        <v>-344444242953.97107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-344444242953.97107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-1435184345.641546</v>
      </c>
      <c r="L3573" s="444">
        <f t="shared" ca="1" si="167"/>
        <v>-345879427299.61261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-345879427299.61261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-1441164280.4150524</v>
      </c>
      <c r="L3574" s="444">
        <f t="shared" ca="1" si="167"/>
        <v>-347320591580.02765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-347320591580.02765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-1447169131.5834484</v>
      </c>
      <c r="L3575" s="444">
        <f t="shared" ca="1" si="167"/>
        <v>-348767760711.61108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-348767760711.61108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-1453199002.9650462</v>
      </c>
      <c r="L3576" s="444">
        <f t="shared" ca="1" si="167"/>
        <v>-350220959714.57611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-350220959714.57611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-1459253998.8107338</v>
      </c>
      <c r="L3577" s="444">
        <f t="shared" ca="1" si="167"/>
        <v>-351680213713.38684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-351680213713.38684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-1465334223.8057785</v>
      </c>
      <c r="L3578" s="444">
        <f t="shared" ref="L3578:L3832" ca="1" si="172">I3578-J3578+K3578</f>
        <v>-353145547937.19263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-353145547937.19263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-1471439783.071636</v>
      </c>
      <c r="L3579" s="444">
        <f t="shared" ca="1" si="172"/>
        <v>-354616987720.26428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-354616987720.26428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-1477570782.1677678</v>
      </c>
      <c r="L3580" s="444">
        <f t="shared" ca="1" si="172"/>
        <v>-356094558502.43207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-356094558502.43207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-1483727327.093467</v>
      </c>
      <c r="L3581" s="444">
        <f t="shared" ca="1" si="172"/>
        <v>-357578285829.52551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-357578285829.52551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-1489909524.2896895</v>
      </c>
      <c r="L3582" s="444">
        <f t="shared" ca="1" si="172"/>
        <v>-359068195353.81519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-359068195353.81519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-1496117480.6408966</v>
      </c>
      <c r="L3583" s="444">
        <f t="shared" ca="1" si="172"/>
        <v>-360564312834.45605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-360564312834.45605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-1502351303.4769001</v>
      </c>
      <c r="L3584" s="444">
        <f t="shared" ca="1" si="172"/>
        <v>-362066664137.93298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-362066664137.93298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-1508611100.5747209</v>
      </c>
      <c r="L3585" s="444">
        <f t="shared" ca="1" si="172"/>
        <v>-363575275238.50769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-363575275238.50769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-1514896980.1604488</v>
      </c>
      <c r="L3586" s="444">
        <f t="shared" ca="1" si="172"/>
        <v>-365090172218.66815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-365090172218.66815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-1521209050.9111173</v>
      </c>
      <c r="L3587" s="444">
        <f t="shared" ca="1" si="172"/>
        <v>-366611381269.57928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-366611381269.57928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-1527547421.9565804</v>
      </c>
      <c r="L3588" s="444">
        <f t="shared" ca="1" si="172"/>
        <v>-368138928691.53589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-368138928691.53589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-1533912202.8813996</v>
      </c>
      <c r="L3589" s="444">
        <f t="shared" ca="1" si="172"/>
        <v>-369672840894.4173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-369672840894.4173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-1540303503.7267387</v>
      </c>
      <c r="L3590" s="444">
        <f t="shared" ca="1" si="172"/>
        <v>-371213144398.14404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-371213144398.14404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-1546721434.9922669</v>
      </c>
      <c r="L3591" s="444">
        <f t="shared" ca="1" si="172"/>
        <v>-372759865833.13629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-372759865833.13629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-1553166107.638068</v>
      </c>
      <c r="L3592" s="444">
        <f t="shared" ca="1" si="172"/>
        <v>-374313031940.77435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-374313031940.77435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-1559637633.0865598</v>
      </c>
      <c r="L3593" s="444">
        <f t="shared" ca="1" si="172"/>
        <v>-375872669573.8609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-375872669573.8609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-1566136123.2244203</v>
      </c>
      <c r="L3594" s="444">
        <f t="shared" ca="1" si="172"/>
        <v>-377438805697.08533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-377438805697.08533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-1572661690.4045222</v>
      </c>
      <c r="L3595" s="444">
        <f t="shared" ca="1" si="172"/>
        <v>-379011467387.48987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-379011467387.48987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-1579214447.4478745</v>
      </c>
      <c r="L3596" s="444">
        <f t="shared" ca="1" si="172"/>
        <v>-380590681834.93774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-380590681834.93774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-1585794507.6455739</v>
      </c>
      <c r="L3597" s="444">
        <f t="shared" ca="1" si="172"/>
        <v>-382176476342.58331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-382176476342.58331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-1592401984.7607639</v>
      </c>
      <c r="L3598" s="444">
        <f t="shared" ca="1" si="172"/>
        <v>-383768878327.34406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-383768878327.34406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-1599036993.0306003</v>
      </c>
      <c r="L3599" s="444">
        <f t="shared" ca="1" si="172"/>
        <v>-385367915320.37463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-385367915320.37463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-1605699647.1682277</v>
      </c>
      <c r="L3600" s="444">
        <f t="shared" ca="1" si="172"/>
        <v>-386973614967.54285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-386973614967.54285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-1612390062.3647618</v>
      </c>
      <c r="L3601" s="444">
        <f t="shared" ca="1" si="172"/>
        <v>-388586005029.90759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-388586005029.90759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-1619108354.2912817</v>
      </c>
      <c r="L3602" s="444">
        <f t="shared" ca="1" si="172"/>
        <v>-390205113384.19885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-390205113384.19885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-1625854639.1008286</v>
      </c>
      <c r="L3603" s="444">
        <f t="shared" ca="1" si="172"/>
        <v>-391830968023.29968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-391830968023.29968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-1632629033.4304154</v>
      </c>
      <c r="L3604" s="444">
        <f t="shared" ca="1" si="172"/>
        <v>-393463597056.7301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-393463597056.7301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-1639431654.4030421</v>
      </c>
      <c r="L3605" s="444">
        <f t="shared" ca="1" si="172"/>
        <v>-395103028711.13312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-395103028711.13312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-1646262619.6297214</v>
      </c>
      <c r="L3606" s="444">
        <f t="shared" ca="1" si="172"/>
        <v>-396749291330.76282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-396749291330.76282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-1653122047.2115116</v>
      </c>
      <c r="L3607" s="444">
        <f t="shared" ca="1" si="172"/>
        <v>-398402413377.9743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-398402413377.9743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-1660010055.7415595</v>
      </c>
      <c r="L3608" s="444">
        <f t="shared" ca="1" si="172"/>
        <v>-400062423433.71588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-400062423433.71588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-1666926764.3071494</v>
      </c>
      <c r="L3609" s="444">
        <f t="shared" ca="1" si="172"/>
        <v>-401729350198.02301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-401729350198.02301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-1673872292.4917626</v>
      </c>
      <c r="L3610" s="444">
        <f t="shared" ca="1" si="172"/>
        <v>-403403222490.51477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-403403222490.51477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-1680846760.3771448</v>
      </c>
      <c r="L3611" s="444">
        <f t="shared" ca="1" si="172"/>
        <v>-405084069250.89191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-405084069250.89191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-1687850288.545383</v>
      </c>
      <c r="L3612" s="444">
        <f t="shared" ca="1" si="172"/>
        <v>-406771919539.43732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-406771919539.43732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-1694882998.0809889</v>
      </c>
      <c r="L3613" s="444">
        <f t="shared" ca="1" si="172"/>
        <v>-408466802537.51831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-408466802537.51831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-1701945010.572993</v>
      </c>
      <c r="L3614" s="444">
        <f t="shared" ca="1" si="172"/>
        <v>-410168747548.09131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-410168747548.09131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-1709036448.1170471</v>
      </c>
      <c r="L3615" s="444">
        <f t="shared" ca="1" si="172"/>
        <v>-411877783996.20837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-411877783996.20837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-1716157433.3175349</v>
      </c>
      <c r="L3616" s="444">
        <f t="shared" ca="1" si="172"/>
        <v>-413593941429.52588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-413593941429.52588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-1723308089.2896912</v>
      </c>
      <c r="L3617" s="444">
        <f t="shared" ca="1" si="172"/>
        <v>-415317249518.81555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-415317249518.81555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-1730488539.6617315</v>
      </c>
      <c r="L3618" s="444">
        <f t="shared" ca="1" si="172"/>
        <v>-417047738058.47729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-417047738058.47729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-1737698908.5769887</v>
      </c>
      <c r="L3619" s="444">
        <f t="shared" ca="1" si="172"/>
        <v>-418785436967.05426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-418785436967.05426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-1744939320.6960595</v>
      </c>
      <c r="L3620" s="444">
        <f t="shared" ca="1" si="172"/>
        <v>-420530376287.75031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-420530376287.75031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-1752209901.1989596</v>
      </c>
      <c r="L3621" s="444">
        <f t="shared" ca="1" si="172"/>
        <v>-422282586188.94928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-422282586188.94928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-1759510775.7872887</v>
      </c>
      <c r="L3622" s="444">
        <f t="shared" ca="1" si="172"/>
        <v>-424042096964.73657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-424042096964.73657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-1766842070.6864023</v>
      </c>
      <c r="L3623" s="444">
        <f t="shared" ca="1" si="172"/>
        <v>-425808939035.42297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-425808939035.42297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-1774203912.6475956</v>
      </c>
      <c r="L3624" s="444">
        <f t="shared" ca="1" si="172"/>
        <v>-427583142948.07056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-427583142948.07056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-1781596428.950294</v>
      </c>
      <c r="L3625" s="444">
        <f t="shared" ca="1" si="172"/>
        <v>-429364739377.02087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-429364739377.02087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-1789019747.4042532</v>
      </c>
      <c r="L3626" s="444">
        <f t="shared" ca="1" si="172"/>
        <v>-431153759124.42511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-431153759124.42511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-1796473996.3517714</v>
      </c>
      <c r="L3627" s="444">
        <f t="shared" ca="1" si="172"/>
        <v>-432950233120.77686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-432950233120.77686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-1803959304.6699035</v>
      </c>
      <c r="L3628" s="444">
        <f t="shared" ca="1" si="172"/>
        <v>-434754192425.44678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-434754192425.44678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-1811475801.7726948</v>
      </c>
      <c r="L3629" s="444">
        <f t="shared" ca="1" si="172"/>
        <v>-436565668227.21948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-436565668227.21948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-1819023617.6134145</v>
      </c>
      <c r="L3630" s="444">
        <f t="shared" ca="1" si="172"/>
        <v>-438384691844.83289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-438384691844.83289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-1826602882.6868036</v>
      </c>
      <c r="L3631" s="444">
        <f t="shared" ca="1" si="172"/>
        <v>-440211294727.51971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-440211294727.51971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-1834213728.031332</v>
      </c>
      <c r="L3632" s="444">
        <f t="shared" ca="1" si="172"/>
        <v>-442045508455.55103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-442045508455.55103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-1841856285.2314625</v>
      </c>
      <c r="L3633" s="444">
        <f t="shared" ca="1" si="172"/>
        <v>-443887364740.78247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-443887364740.78247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-1849530686.4199271</v>
      </c>
      <c r="L3634" s="444">
        <f t="shared" ca="1" si="172"/>
        <v>-445736895427.20239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-445736895427.20239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-1857237064.28001</v>
      </c>
      <c r="L3635" s="444">
        <f t="shared" ca="1" si="172"/>
        <v>-447594132491.48242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-447594132491.48242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-1864975552.0478435</v>
      </c>
      <c r="L3636" s="444">
        <f t="shared" ca="1" si="172"/>
        <v>-449459108043.53027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-449459108043.53027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-1872746283.5147097</v>
      </c>
      <c r="L3637" s="444">
        <f t="shared" ca="1" si="172"/>
        <v>-451331854327.04498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-451331854327.04498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-1880549393.0293541</v>
      </c>
      <c r="L3638" s="444">
        <f t="shared" ca="1" si="172"/>
        <v>-453212403720.07434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-453212403720.07434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-1888385015.5003095</v>
      </c>
      <c r="L3639" s="444">
        <f t="shared" ca="1" si="172"/>
        <v>-455100788735.57465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-455100788735.57465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-1896253286.3982275</v>
      </c>
      <c r="L3640" s="444">
        <f t="shared" ca="1" si="172"/>
        <v>-456997042021.9729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-456997042021.9729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-1904154341.7582204</v>
      </c>
      <c r="L3641" s="444">
        <f t="shared" ca="1" si="172"/>
        <v>-458901196363.73114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-458901196363.73114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-1912088318.1822131</v>
      </c>
      <c r="L3642" s="444">
        <f t="shared" ca="1" si="172"/>
        <v>-460813284681.91333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-460813284681.91333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-1920055352.8413057</v>
      </c>
      <c r="L3643" s="444">
        <f t="shared" ca="1" si="172"/>
        <v>-462733340034.75464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-462733340034.75464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-1928055583.4781446</v>
      </c>
      <c r="L3644" s="444">
        <f t="shared" ca="1" si="172"/>
        <v>-464661395618.23279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-464661395618.23279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-1936089148.4093032</v>
      </c>
      <c r="L3645" s="444">
        <f t="shared" ca="1" si="172"/>
        <v>-466597484766.64209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-466597484766.64209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-1944156186.5276754</v>
      </c>
      <c r="L3646" s="444">
        <f t="shared" ca="1" si="172"/>
        <v>-468541640953.16974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-468541640953.16974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-1952256837.3048737</v>
      </c>
      <c r="L3647" s="444">
        <f t="shared" ca="1" si="172"/>
        <v>-470493897790.47461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-470493897790.47461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-1960391240.793644</v>
      </c>
      <c r="L3648" s="444">
        <f t="shared" ca="1" si="172"/>
        <v>-472454289031.26825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-472454289031.26825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-1968559537.6302843</v>
      </c>
      <c r="L3649" s="444">
        <f t="shared" ca="1" si="172"/>
        <v>-474422848568.89856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-474422848568.89856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-1976761869.0370777</v>
      </c>
      <c r="L3650" s="444">
        <f t="shared" ca="1" si="172"/>
        <v>-476399610437.93561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-476399610437.93561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-1984998376.8247316</v>
      </c>
      <c r="L3651" s="444">
        <f t="shared" ca="1" si="172"/>
        <v>-478384608814.76031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-478384608814.76031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-1993269203.3948343</v>
      </c>
      <c r="L3652" s="444">
        <f t="shared" ca="1" si="172"/>
        <v>-480377878018.15515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-480377878018.15515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-2001574491.7423134</v>
      </c>
      <c r="L3653" s="444">
        <f t="shared" ca="1" si="172"/>
        <v>-482379452509.89746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-482379452509.89746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-2009914385.457906</v>
      </c>
      <c r="L3654" s="444">
        <f t="shared" ca="1" si="172"/>
        <v>-484389366895.35535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-484389366895.35535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-2018289028.7306473</v>
      </c>
      <c r="L3655" s="444">
        <f t="shared" ca="1" si="172"/>
        <v>-486407655924.086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-486407655924.086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-2026698566.3503582</v>
      </c>
      <c r="L3656" s="444">
        <f t="shared" ca="1" si="172"/>
        <v>-488434354490.43634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-488434354490.43634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-2035143143.7101514</v>
      </c>
      <c r="L3657" s="444">
        <f t="shared" ca="1" si="172"/>
        <v>-490469497634.14648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-490469497634.14648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-2043622906.8089437</v>
      </c>
      <c r="L3658" s="444">
        <f t="shared" ca="1" si="172"/>
        <v>-492513120540.95544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-492513120540.95544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-2052138002.2539809</v>
      </c>
      <c r="L3659" s="444">
        <f t="shared" ca="1" si="172"/>
        <v>-494565258543.20941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-494565258543.20941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-2060688577.2633724</v>
      </c>
      <c r="L3660" s="444">
        <f t="shared" ca="1" si="172"/>
        <v>-496625947120.47278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-496625947120.47278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-2069274779.6686363</v>
      </c>
      <c r="L3661" s="444">
        <f t="shared" ca="1" si="172"/>
        <v>-498695221900.14142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-498695221900.14142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-2077896757.9172559</v>
      </c>
      <c r="L3662" s="444">
        <f t="shared" ca="1" si="172"/>
        <v>-500773118658.05865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-500773118658.05865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-2086554661.0752447</v>
      </c>
      <c r="L3663" s="444">
        <f t="shared" ca="1" si="172"/>
        <v>-502859673319.13391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-502859673319.13391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-2095248638.8297248</v>
      </c>
      <c r="L3664" s="444">
        <f t="shared" ca="1" si="172"/>
        <v>-504954921957.96362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-504954921957.96362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-2103978841.4915149</v>
      </c>
      <c r="L3665" s="444">
        <f t="shared" ca="1" si="172"/>
        <v>-507058900799.45514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-507058900799.45514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-2112745419.9977298</v>
      </c>
      <c r="L3666" s="444">
        <f t="shared" ca="1" si="172"/>
        <v>-509171646219.45288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-509171646219.45288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-2121548525.9143872</v>
      </c>
      <c r="L3667" s="444">
        <f t="shared" ca="1" si="172"/>
        <v>-511293194745.36725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-511293194745.36725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-2130388311.4390299</v>
      </c>
      <c r="L3668" s="444">
        <f t="shared" ca="1" si="172"/>
        <v>-513423583056.80627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-513423583056.80627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-2139264929.4033594</v>
      </c>
      <c r="L3669" s="444">
        <f t="shared" ca="1" si="172"/>
        <v>-515562847986.20966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-515562847986.20966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-2148178533.2758737</v>
      </c>
      <c r="L3670" s="444">
        <f t="shared" ca="1" si="172"/>
        <v>-517711026519.48553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-517711026519.48553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-2157129277.1645231</v>
      </c>
      <c r="L3671" s="444">
        <f t="shared" ca="1" si="172"/>
        <v>-519868155796.65009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-519868155796.65009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-2166117315.8193755</v>
      </c>
      <c r="L3672" s="444">
        <f t="shared" ca="1" si="172"/>
        <v>-522034273112.46948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-522034273112.46948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-2175142804.6352897</v>
      </c>
      <c r="L3673" s="444">
        <f t="shared" ca="1" si="172"/>
        <v>-524209415917.1048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-524209415917.1048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-2184205899.654603</v>
      </c>
      <c r="L3674" s="444">
        <f t="shared" ca="1" si="172"/>
        <v>-526393621816.7594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-526393621816.7594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-2193306757.5698309</v>
      </c>
      <c r="L3675" s="444">
        <f t="shared" ca="1" si="172"/>
        <v>-528586928574.32922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-528586928574.32922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-2202445535.7263718</v>
      </c>
      <c r="L3676" s="444">
        <f t="shared" ca="1" si="172"/>
        <v>-530789374110.0556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-530789374110.0556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-2211622392.1252317</v>
      </c>
      <c r="L3677" s="444">
        <f t="shared" ca="1" si="172"/>
        <v>-533000996502.18085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-533000996502.18085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-2220837485.4257536</v>
      </c>
      <c r="L3678" s="444">
        <f t="shared" ca="1" si="172"/>
        <v>-535221833987.60663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-535221833987.60663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-2230090974.9483604</v>
      </c>
      <c r="L3679" s="444">
        <f t="shared" ca="1" si="172"/>
        <v>-537451924962.55499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-537451924962.55499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-2239383020.6773124</v>
      </c>
      <c r="L3680" s="444">
        <f t="shared" ca="1" si="172"/>
        <v>-539691307983.2323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-539691307983.2323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-2248713783.2634678</v>
      </c>
      <c r="L3681" s="444">
        <f t="shared" ca="1" si="172"/>
        <v>-541940021766.49579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-541940021766.49579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-2258083424.0270653</v>
      </c>
      <c r="L3682" s="444">
        <f t="shared" ca="1" si="172"/>
        <v>-544198105190.52283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-544198105190.52283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-2267492104.9605117</v>
      </c>
      <c r="L3683" s="444">
        <f t="shared" ca="1" si="172"/>
        <v>-546465597295.48334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-546465597295.48334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-2276939988.7311807</v>
      </c>
      <c r="L3684" s="444">
        <f t="shared" ca="1" si="172"/>
        <v>-548742537284.21454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-548742537284.21454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-2286427238.684227</v>
      </c>
      <c r="L3685" s="444">
        <f t="shared" ca="1" si="172"/>
        <v>-551028964522.8988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-551028964522.8988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-2295954018.8454118</v>
      </c>
      <c r="L3686" s="444">
        <f t="shared" ca="1" si="172"/>
        <v>-553324918541.74426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-553324918541.74426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-2305520493.9239345</v>
      </c>
      <c r="L3687" s="444">
        <f t="shared" ca="1" si="172"/>
        <v>-555630439035.66821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-555630439035.66821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-2315126829.3152843</v>
      </c>
      <c r="L3688" s="444">
        <f t="shared" ca="1" si="172"/>
        <v>-557945565864.98352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-557945565864.98352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-2324773191.1040978</v>
      </c>
      <c r="L3689" s="444">
        <f t="shared" ca="1" si="172"/>
        <v>-560270339056.08765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-560270339056.08765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-2334459746.0670319</v>
      </c>
      <c r="L3690" s="444">
        <f t="shared" ca="1" si="172"/>
        <v>-562604798802.15466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-562604798802.15466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-2344186661.6756444</v>
      </c>
      <c r="L3691" s="444">
        <f t="shared" ca="1" si="172"/>
        <v>-564948985463.83032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-564948985463.83032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-2353954106.0992928</v>
      </c>
      <c r="L3692" s="444">
        <f t="shared" ca="1" si="172"/>
        <v>-567302939569.92957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-567302939569.92957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-2363762248.2080398</v>
      </c>
      <c r="L3693" s="444">
        <f t="shared" ca="1" si="172"/>
        <v>-569666701818.13757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-569666701818.13757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-2373611257.575573</v>
      </c>
      <c r="L3694" s="444">
        <f t="shared" ca="1" si="172"/>
        <v>-572040313075.71313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-572040313075.71313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-2383501304.4821382</v>
      </c>
      <c r="L3695" s="444">
        <f t="shared" ca="1" si="172"/>
        <v>-574423814380.19531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-574423814380.19531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-2393432559.9174805</v>
      </c>
      <c r="L3696" s="444">
        <f t="shared" ca="1" si="172"/>
        <v>-576817246940.11279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-576817246940.11279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-2403405195.5838032</v>
      </c>
      <c r="L3697" s="444">
        <f t="shared" ca="1" si="172"/>
        <v>-579220652135.69666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-579220652135.69666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-2413419383.898736</v>
      </c>
      <c r="L3698" s="444">
        <f t="shared" ca="1" si="172"/>
        <v>-581634071519.59534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-581634071519.59534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-2423475297.9983139</v>
      </c>
      <c r="L3699" s="444">
        <f t="shared" ca="1" si="172"/>
        <v>-584057546817.59363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-584057546817.59363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-2433573111.7399735</v>
      </c>
      <c r="L3700" s="444">
        <f t="shared" ca="1" si="172"/>
        <v>-586491119929.33362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-586491119929.33362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-2443712999.7055569</v>
      </c>
      <c r="L3701" s="444">
        <f t="shared" ca="1" si="172"/>
        <v>-588934832929.03918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-588934832929.03918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-2453895137.20433</v>
      </c>
      <c r="L3702" s="444">
        <f t="shared" ca="1" si="172"/>
        <v>-591388728066.24353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-591388728066.24353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-2464119700.2760148</v>
      </c>
      <c r="L3703" s="444">
        <f t="shared" ca="1" si="172"/>
        <v>-593852847766.51953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-593852847766.51953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-2474386865.6938314</v>
      </c>
      <c r="L3704" s="444">
        <f t="shared" ca="1" si="172"/>
        <v>-596327234632.21338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-596327234632.21338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-2484696810.9675555</v>
      </c>
      <c r="L3705" s="444">
        <f t="shared" ca="1" si="172"/>
        <v>-598811931443.18091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-598811931443.18091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-2495049714.3465872</v>
      </c>
      <c r="L3706" s="444">
        <f t="shared" ca="1" si="172"/>
        <v>-601306981157.52747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-601306981157.52747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-2505445754.8230309</v>
      </c>
      <c r="L3707" s="444">
        <f t="shared" ca="1" si="172"/>
        <v>-603812426912.35046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-603812426912.35046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-2515885112.1347938</v>
      </c>
      <c r="L3708" s="444">
        <f t="shared" ca="1" si="172"/>
        <v>-606328312024.48523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-606328312024.48523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-2526367966.7686882</v>
      </c>
      <c r="L3709" s="444">
        <f t="shared" ca="1" si="172"/>
        <v>-608854679991.25391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-608854679991.25391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-2536894499.9635577</v>
      </c>
      <c r="L3710" s="444">
        <f t="shared" ca="1" si="172"/>
        <v>-611391574491.21741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-611391574491.21741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-2547464893.7134056</v>
      </c>
      <c r="L3711" s="444">
        <f t="shared" ca="1" si="172"/>
        <v>-613939039384.93079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-613939039384.93079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-2558079330.770545</v>
      </c>
      <c r="L3712" s="444">
        <f t="shared" ca="1" si="172"/>
        <v>-616497118715.70129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-616497118715.70129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-2568737994.6487556</v>
      </c>
      <c r="L3713" s="444">
        <f t="shared" ca="1" si="172"/>
        <v>-619065856710.3501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-619065856710.3501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-2579441069.6264586</v>
      </c>
      <c r="L3714" s="444">
        <f t="shared" ca="1" si="172"/>
        <v>-621645297779.97656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-621645297779.97656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-2590188740.7499022</v>
      </c>
      <c r="L3715" s="444">
        <f t="shared" ca="1" si="172"/>
        <v>-624235486520.72644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-624235486520.72644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-2600981193.83636</v>
      </c>
      <c r="L3716" s="444">
        <f t="shared" ca="1" si="172"/>
        <v>-626836467714.56274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-626836467714.56274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-2611818615.4773445</v>
      </c>
      <c r="L3717" s="444">
        <f t="shared" ca="1" si="172"/>
        <v>-629448286330.04004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-629448286330.04004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-2622701193.0418334</v>
      </c>
      <c r="L3718" s="444">
        <f t="shared" ca="1" si="172"/>
        <v>-632070987523.08191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-632070987523.08191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-2633629114.6795077</v>
      </c>
      <c r="L3719" s="444">
        <f t="shared" ca="1" si="172"/>
        <v>-634704616637.76147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-634704616637.76147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-2644602569.3240061</v>
      </c>
      <c r="L3720" s="444">
        <f t="shared" ca="1" si="172"/>
        <v>-637349219207.08545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-637349219207.08545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-2655621746.6961894</v>
      </c>
      <c r="L3721" s="444">
        <f t="shared" ca="1" si="172"/>
        <v>-640004840953.78162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-640004840953.78162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-2666686837.3074236</v>
      </c>
      <c r="L3722" s="444">
        <f t="shared" ca="1" si="172"/>
        <v>-642671527791.08899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-642671527791.08899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-2677798032.4628706</v>
      </c>
      <c r="L3723" s="444">
        <f t="shared" ca="1" si="172"/>
        <v>-645349325823.55188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-645349325823.55188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-2688955524.2647996</v>
      </c>
      <c r="L3724" s="444">
        <f t="shared" ca="1" si="172"/>
        <v>-648038281347.81665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-648038281347.81665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-2700159505.6159029</v>
      </c>
      <c r="L3725" s="444">
        <f t="shared" ca="1" si="172"/>
        <v>-650738440853.4325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-650738440853.4325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-2711410170.2226353</v>
      </c>
      <c r="L3726" s="444">
        <f t="shared" ca="1" si="172"/>
        <v>-653449851023.65515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-653449851023.65515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-2722707712.5985632</v>
      </c>
      <c r="L3727" s="444">
        <f t="shared" ca="1" si="172"/>
        <v>-656172558736.25366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-656172558736.25366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-2734052328.0677238</v>
      </c>
      <c r="L3728" s="444">
        <f t="shared" ca="1" si="172"/>
        <v>-658906611064.32141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-658906611064.32141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-2745444212.7680058</v>
      </c>
      <c r="L3729" s="444">
        <f t="shared" ca="1" si="172"/>
        <v>-661652055277.08948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-661652055277.08948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-2756883563.6545396</v>
      </c>
      <c r="L3730" s="444">
        <f t="shared" ca="1" si="172"/>
        <v>-664408938840.74402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-664408938840.74402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-2768370578.5030999</v>
      </c>
      <c r="L3731" s="444">
        <f t="shared" ca="1" si="172"/>
        <v>-667177309419.24707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-667177309419.24707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-2779905455.9135294</v>
      </c>
      <c r="L3732" s="444">
        <f t="shared" ca="1" si="172"/>
        <v>-669957214875.16064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-669957214875.16064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-2791488395.3131695</v>
      </c>
      <c r="L3733" s="444">
        <f t="shared" ca="1" si="172"/>
        <v>-672748703270.47375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-672748703270.47375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-2803119596.9603071</v>
      </c>
      <c r="L3734" s="444">
        <f t="shared" ca="1" si="172"/>
        <v>-675551822867.43408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-675551822867.43408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-2814799261.9476418</v>
      </c>
      <c r="L3735" s="444">
        <f t="shared" ca="1" si="172"/>
        <v>-678366622129.38171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-678366622129.38171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-2826527592.2057571</v>
      </c>
      <c r="L3736" s="444">
        <f t="shared" ca="1" si="172"/>
        <v>-681193149721.58752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-681193149721.58752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-2838304790.5066147</v>
      </c>
      <c r="L3737" s="444">
        <f t="shared" ca="1" si="172"/>
        <v>-684031454512.09412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-684031454512.09412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-2850131060.4670587</v>
      </c>
      <c r="L3738" s="444">
        <f t="shared" ca="1" si="172"/>
        <v>-686881585572.56116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-686881585572.56116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-2862006606.5523381</v>
      </c>
      <c r="L3739" s="444">
        <f t="shared" ca="1" si="172"/>
        <v>-689743592179.11353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-689743592179.11353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-2873931634.0796394</v>
      </c>
      <c r="L3740" s="444">
        <f t="shared" ca="1" si="172"/>
        <v>-692617523813.19312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-692617523813.19312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-2885906349.2216377</v>
      </c>
      <c r="L3741" s="444">
        <f t="shared" ca="1" si="172"/>
        <v>-695503430162.41479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-695503430162.41479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-2897930959.0100617</v>
      </c>
      <c r="L3742" s="444">
        <f t="shared" ca="1" si="172"/>
        <v>-698401361121.4248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-698401361121.4248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-2910005671.3392701</v>
      </c>
      <c r="L3743" s="444">
        <f t="shared" ca="1" si="172"/>
        <v>-701311366792.76404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-701311366792.76404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-2922130694.9698501</v>
      </c>
      <c r="L3744" s="444">
        <f t="shared" ca="1" si="172"/>
        <v>-704233497487.73389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-704233497487.73389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-2934306239.5322247</v>
      </c>
      <c r="L3745" s="444">
        <f t="shared" ca="1" si="172"/>
        <v>-707167803727.26611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-707167803727.26611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-2946532515.5302753</v>
      </c>
      <c r="L3746" s="444">
        <f t="shared" ca="1" si="172"/>
        <v>-710114336242.79639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-710114336242.79639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-2958809734.344985</v>
      </c>
      <c r="L3747" s="444">
        <f t="shared" ca="1" si="172"/>
        <v>-713073145977.14136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-713073145977.14136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-2971138108.2380891</v>
      </c>
      <c r="L3748" s="444">
        <f t="shared" ca="1" si="172"/>
        <v>-716044284085.37939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-716044284085.37939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-2983517850.3557472</v>
      </c>
      <c r="L3749" s="444">
        <f t="shared" ca="1" si="172"/>
        <v>-719027801935.73511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-719027801935.73511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-2995949174.7322297</v>
      </c>
      <c r="L3750" s="444">
        <f t="shared" ca="1" si="172"/>
        <v>-722023751110.46729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-722023751110.46729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-3008432296.2936134</v>
      </c>
      <c r="L3751" s="444">
        <f t="shared" ca="1" si="172"/>
        <v>-725032183406.76086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-725032183406.76086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-3020967430.8615036</v>
      </c>
      <c r="L3752" s="444">
        <f t="shared" ca="1" si="172"/>
        <v>-728053150837.62231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-728053150837.62231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-3033554795.1567597</v>
      </c>
      <c r="L3753" s="444">
        <f t="shared" ca="1" si="172"/>
        <v>-731086705632.77905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-731086705632.77905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-3046194606.803246</v>
      </c>
      <c r="L3754" s="444">
        <f t="shared" ca="1" si="172"/>
        <v>-734132900239.58228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-734132900239.58228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-3058887084.3315926</v>
      </c>
      <c r="L3755" s="444">
        <f t="shared" ca="1" si="172"/>
        <v>-737191787323.91382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-737191787323.91382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-3071632447.1829743</v>
      </c>
      <c r="L3756" s="444">
        <f t="shared" ca="1" si="172"/>
        <v>-740263419771.0968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-740263419771.0968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-3084430915.7129035</v>
      </c>
      <c r="L3757" s="444">
        <f t="shared" ca="1" si="172"/>
        <v>-743347850686.80969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-743347850686.80969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-3097282711.1950402</v>
      </c>
      <c r="L3758" s="444">
        <f t="shared" ca="1" si="172"/>
        <v>-746445133398.00476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-746445133398.00476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-3110188055.8250198</v>
      </c>
      <c r="L3759" s="444">
        <f t="shared" ca="1" si="172"/>
        <v>-749555321453.82983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-749555321453.82983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-3123147172.7242908</v>
      </c>
      <c r="L3760" s="444">
        <f t="shared" ca="1" si="172"/>
        <v>-752678468626.55408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-752678468626.55408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-3136160285.9439754</v>
      </c>
      <c r="L3761" s="444">
        <f t="shared" ca="1" si="172"/>
        <v>-755814628912.49805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-755814628912.49805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-3149227620.4687419</v>
      </c>
      <c r="L3762" s="444">
        <f t="shared" ca="1" si="172"/>
        <v>-758963856532.9668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-758963856532.9668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-3162349402.220695</v>
      </c>
      <c r="L3763" s="444">
        <f t="shared" ca="1" si="172"/>
        <v>-762126205935.1875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-762126205935.1875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-3175525858.0632811</v>
      </c>
      <c r="L3764" s="444">
        <f t="shared" ca="1" si="172"/>
        <v>-765301731793.25073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-765301731793.25073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-3188757215.8052115</v>
      </c>
      <c r="L3765" s="444">
        <f t="shared" ca="1" si="172"/>
        <v>-768490489009.05591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-768490489009.05591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-3202043704.2043996</v>
      </c>
      <c r="L3766" s="444">
        <f t="shared" ca="1" si="172"/>
        <v>-771692532713.26025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-771692532713.26025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-3215385552.9719176</v>
      </c>
      <c r="L3767" s="444">
        <f t="shared" ca="1" si="172"/>
        <v>-774907918266.23218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-774907918266.23218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-3228782992.7759676</v>
      </c>
      <c r="L3768" s="444">
        <f t="shared" ca="1" si="172"/>
        <v>-778136701259.00818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-778136701259.00818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-3242236255.2458673</v>
      </c>
      <c r="L3769" s="444">
        <f t="shared" ca="1" si="172"/>
        <v>-781378937514.25403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-781378937514.25403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-3255745572.9760585</v>
      </c>
      <c r="L3770" s="444">
        <f t="shared" ca="1" si="172"/>
        <v>-784634683087.2301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-784634683087.2301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-3269311179.5301256</v>
      </c>
      <c r="L3771" s="444">
        <f t="shared" ca="1" si="172"/>
        <v>-787903994266.76025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-787903994266.76025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-3282933309.4448342</v>
      </c>
      <c r="L3772" s="444">
        <f t="shared" ca="1" si="172"/>
        <v>-791186927576.20508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-791186927576.20508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-3296612198.2341876</v>
      </c>
      <c r="L3773" s="444">
        <f t="shared" ca="1" si="172"/>
        <v>-794483539774.43921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-794483539774.43921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-3310348082.3934965</v>
      </c>
      <c r="L3774" s="444">
        <f t="shared" ca="1" si="172"/>
        <v>-797793887856.83276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-797793887856.83276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-3324141199.40347</v>
      </c>
      <c r="L3775" s="444">
        <f t="shared" ca="1" si="172"/>
        <v>-801118029056.23621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-801118029056.23621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-3337991787.7343173</v>
      </c>
      <c r="L3776" s="444">
        <f t="shared" ca="1" si="172"/>
        <v>-804456020843.97058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-804456020843.97058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-3351900086.8498774</v>
      </c>
      <c r="L3777" s="444">
        <f t="shared" ca="1" si="172"/>
        <v>-807807920930.82043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-807807920930.82043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-3365866337.2117519</v>
      </c>
      <c r="L3778" s="444">
        <f t="shared" ca="1" si="172"/>
        <v>-811173787268.03223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-811173787268.03223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-3379890780.2834678</v>
      </c>
      <c r="L3779" s="444">
        <f t="shared" ca="1" si="172"/>
        <v>-814553678048.31567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-814553678048.31567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-3393973658.5346484</v>
      </c>
      <c r="L3780" s="444">
        <f t="shared" ca="1" si="172"/>
        <v>-817947651706.85034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-817947651706.85034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-3408115215.4452095</v>
      </c>
      <c r="L3781" s="444">
        <f t="shared" ca="1" si="172"/>
        <v>-821355766922.29553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-821355766922.29553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-3422315695.5095649</v>
      </c>
      <c r="L3782" s="444">
        <f t="shared" ca="1" si="172"/>
        <v>-824778082617.80505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-824778082617.80505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-3436575344.2408543</v>
      </c>
      <c r="L3783" s="444">
        <f t="shared" ca="1" si="172"/>
        <v>-828214657962.0459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-828214657962.0459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-3450894408.1751914</v>
      </c>
      <c r="L3784" s="444">
        <f t="shared" ca="1" si="172"/>
        <v>-831665552370.22107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-831665552370.22107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-3465273134.8759212</v>
      </c>
      <c r="L3785" s="444">
        <f t="shared" ca="1" si="172"/>
        <v>-835130825505.09705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-835130825505.09705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-3479711772.9379044</v>
      </c>
      <c r="L3786" s="444">
        <f t="shared" ca="1" si="172"/>
        <v>-838610537278.03491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-838610537278.03491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-3494210571.9918122</v>
      </c>
      <c r="L3787" s="444">
        <f t="shared" ca="1" si="172"/>
        <v>-842104747850.02673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-842104747850.02673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-3508769782.7084446</v>
      </c>
      <c r="L3788" s="444">
        <f t="shared" ca="1" si="172"/>
        <v>-845613517632.73523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-845613517632.73523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-3523389656.8030634</v>
      </c>
      <c r="L3789" s="444">
        <f t="shared" ca="1" si="172"/>
        <v>-849136907289.53833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-849136907289.53833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-3538070447.0397429</v>
      </c>
      <c r="L3790" s="444">
        <f t="shared" ca="1" si="172"/>
        <v>-852674977736.57813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-852674977736.57813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-3552812407.2357421</v>
      </c>
      <c r="L3791" s="444">
        <f t="shared" ca="1" si="172"/>
        <v>-856227790143.81384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-856227790143.81384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-3567615792.2658911</v>
      </c>
      <c r="L3792" s="444">
        <f t="shared" ca="1" si="172"/>
        <v>-859795405936.07971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-859795405936.07971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-3582480858.066999</v>
      </c>
      <c r="L3793" s="444">
        <f t="shared" ca="1" si="172"/>
        <v>-863377886794.14673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-863377886794.14673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-3597407861.6422782</v>
      </c>
      <c r="L3794" s="444">
        <f t="shared" ca="1" si="172"/>
        <v>-866975294655.78906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-866975294655.78906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-3612397061.0657878</v>
      </c>
      <c r="L3795" s="444">
        <f t="shared" ca="1" si="172"/>
        <v>-870587691716.85486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-870587691716.85486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-3627448715.4868951</v>
      </c>
      <c r="L3796" s="444">
        <f t="shared" ca="1" si="172"/>
        <v>-874215140432.3418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-874215140432.3418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-3642563085.1347575</v>
      </c>
      <c r="L3797" s="444">
        <f t="shared" ca="1" si="172"/>
        <v>-877857703517.47656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-877857703517.47656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-3657740431.3228188</v>
      </c>
      <c r="L3798" s="444">
        <f t="shared" ca="1" si="172"/>
        <v>-881515443948.79944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-881515443948.79944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-3672981016.453331</v>
      </c>
      <c r="L3799" s="444">
        <f t="shared" ca="1" si="172"/>
        <v>-885188424965.25281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-885188424965.25281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-3688285104.0218873</v>
      </c>
      <c r="L3800" s="444">
        <f t="shared" ca="1" si="172"/>
        <v>-888876710069.27466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-888876710069.27466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-3703652958.6219783</v>
      </c>
      <c r="L3801" s="444">
        <f t="shared" ca="1" si="172"/>
        <v>-892580363027.89661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-892580363027.89661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-3719084845.9495692</v>
      </c>
      <c r="L3802" s="444">
        <f t="shared" ca="1" si="172"/>
        <v>-896299447873.84619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-896299447873.84619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-3734581032.807693</v>
      </c>
      <c r="L3803" s="444">
        <f t="shared" ca="1" si="172"/>
        <v>-900034028906.65393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-900034028906.65393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-3750141787.1110573</v>
      </c>
      <c r="L3804" s="444">
        <f t="shared" ca="1" si="172"/>
        <v>-903784170693.76501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-903784170693.76501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-3765767377.8906875</v>
      </c>
      <c r="L3805" s="444">
        <f t="shared" ca="1" si="172"/>
        <v>-907549938071.65576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-907549938071.65576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-3781458075.2985649</v>
      </c>
      <c r="L3806" s="444">
        <f t="shared" ca="1" si="172"/>
        <v>-911331396146.95435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-911331396146.95435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-3797214150.6123104</v>
      </c>
      <c r="L3807" s="444">
        <f t="shared" ca="1" si="172"/>
        <v>-915128610297.56665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-915128610297.56665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-3813035876.239861</v>
      </c>
      <c r="L3808" s="444">
        <f t="shared" ca="1" si="172"/>
        <v>-918941646173.80652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-918941646173.80652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-3828923525.7241936</v>
      </c>
      <c r="L3809" s="444">
        <f t="shared" ca="1" si="172"/>
        <v>-922770569699.53076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-922770569699.53076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-3844877373.748045</v>
      </c>
      <c r="L3810" s="444">
        <f t="shared" ca="1" si="172"/>
        <v>-926615447073.27881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-926615447073.27881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-3860897696.1386609</v>
      </c>
      <c r="L3811" s="444">
        <f t="shared" ca="1" si="172"/>
        <v>-930476344769.41748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-930476344769.41748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-3876984769.8725724</v>
      </c>
      <c r="L3812" s="444">
        <f t="shared" ca="1" si="172"/>
        <v>-934353329539.29004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-934353329539.29004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-3893138873.0803752</v>
      </c>
      <c r="L3813" s="444">
        <f t="shared" ca="1" si="172"/>
        <v>-938246468412.37036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-938246468412.37036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-3909360285.0515432</v>
      </c>
      <c r="L3814" s="444">
        <f t="shared" ca="1" si="172"/>
        <v>-942155828697.42188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-942155828697.42188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-3925649286.2392578</v>
      </c>
      <c r="L3815" s="444">
        <f t="shared" ca="1" si="172"/>
        <v>-946081477983.66113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-946081477983.66113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-3942006158.2652545</v>
      </c>
      <c r="L3816" s="444">
        <f t="shared" ca="1" si="172"/>
        <v>-950023484141.92639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-950023484141.92639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-3958431183.9246936</v>
      </c>
      <c r="L3817" s="444">
        <f t="shared" ca="1" si="172"/>
        <v>-953981915325.85107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-953981915325.85107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-3974924647.1910462</v>
      </c>
      <c r="L3818" s="444">
        <f t="shared" ca="1" si="172"/>
        <v>-957956839973.04211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-957956839973.04211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-3991486833.2210088</v>
      </c>
      <c r="L3819" s="444">
        <f t="shared" ca="1" si="172"/>
        <v>-961948326806.26318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-961948326806.26318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-4008118028.3594298</v>
      </c>
      <c r="L3820" s="444">
        <f t="shared" ca="1" si="172"/>
        <v>-965956444834.62256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-965956444834.62256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-4024818520.1442604</v>
      </c>
      <c r="L3821" s="444">
        <f t="shared" ca="1" si="172"/>
        <v>-969981263354.76685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-969981263354.76685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-4041588597.3115287</v>
      </c>
      <c r="L3822" s="444">
        <f t="shared" ca="1" si="172"/>
        <v>-974022851952.07837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-974022851952.07837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-4058428549.8003263</v>
      </c>
      <c r="L3823" s="444">
        <f t="shared" ca="1" si="172"/>
        <v>-978081280501.87866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-978081280501.87866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-4075338668.7578278</v>
      </c>
      <c r="L3824" s="444">
        <f t="shared" ca="1" si="172"/>
        <v>-982156619170.63647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-982156619170.63647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-4092319246.5443187</v>
      </c>
      <c r="L3825" s="444">
        <f t="shared" ca="1" si="172"/>
        <v>-986248938417.18079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-986248938417.18079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-4109370576.7382531</v>
      </c>
      <c r="L3826" s="444">
        <f t="shared" ca="1" si="172"/>
        <v>-990358308993.91907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-990358308993.91907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-4126492954.1413298</v>
      </c>
      <c r="L3827" s="444">
        <f t="shared" ca="1" si="172"/>
        <v>-994484801948.06042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-994484801948.06042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-4143686674.7835851</v>
      </c>
      <c r="L3828" s="444">
        <f t="shared" ca="1" si="172"/>
        <v>-998628488622.84399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-998628488622.84399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-4160952035.9285169</v>
      </c>
      <c r="L3829" s="444">
        <f t="shared" ca="1" si="172"/>
        <v>-1002789440658.7725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-1002789440658.7725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-4178289336.0782185</v>
      </c>
      <c r="L3830" s="444">
        <f t="shared" ca="1" si="172"/>
        <v>-1006967729994.8507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-1006967729994.8507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-4195698874.9785447</v>
      </c>
      <c r="L3831" s="444">
        <f t="shared" ca="1" si="172"/>
        <v>-1011163428869.8292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-1011163428869.8292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-4213180953.624289</v>
      </c>
      <c r="L3832" s="444">
        <f t="shared" ca="1" si="172"/>
        <v>-1015376609823.4535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-1015376609823.4535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-4230735874.2643895</v>
      </c>
      <c r="L3833" s="444">
        <f t="shared" ref="L3833:L4087" ca="1" si="177">I3833-J3833+K3833</f>
        <v>-1019607345697.7179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-1019607345697.7179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-4248363940.4071574</v>
      </c>
      <c r="L3834" s="444">
        <f t="shared" ca="1" si="177"/>
        <v>-1023855709638.125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-1023855709638.125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-4266065456.82552</v>
      </c>
      <c r="L3835" s="444">
        <f t="shared" ca="1" si="177"/>
        <v>-1028121775094.9506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-1028121775094.9506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-4283840729.562294</v>
      </c>
      <c r="L3836" s="444">
        <f t="shared" ca="1" si="177"/>
        <v>-1032405615824.5128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-1032405615824.5128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-4301690065.9354696</v>
      </c>
      <c r="L3837" s="444">
        <f t="shared" ca="1" si="177"/>
        <v>-1036707305890.4482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-1036707305890.4482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-4319613774.5435343</v>
      </c>
      <c r="L3838" s="444">
        <f t="shared" ca="1" si="177"/>
        <v>-1041026919664.9918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-1041026919664.9918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-4337612165.2707996</v>
      </c>
      <c r="L3839" s="444">
        <f t="shared" ca="1" si="177"/>
        <v>-1045364531830.2626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-1045364531830.2626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-4355685549.2927608</v>
      </c>
      <c r="L3840" s="444">
        <f t="shared" ca="1" si="177"/>
        <v>-1049720217379.5553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-1049720217379.5553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-4373834239.08148</v>
      </c>
      <c r="L3841" s="444">
        <f t="shared" ca="1" si="177"/>
        <v>-1054094051618.6367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-1054094051618.6367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-4392058548.4109859</v>
      </c>
      <c r="L3842" s="444">
        <f t="shared" ca="1" si="177"/>
        <v>-1058486110167.0477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-1058486110167.0477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-4410358792.3626986</v>
      </c>
      <c r="L3843" s="444">
        <f t="shared" ca="1" si="177"/>
        <v>-1062896468959.4104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-1062896468959.4104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-4428735287.3308773</v>
      </c>
      <c r="L3844" s="444">
        <f t="shared" ca="1" si="177"/>
        <v>-1067325204246.7413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-1067325204246.7413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-4447188351.0280886</v>
      </c>
      <c r="L3845" s="444">
        <f t="shared" ca="1" si="177"/>
        <v>-1071772392597.7694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-1071772392597.7694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-4465718302.4907064</v>
      </c>
      <c r="L3846" s="444">
        <f t="shared" ca="1" si="177"/>
        <v>-1076238110900.2601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-1076238110900.2601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-4484325462.0844173</v>
      </c>
      <c r="L3847" s="444">
        <f t="shared" ca="1" si="177"/>
        <v>-1080722436362.3446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-1080722436362.3446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-4503010151.5097694</v>
      </c>
      <c r="L3848" s="444">
        <f t="shared" ca="1" si="177"/>
        <v>-1085225446513.8544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-1085225446513.8544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-4521772693.8077269</v>
      </c>
      <c r="L3849" s="444">
        <f t="shared" ca="1" si="177"/>
        <v>-1089747219207.6621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-1089747219207.6621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-4540613413.3652592</v>
      </c>
      <c r="L3850" s="444">
        <f t="shared" ca="1" si="177"/>
        <v>-1094287832621.0273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-1094287832621.0273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-4559532635.9209471</v>
      </c>
      <c r="L3851" s="444">
        <f t="shared" ca="1" si="177"/>
        <v>-1098847365256.9482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-1098847365256.9482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-4578530688.5706177</v>
      </c>
      <c r="L3852" s="444">
        <f t="shared" ca="1" si="177"/>
        <v>-1103425895945.5188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-1103425895945.5188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-4597607899.772995</v>
      </c>
      <c r="L3853" s="444">
        <f t="shared" ca="1" si="177"/>
        <v>-1108023503845.2917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-1108023503845.2917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-4616764599.355382</v>
      </c>
      <c r="L3854" s="444">
        <f t="shared" ca="1" si="177"/>
        <v>-1112640268444.6472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-1112640268444.6472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-4636001118.5193634</v>
      </c>
      <c r="L3855" s="444">
        <f t="shared" ca="1" si="177"/>
        <v>-1117276269563.1665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-1117276269563.1665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-4655317789.8465271</v>
      </c>
      <c r="L3856" s="444">
        <f t="shared" ca="1" si="177"/>
        <v>-1121931587353.0129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-1121931587353.0129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-4674714947.3042202</v>
      </c>
      <c r="L3857" s="444">
        <f t="shared" ca="1" si="177"/>
        <v>-1126606302300.3171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-1126606302300.3171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-4694192926.2513218</v>
      </c>
      <c r="L3858" s="444">
        <f t="shared" ca="1" si="177"/>
        <v>-1131300495226.5684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-1131300495226.5684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-4713752063.4440346</v>
      </c>
      <c r="L3859" s="444">
        <f t="shared" ca="1" si="177"/>
        <v>-1136014247290.0125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-1136014247290.0125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-4733392697.0417185</v>
      </c>
      <c r="L3860" s="444">
        <f t="shared" ca="1" si="177"/>
        <v>-1140747639987.0542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-1140747639987.0542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-4753115166.6127262</v>
      </c>
      <c r="L3861" s="444">
        <f t="shared" ca="1" si="177"/>
        <v>-1145500755153.667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-1145500755153.667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-4772919813.1402788</v>
      </c>
      <c r="L3862" s="444">
        <f t="shared" ca="1" si="177"/>
        <v>-1150273674966.8074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-1150273674966.8074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-4792806979.0283642</v>
      </c>
      <c r="L3863" s="444">
        <f t="shared" ca="1" si="177"/>
        <v>-1155066481945.8357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-1155066481945.8357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-4812777008.1076488</v>
      </c>
      <c r="L3864" s="444">
        <f t="shared" ca="1" si="177"/>
        <v>-1159879258953.9434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-1159879258953.9434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-4832830245.6414309</v>
      </c>
      <c r="L3865" s="444">
        <f t="shared" ca="1" si="177"/>
        <v>-1164712089199.5847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-1164712089199.5847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-4852967038.3316031</v>
      </c>
      <c r="L3866" s="444">
        <f t="shared" ca="1" si="177"/>
        <v>-1169565056237.9163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-1169565056237.9163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-4873187734.3246508</v>
      </c>
      <c r="L3867" s="444">
        <f t="shared" ca="1" si="177"/>
        <v>-1174438243972.241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-1174438243972.241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-4893492683.2176704</v>
      </c>
      <c r="L3868" s="444">
        <f t="shared" ca="1" si="177"/>
        <v>-1179331736655.4587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-1179331736655.4587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-4913882236.0644112</v>
      </c>
      <c r="L3869" s="444">
        <f t="shared" ca="1" si="177"/>
        <v>-1184245618891.5232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-1184245618891.5232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-4934356745.3813467</v>
      </c>
      <c r="L3870" s="444">
        <f t="shared" ca="1" si="177"/>
        <v>-1189179975636.9045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-1189179975636.9045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-4954916565.1537685</v>
      </c>
      <c r="L3871" s="444">
        <f t="shared" ca="1" si="177"/>
        <v>-1194134892202.0583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-1194134892202.0583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-4975562050.8419094</v>
      </c>
      <c r="L3872" s="444">
        <f t="shared" ca="1" si="177"/>
        <v>-1199110454252.9001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-1199110454252.9001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-4996293559.387084</v>
      </c>
      <c r="L3873" s="444">
        <f t="shared" ca="1" si="177"/>
        <v>-1204106747812.2871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-1204106747812.2871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-5017111449.2178631</v>
      </c>
      <c r="L3874" s="444">
        <f t="shared" ca="1" si="177"/>
        <v>-1209123859261.5049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-1209123859261.5049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-5038016080.2562704</v>
      </c>
      <c r="L3875" s="444">
        <f t="shared" ca="1" si="177"/>
        <v>-1214161875341.7612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-1214161875341.7612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-5059007813.9240055</v>
      </c>
      <c r="L3876" s="444">
        <f t="shared" ca="1" si="177"/>
        <v>-1219220883155.6853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-1219220883155.6853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-5080087013.1486883</v>
      </c>
      <c r="L3877" s="444">
        <f t="shared" ca="1" si="177"/>
        <v>-1224300970168.834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-1224300970168.834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-5101254042.370142</v>
      </c>
      <c r="L3878" s="444">
        <f t="shared" ca="1" si="177"/>
        <v>-1229402224211.2041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-1229402224211.2041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-5122509267.5466833</v>
      </c>
      <c r="L3879" s="444">
        <f t="shared" ca="1" si="177"/>
        <v>-1234524733478.7507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-1234524733478.7507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-5143853056.1614609</v>
      </c>
      <c r="L3880" s="444">
        <f t="shared" ca="1" si="177"/>
        <v>-1239668586534.9121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-1239668586534.9121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-5165285777.2288008</v>
      </c>
      <c r="L3881" s="444">
        <f t="shared" ca="1" si="177"/>
        <v>-1244833872312.1409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-1244833872312.1409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-5186807801.3005867</v>
      </c>
      <c r="L3882" s="444">
        <f t="shared" ca="1" si="177"/>
        <v>-1250020680113.4414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-1250020680113.4414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-5208419500.4726725</v>
      </c>
      <c r="L3883" s="444">
        <f t="shared" ca="1" si="177"/>
        <v>-1255229099613.9141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-1255229099613.9141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-5230121248.3913088</v>
      </c>
      <c r="L3884" s="444">
        <f t="shared" ca="1" si="177"/>
        <v>-1260459220862.3054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-1260459220862.3054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-5251913420.2596054</v>
      </c>
      <c r="L3885" s="444">
        <f t="shared" ca="1" si="177"/>
        <v>-1265711134282.5649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-1265711134282.5649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-5273796392.8440208</v>
      </c>
      <c r="L3886" s="444">
        <f t="shared" ca="1" si="177"/>
        <v>-1270984930675.4089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-1270984930675.4089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-5295770544.4808702</v>
      </c>
      <c r="L3887" s="444">
        <f t="shared" ca="1" si="177"/>
        <v>-1276280701219.8899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-1276280701219.8899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-5317836255.0828743</v>
      </c>
      <c r="L3888" s="444">
        <f t="shared" ca="1" si="177"/>
        <v>-1281598537474.9727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-1281598537474.9727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-5339993906.1457195</v>
      </c>
      <c r="L3889" s="444">
        <f t="shared" ca="1" si="177"/>
        <v>-1286938531381.1184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-1286938531381.1184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-5362243880.7546597</v>
      </c>
      <c r="L3890" s="444">
        <f t="shared" ca="1" si="177"/>
        <v>-1292300775261.873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-1292300775261.873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-5384586563.5911379</v>
      </c>
      <c r="L3891" s="444">
        <f t="shared" ca="1" si="177"/>
        <v>-1297685361825.4641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-1297685361825.4641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-5407022340.9394341</v>
      </c>
      <c r="L3892" s="444">
        <f t="shared" ca="1" si="177"/>
        <v>-1303092384166.4036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-1303092384166.4036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-5429551600.6933479</v>
      </c>
      <c r="L3893" s="444">
        <f t="shared" ca="1" si="177"/>
        <v>-1308521935767.0969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-1308521935767.0969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-5452174732.3629036</v>
      </c>
      <c r="L3894" s="444">
        <f t="shared" ca="1" si="177"/>
        <v>-1313974110499.4597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-1313974110499.4597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-5474892127.0810823</v>
      </c>
      <c r="L3895" s="444">
        <f t="shared" ca="1" si="177"/>
        <v>-1319449002626.5408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-1319449002626.5408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-5497704177.6105862</v>
      </c>
      <c r="L3896" s="444">
        <f t="shared" ca="1" si="177"/>
        <v>-1324946706804.1514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-1324946706804.1514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-5520611278.3506308</v>
      </c>
      <c r="L3897" s="444">
        <f t="shared" ca="1" si="177"/>
        <v>-1330467318082.502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-1330467318082.502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-5543613825.3437576</v>
      </c>
      <c r="L3898" s="444">
        <f t="shared" ca="1" si="177"/>
        <v>-1336010931907.8457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-1336010931907.8457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-5566712216.28269</v>
      </c>
      <c r="L3899" s="444">
        <f t="shared" ca="1" si="177"/>
        <v>-1341577644124.1284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-1341577644124.1284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-5589906850.5172014</v>
      </c>
      <c r="L3900" s="444">
        <f t="shared" ca="1" si="177"/>
        <v>-1347167550974.6455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-1347167550974.6455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-5613198129.0610228</v>
      </c>
      <c r="L3901" s="444">
        <f t="shared" ca="1" si="177"/>
        <v>-1352780749103.7065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-1352780749103.7065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-5636586454.5987768</v>
      </c>
      <c r="L3902" s="444">
        <f t="shared" ca="1" si="177"/>
        <v>-1358417335558.3054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-1358417335558.3054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-5660072231.492939</v>
      </c>
      <c r="L3903" s="444">
        <f t="shared" ca="1" si="177"/>
        <v>-1364077407789.7983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-1364077407789.7983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-5683655865.7908268</v>
      </c>
      <c r="L3904" s="444">
        <f t="shared" ca="1" si="177"/>
        <v>-1369761063655.5891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-1369761063655.5891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-5707337765.2316208</v>
      </c>
      <c r="L3905" s="444">
        <f t="shared" ca="1" si="177"/>
        <v>-1375468401420.8208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-1375468401420.8208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-5731118339.2534199</v>
      </c>
      <c r="L3906" s="444">
        <f t="shared" ca="1" si="177"/>
        <v>-1381199519760.0742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-1381199519760.0742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-5754997999.000309</v>
      </c>
      <c r="L3907" s="444">
        <f t="shared" ca="1" si="177"/>
        <v>-1386954517759.0745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-1386954517759.0745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-5778977157.3294773</v>
      </c>
      <c r="L3908" s="444">
        <f t="shared" ca="1" si="177"/>
        <v>-1392733494916.4041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-1392733494916.4041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-5803056228.8183498</v>
      </c>
      <c r="L3909" s="444">
        <f t="shared" ca="1" si="177"/>
        <v>-1398536551145.2224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-1398536551145.2224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-5827235629.77176</v>
      </c>
      <c r="L3910" s="444">
        <f t="shared" ca="1" si="177"/>
        <v>-1404363786774.9941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-1404363786774.9941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-5851515778.2291422</v>
      </c>
      <c r="L3911" s="444">
        <f t="shared" ca="1" si="177"/>
        <v>-1410215302553.2234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-1410215302553.2234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-5875897093.9717636</v>
      </c>
      <c r="L3912" s="444">
        <f t="shared" ca="1" si="177"/>
        <v>-1416091199647.1951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-1416091199647.1951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-5900379998.5299797</v>
      </c>
      <c r="L3913" s="444">
        <f t="shared" ca="1" si="177"/>
        <v>-1421991579645.7251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-1421991579645.7251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-5924964915.1905212</v>
      </c>
      <c r="L3914" s="444">
        <f t="shared" ca="1" si="177"/>
        <v>-1427916544560.9155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-1427916544560.9155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-5949652269.0038147</v>
      </c>
      <c r="L3915" s="444">
        <f t="shared" ca="1" si="177"/>
        <v>-1433866196829.9194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-1433866196829.9194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-5974442486.7913313</v>
      </c>
      <c r="L3916" s="444">
        <f t="shared" ca="1" si="177"/>
        <v>-1439840639316.7107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-1439840639316.7107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-5999335997.1529608</v>
      </c>
      <c r="L3917" s="444">
        <f t="shared" ca="1" si="177"/>
        <v>-1445839975313.8638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-1445839975313.8638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-6024333230.474432</v>
      </c>
      <c r="L3918" s="444">
        <f t="shared" ca="1" si="177"/>
        <v>-1451864308544.3381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-1451864308544.3381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-6049434618.934742</v>
      </c>
      <c r="L3919" s="444">
        <f t="shared" ca="1" si="177"/>
        <v>-1457913743163.2729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-1457913743163.2729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-6074640596.5136375</v>
      </c>
      <c r="L3920" s="444">
        <f t="shared" ca="1" si="177"/>
        <v>-1463988383759.7866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-1463988383759.7866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-6099951598.9991112</v>
      </c>
      <c r="L3921" s="444">
        <f t="shared" ca="1" si="177"/>
        <v>-1470088335358.7856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-1470088335358.7856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-6125368063.9949398</v>
      </c>
      <c r="L3922" s="444">
        <f t="shared" ca="1" si="177"/>
        <v>-1476213703422.7805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-1476213703422.7805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-6150890430.9282522</v>
      </c>
      <c r="L3923" s="444">
        <f t="shared" ca="1" si="177"/>
        <v>-1482364593853.7087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-1482364593853.7087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-6176519141.0571194</v>
      </c>
      <c r="L3924" s="444">
        <f t="shared" ca="1" si="177"/>
        <v>-1488541112994.7659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-1488541112994.7659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-6202254637.4781914</v>
      </c>
      <c r="L3925" s="444">
        <f t="shared" ca="1" si="177"/>
        <v>-1494743367632.2441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-1494743367632.2441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-6228097365.1343508</v>
      </c>
      <c r="L3926" s="444">
        <f t="shared" ca="1" si="177"/>
        <v>-1500971464997.3784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-1500971464997.3784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-6254047770.8224096</v>
      </c>
      <c r="L3927" s="444">
        <f t="shared" ca="1" si="177"/>
        <v>-1507225512768.2009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-1507225512768.2009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-6280106303.2008371</v>
      </c>
      <c r="L3928" s="444">
        <f t="shared" ca="1" si="177"/>
        <v>-1513505619071.4019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-1513505619071.4019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-6306273412.7975073</v>
      </c>
      <c r="L3929" s="444">
        <f t="shared" ca="1" si="177"/>
        <v>-1519811892484.1995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-1519811892484.1995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-6332549552.017498</v>
      </c>
      <c r="L3930" s="444">
        <f t="shared" ca="1" si="177"/>
        <v>-1526144442036.217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-1526144442036.217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-6358935175.1509047</v>
      </c>
      <c r="L3931" s="444">
        <f t="shared" ca="1" si="177"/>
        <v>-1532503377211.3679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-1532503377211.3679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-6385430738.3806992</v>
      </c>
      <c r="L3932" s="444">
        <f t="shared" ca="1" si="177"/>
        <v>-1538888807949.7485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-1538888807949.7485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-6412036699.7906189</v>
      </c>
      <c r="L3933" s="444">
        <f t="shared" ca="1" si="177"/>
        <v>-1545300844649.5391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-1545300844649.5391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-6438753519.3730793</v>
      </c>
      <c r="L3934" s="444">
        <f t="shared" ca="1" si="177"/>
        <v>-1551739598168.9121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-1551739598168.9121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-6465581659.0371342</v>
      </c>
      <c r="L3935" s="444">
        <f t="shared" ca="1" si="177"/>
        <v>-1558205179827.9492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-1558205179827.9492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-6492521582.6164551</v>
      </c>
      <c r="L3936" s="444">
        <f t="shared" ca="1" si="177"/>
        <v>-1564697701410.5657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-1564697701410.5657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-6519573755.8773565</v>
      </c>
      <c r="L3937" s="444">
        <f t="shared" ca="1" si="177"/>
        <v>-1571217275166.4431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-1571217275166.4431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-6546738646.5268459</v>
      </c>
      <c r="L3938" s="444">
        <f t="shared" ca="1" si="177"/>
        <v>-1577764013812.97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-1577764013812.97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-6574016724.2207079</v>
      </c>
      <c r="L3939" s="444">
        <f t="shared" ca="1" si="177"/>
        <v>-1584338030537.1907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-1584338030537.1907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-6601408460.5716276</v>
      </c>
      <c r="L3940" s="444">
        <f t="shared" ca="1" si="177"/>
        <v>-1590939438997.7622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-1590939438997.7622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-6628914329.1573429</v>
      </c>
      <c r="L3941" s="444">
        <f t="shared" ca="1" si="177"/>
        <v>-1597568353326.9194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-1597568353326.9194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-6656534805.5288305</v>
      </c>
      <c r="L3942" s="444">
        <f t="shared" ca="1" si="177"/>
        <v>-1604224888132.4482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-1604224888132.4482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-6684270367.2185345</v>
      </c>
      <c r="L3943" s="444">
        <f t="shared" ca="1" si="177"/>
        <v>-1610909158499.6667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-1610909158499.6667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-6712121493.7486115</v>
      </c>
      <c r="L3944" s="444">
        <f t="shared" ca="1" si="177"/>
        <v>-1617621279993.4153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-1617621279993.4153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-6740088666.6392307</v>
      </c>
      <c r="L3945" s="444">
        <f t="shared" ca="1" si="177"/>
        <v>-1624361368660.0544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-1624361368660.0544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-6768172369.416893</v>
      </c>
      <c r="L3946" s="444">
        <f t="shared" ca="1" si="177"/>
        <v>-1631129541029.4714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-1631129541029.4714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-6796373087.622798</v>
      </c>
      <c r="L3947" s="444">
        <f t="shared" ca="1" si="177"/>
        <v>-1637925914117.0942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-1637925914117.0942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-6824691308.8212261</v>
      </c>
      <c r="L3948" s="444">
        <f t="shared" ca="1" si="177"/>
        <v>-1644750605425.9155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-1644750605425.9155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-6853127522.6079817</v>
      </c>
      <c r="L3949" s="444">
        <f t="shared" ca="1" si="177"/>
        <v>-1651603732948.5234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-1651603732948.5234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-6881682220.6188478</v>
      </c>
      <c r="L3950" s="444">
        <f t="shared" ca="1" si="177"/>
        <v>-1658485415169.1423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-1658485415169.1423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-6910355896.5380926</v>
      </c>
      <c r="L3951" s="444">
        <f t="shared" ca="1" si="177"/>
        <v>-1665395771065.6804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-1665395771065.6804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-6939149046.1070013</v>
      </c>
      <c r="L3952" s="444">
        <f t="shared" ca="1" si="177"/>
        <v>-1672334920111.7874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-1672334920111.7874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-6968062167.1324472</v>
      </c>
      <c r="L3953" s="444">
        <f t="shared" ca="1" si="177"/>
        <v>-1679302982278.9199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-1679302982278.9199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-6997095759.4954996</v>
      </c>
      <c r="L3954" s="444">
        <f t="shared" ca="1" si="177"/>
        <v>-1686300078038.4155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-1686300078038.4155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-7026250325.1600647</v>
      </c>
      <c r="L3955" s="444">
        <f t="shared" ca="1" si="177"/>
        <v>-1693326328363.5757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-1693326328363.5757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-7055526368.1815653</v>
      </c>
      <c r="L3956" s="444">
        <f t="shared" ca="1" si="177"/>
        <v>-1700381854731.7573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-1700381854731.7573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-7084924394.7156553</v>
      </c>
      <c r="L3957" s="444">
        <f t="shared" ca="1" si="177"/>
        <v>-1707466779126.4729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-1707466779126.4729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-7114444913.0269699</v>
      </c>
      <c r="L3958" s="444">
        <f t="shared" ca="1" si="177"/>
        <v>-1714581224039.4998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-1714581224039.4998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-7144088433.4979153</v>
      </c>
      <c r="L3959" s="444">
        <f t="shared" ca="1" si="177"/>
        <v>-1721725312472.9976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-1721725312472.9976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-7173855468.6374903</v>
      </c>
      <c r="L3960" s="444">
        <f t="shared" ca="1" si="177"/>
        <v>-1728899167941.635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-1728899167941.635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-7203746533.090147</v>
      </c>
      <c r="L3961" s="444">
        <f t="shared" ca="1" si="177"/>
        <v>-1736102914474.7251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-1736102914474.7251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-7233762143.6446877</v>
      </c>
      <c r="L3962" s="444">
        <f t="shared" ca="1" si="177"/>
        <v>-1743336676618.3699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-1743336676618.3699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-7263902819.243207</v>
      </c>
      <c r="L3963" s="444">
        <f t="shared" ca="1" si="177"/>
        <v>-1750600579437.613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-1750600579437.613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-7294169080.9900532</v>
      </c>
      <c r="L3964" s="444">
        <f t="shared" ca="1" si="177"/>
        <v>-1757894748518.603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-1757894748518.603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-7324561452.1608458</v>
      </c>
      <c r="L3965" s="444">
        <f t="shared" ca="1" si="177"/>
        <v>-1765219309970.7639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-1765219309970.7639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-7355080458.2115164</v>
      </c>
      <c r="L3966" s="444">
        <f t="shared" ca="1" si="177"/>
        <v>-1772574390428.9753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-1772574390428.9753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-7385726626.7873974</v>
      </c>
      <c r="L3967" s="444">
        <f t="shared" ca="1" si="177"/>
        <v>-1779960117055.7627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-1779960117055.7627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-7416500487.7323446</v>
      </c>
      <c r="L3968" s="444">
        <f t="shared" ca="1" si="177"/>
        <v>-1787376617543.4951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-1787376617543.4951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-7447402573.0978975</v>
      </c>
      <c r="L3969" s="444">
        <f t="shared" ca="1" si="177"/>
        <v>-1794824020116.593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-1794824020116.593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-7478433417.1524706</v>
      </c>
      <c r="L3970" s="444">
        <f t="shared" ca="1" si="177"/>
        <v>-1802302453533.7456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-1802302453533.7456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-7509593556.3906059</v>
      </c>
      <c r="L3971" s="444">
        <f t="shared" ca="1" si="177"/>
        <v>-1809812047090.1362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-1809812047090.1362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-7540883529.5422344</v>
      </c>
      <c r="L3972" s="444">
        <f t="shared" ca="1" si="177"/>
        <v>-1817352930619.6785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-1817352930619.6785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-7572303877.5819941</v>
      </c>
      <c r="L3973" s="444">
        <f t="shared" ca="1" si="177"/>
        <v>-1824925234497.2605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-1824925234497.2605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-7603855143.7385864</v>
      </c>
      <c r="L3974" s="444">
        <f t="shared" ca="1" si="177"/>
        <v>-1832529089640.999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-1832529089640.999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-7635537873.5041618</v>
      </c>
      <c r="L3975" s="444">
        <f t="shared" ca="1" si="177"/>
        <v>-1840164627514.5032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-1840164627514.5032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-7667352614.6437635</v>
      </c>
      <c r="L3976" s="444">
        <f t="shared" ca="1" si="177"/>
        <v>-1847831980129.147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-1847831980129.147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-7699299917.2047777</v>
      </c>
      <c r="L3977" s="444">
        <f t="shared" ca="1" si="177"/>
        <v>-1855531280046.3518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-1855531280046.3518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-7731380333.5264654</v>
      </c>
      <c r="L3978" s="444">
        <f t="shared" ca="1" si="177"/>
        <v>-1863262660379.8782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-1863262660379.8782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-7763594418.2494926</v>
      </c>
      <c r="L3979" s="444">
        <f t="shared" ca="1" si="177"/>
        <v>-1871026254798.1277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-1871026254798.1277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-7795942728.325532</v>
      </c>
      <c r="L3980" s="444">
        <f t="shared" ca="1" si="177"/>
        <v>-1878822197526.4531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-1878822197526.4531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-7828425823.0268888</v>
      </c>
      <c r="L3981" s="444">
        <f t="shared" ca="1" si="177"/>
        <v>-1886650623349.48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-1886650623349.48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-7861044263.9561663</v>
      </c>
      <c r="L3982" s="444">
        <f t="shared" ca="1" si="177"/>
        <v>-1894511667613.436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-1894511667613.436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-7893798615.0559845</v>
      </c>
      <c r="L3983" s="444">
        <f t="shared" ca="1" si="177"/>
        <v>-1902405466228.4919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-1902405466228.4919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-7926689442.6187162</v>
      </c>
      <c r="L3984" s="444">
        <f t="shared" ca="1" si="177"/>
        <v>-1910332155671.1106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-1910332155671.1106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-7959717315.2962942</v>
      </c>
      <c r="L3985" s="444">
        <f t="shared" ca="1" si="177"/>
        <v>-1918291872986.407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-1918291872986.407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-7992882804.1100292</v>
      </c>
      <c r="L3986" s="444">
        <f t="shared" ca="1" si="177"/>
        <v>-1926284755790.5171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-1926284755790.5171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-8026186482.4604874</v>
      </c>
      <c r="L3987" s="444">
        <f t="shared" ca="1" si="177"/>
        <v>-1934310942272.9775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-1934310942272.9775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-8059628926.1374054</v>
      </c>
      <c r="L3988" s="444">
        <f t="shared" ca="1" si="177"/>
        <v>-1942370571199.115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-1942370571199.115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-8093210713.3296471</v>
      </c>
      <c r="L3989" s="444">
        <f t="shared" ca="1" si="177"/>
        <v>-1950463781912.4446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-1950463781912.4446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-8126932424.6351843</v>
      </c>
      <c r="L3990" s="444">
        <f t="shared" ca="1" si="177"/>
        <v>-1958590714337.0798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-1958590714337.0798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-8160794643.071166</v>
      </c>
      <c r="L3991" s="444">
        <f t="shared" ca="1" si="177"/>
        <v>-1966751508980.1509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-1966751508980.1509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-8194797954.0839605</v>
      </c>
      <c r="L3992" s="444">
        <f t="shared" ca="1" si="177"/>
        <v>-1974946306934.2349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-1974946306934.2349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-8228942945.5593119</v>
      </c>
      <c r="L3993" s="444">
        <f t="shared" ca="1" si="177"/>
        <v>-1983175249879.7942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-1983175249879.7942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-8263230207.8324766</v>
      </c>
      <c r="L3994" s="444">
        <f t="shared" ca="1" si="177"/>
        <v>-1991438480087.6267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-1991438480087.6267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-8297660333.6984444</v>
      </c>
      <c r="L3995" s="444">
        <f t="shared" ca="1" si="177"/>
        <v>-1999736140421.3252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-1999736140421.3252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-8332233918.4221878</v>
      </c>
      <c r="L3996" s="444">
        <f t="shared" ca="1" si="177"/>
        <v>-2008068374339.7473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-2008068374339.7473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-8366951559.7489471</v>
      </c>
      <c r="L3997" s="444">
        <f t="shared" ca="1" si="177"/>
        <v>-2016435325899.4963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-2016435325899.4963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-8401813857.9145679</v>
      </c>
      <c r="L3998" s="444">
        <f t="shared" ca="1" si="177"/>
        <v>-2024837139757.4109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-2024837139757.4109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-8436821415.655879</v>
      </c>
      <c r="L3999" s="444">
        <f t="shared" ca="1" si="177"/>
        <v>-2033273961173.0667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-2033273961173.0667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-8471974838.2211113</v>
      </c>
      <c r="L4000" s="444">
        <f t="shared" ca="1" si="177"/>
        <v>-2041745936011.2878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-2041745936011.2878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-8507274733.3803644</v>
      </c>
      <c r="L4001" s="444">
        <f t="shared" ca="1" si="177"/>
        <v>-2050253210744.6682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-2050253210744.6682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-8542721711.4361172</v>
      </c>
      <c r="L4002" s="444">
        <f t="shared" ca="1" si="177"/>
        <v>-2058795932456.1042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-2058795932456.1042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-8578316385.2337675</v>
      </c>
      <c r="L4003" s="444">
        <f t="shared" ca="1" si="177"/>
        <v>-2067374248841.3381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-2067374248841.3381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-8614059370.1722412</v>
      </c>
      <c r="L4004" s="444">
        <f t="shared" ca="1" si="177"/>
        <v>-2075988308211.5103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-2075988308211.5103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-8649951284.2146263</v>
      </c>
      <c r="L4005" s="444">
        <f t="shared" ca="1" si="177"/>
        <v>-2084638259495.7249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-2084638259495.7249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-8685992747.8988533</v>
      </c>
      <c r="L4006" s="444">
        <f t="shared" ca="1" si="177"/>
        <v>-2093324252243.6238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-2093324252243.6238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-8722184384.3484325</v>
      </c>
      <c r="L4007" s="444">
        <f t="shared" ca="1" si="177"/>
        <v>-2102046436627.9722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-2102046436627.9722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-8758526819.2832165</v>
      </c>
      <c r="L4008" s="444">
        <f t="shared" ca="1" si="177"/>
        <v>-2110804963447.2554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-2110804963447.2554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-8795020681.0302296</v>
      </c>
      <c r="L4009" s="444">
        <f t="shared" ca="1" si="177"/>
        <v>-2119599984128.2856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-2119599984128.2856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-8831666600.534523</v>
      </c>
      <c r="L4010" s="444">
        <f t="shared" ca="1" si="177"/>
        <v>-2128431650728.8201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-2128431650728.8201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-8868465211.3700829</v>
      </c>
      <c r="L4011" s="444">
        <f t="shared" ca="1" si="177"/>
        <v>-2137300115940.1902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-2137300115940.1902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-8905417149.7507915</v>
      </c>
      <c r="L4012" s="444">
        <f t="shared" ca="1" si="177"/>
        <v>-2146205533089.9409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-2146205533089.9409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-8942523054.54142</v>
      </c>
      <c r="L4013" s="444">
        <f t="shared" ca="1" si="177"/>
        <v>-2155148056144.4824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-2155148056144.4824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-8979783567.2686768</v>
      </c>
      <c r="L4014" s="444">
        <f t="shared" ca="1" si="177"/>
        <v>-2164127839711.751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-2164127839711.751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-9017199332.1322975</v>
      </c>
      <c r="L4015" s="444">
        <f t="shared" ca="1" si="177"/>
        <v>-2173145039043.8833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-2173145039043.8833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-9054770996.0161819</v>
      </c>
      <c r="L4016" s="444">
        <f t="shared" ca="1" si="177"/>
        <v>-2182199810039.8994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-2182199810039.8994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-9092499208.4995804</v>
      </c>
      <c r="L4017" s="444">
        <f t="shared" ca="1" si="177"/>
        <v>-2191292309248.3989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-2191292309248.3989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-9130384621.8683281</v>
      </c>
      <c r="L4018" s="444">
        <f t="shared" ca="1" si="177"/>
        <v>-2200422693870.2671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-2200422693870.2671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-9168427891.126112</v>
      </c>
      <c r="L4019" s="444">
        <f t="shared" ca="1" si="177"/>
        <v>-2209591121761.3931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-2209591121761.3931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-9206629674.0058041</v>
      </c>
      <c r="L4020" s="444">
        <f t="shared" ca="1" si="177"/>
        <v>-2218797751435.3989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-2218797751435.3989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-9244990630.9808292</v>
      </c>
      <c r="L4021" s="444">
        <f t="shared" ca="1" si="177"/>
        <v>-2228042742066.3799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-2228042742066.3799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-9283511425.2765827</v>
      </c>
      <c r="L4022" s="444">
        <f t="shared" ca="1" si="177"/>
        <v>-2237326253491.6563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-2237326253491.6563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-9322192722.8819008</v>
      </c>
      <c r="L4023" s="444">
        <f t="shared" ca="1" si="177"/>
        <v>-2246648446214.5381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-2246648446214.5381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-9361035192.5605755</v>
      </c>
      <c r="L4024" s="444">
        <f t="shared" ca="1" si="177"/>
        <v>-2256009481407.0986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-2256009481407.0986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-9400039505.8629112</v>
      </c>
      <c r="L4025" s="444">
        <f t="shared" ca="1" si="177"/>
        <v>-2265409520912.9614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-2265409520912.9614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-9439206337.1373386</v>
      </c>
      <c r="L4026" s="444">
        <f t="shared" ca="1" si="177"/>
        <v>-2274848727250.0986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-2274848727250.0986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-9478536363.542078</v>
      </c>
      <c r="L4027" s="444">
        <f t="shared" ca="1" si="177"/>
        <v>-2284327263613.6406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-2284327263613.6406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-9518030265.0568352</v>
      </c>
      <c r="L4028" s="444">
        <f t="shared" ca="1" si="177"/>
        <v>-2293845293878.6973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-2293845293878.6973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-9557688724.4945717</v>
      </c>
      <c r="L4029" s="444">
        <f t="shared" ca="1" si="177"/>
        <v>-2303402982603.1919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-2303402982603.1919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-9597512427.5132999</v>
      </c>
      <c r="L4030" s="444">
        <f t="shared" ca="1" si="177"/>
        <v>-2313000495030.7051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-2313000495030.7051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-9637502062.6279373</v>
      </c>
      <c r="L4031" s="444">
        <f t="shared" ca="1" si="177"/>
        <v>-2322637997093.333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-2322637997093.333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-9677658321.2222214</v>
      </c>
      <c r="L4032" s="444">
        <f t="shared" ca="1" si="177"/>
        <v>-2332315655414.5552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-2332315655414.5552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-9717981897.5606461</v>
      </c>
      <c r="L4033" s="444">
        <f t="shared" ca="1" si="177"/>
        <v>-2342033637312.1157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-2342033637312.1157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-9758473488.8004818</v>
      </c>
      <c r="L4034" s="444">
        <f t="shared" ca="1" si="177"/>
        <v>-2351792110800.916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-2351792110800.916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-9799133795.0038166</v>
      </c>
      <c r="L4035" s="444">
        <f t="shared" ca="1" si="177"/>
        <v>-2361591244595.9199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-2361591244595.9199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-9839963519.1496658</v>
      </c>
      <c r="L4036" s="444">
        <f t="shared" ca="1" si="177"/>
        <v>-2371431208115.0698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-2371431208115.0698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-9880963367.1461239</v>
      </c>
      <c r="L4037" s="444">
        <f t="shared" ca="1" si="177"/>
        <v>-2381312171482.2158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-2381312171482.2158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-9922134047.8425655</v>
      </c>
      <c r="L4038" s="444">
        <f t="shared" ca="1" si="177"/>
        <v>-2391234305530.0586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-2391234305530.0586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-9963476273.0419102</v>
      </c>
      <c r="L4039" s="444">
        <f t="shared" ca="1" si="177"/>
        <v>-2401197781803.1006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-2401197781803.1006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-10004990757.512918</v>
      </c>
      <c r="L4040" s="444">
        <f t="shared" ca="1" si="177"/>
        <v>-2411202772560.6133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-2411202772560.6133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-10046678219.002556</v>
      </c>
      <c r="L4041" s="444">
        <f t="shared" ca="1" si="177"/>
        <v>-2421249450779.6157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-2421249450779.6157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-10088539378.248398</v>
      </c>
      <c r="L4042" s="444">
        <f t="shared" ca="1" si="177"/>
        <v>-2431337990157.8643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-2431337990157.8643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-10130574958.9911</v>
      </c>
      <c r="L4043" s="444">
        <f t="shared" ca="1" si="177"/>
        <v>-2441468565116.8555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-2441468565116.8555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-10172785687.986898</v>
      </c>
      <c r="L4044" s="444">
        <f t="shared" ca="1" si="177"/>
        <v>-2451641350804.8423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-2451641350804.8423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-10215172295.020176</v>
      </c>
      <c r="L4045" s="444">
        <f t="shared" ca="1" si="177"/>
        <v>-2461856523099.8623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-2461856523099.8623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-10257735512.916092</v>
      </c>
      <c r="L4046" s="444">
        <f t="shared" ca="1" si="177"/>
        <v>-2472114258612.7783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-2472114258612.7783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-10300476077.553244</v>
      </c>
      <c r="L4047" s="444">
        <f t="shared" ca="1" si="177"/>
        <v>-2482414734690.3315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-2482414734690.3315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-10343394727.876381</v>
      </c>
      <c r="L4048" s="444">
        <f t="shared" ca="1" si="177"/>
        <v>-2492758129418.208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-2492758129418.208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-10386492205.909201</v>
      </c>
      <c r="L4049" s="444">
        <f t="shared" ca="1" si="177"/>
        <v>-2503144621624.1172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-2503144621624.1172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-10429769256.767155</v>
      </c>
      <c r="L4050" s="444">
        <f t="shared" ca="1" si="177"/>
        <v>-2513574390880.8843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-2513574390880.8843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-10473226628.670351</v>
      </c>
      <c r="L4051" s="444">
        <f t="shared" ca="1" si="177"/>
        <v>-2524047617509.5547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-2524047617509.5547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-10516865072.956478</v>
      </c>
      <c r="L4052" s="444">
        <f t="shared" ca="1" si="177"/>
        <v>-2534564482582.5112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-2534564482582.5112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-10560685344.093796</v>
      </c>
      <c r="L4053" s="444">
        <f t="shared" ca="1" si="177"/>
        <v>-2545125167926.605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-2545125167926.605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-10604688199.694187</v>
      </c>
      <c r="L4054" s="444">
        <f t="shared" ca="1" si="177"/>
        <v>-2555729856126.2993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-2555729856126.2993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-10648874400.526247</v>
      </c>
      <c r="L4055" s="444">
        <f t="shared" ca="1" si="177"/>
        <v>-2566378730526.8257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-2566378730526.8257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-10693244710.52844</v>
      </c>
      <c r="L4056" s="444">
        <f t="shared" ca="1" si="177"/>
        <v>-2577071975237.354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-2577071975237.354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-10737799896.822308</v>
      </c>
      <c r="L4057" s="444">
        <f t="shared" ca="1" si="177"/>
        <v>-2587809775134.1763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-2587809775134.1763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-10782540729.725735</v>
      </c>
      <c r="L4058" s="444">
        <f t="shared" ca="1" si="177"/>
        <v>-2598592315863.9019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-2598592315863.9019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-10827467982.766258</v>
      </c>
      <c r="L4059" s="444">
        <f t="shared" ca="1" si="177"/>
        <v>-2609419783846.668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-2609419783846.668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-10872582432.69445</v>
      </c>
      <c r="L4060" s="444">
        <f t="shared" ca="1" si="177"/>
        <v>-2620292366279.3623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-2620292366279.3623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-10917884859.497343</v>
      </c>
      <c r="L4061" s="444">
        <f t="shared" ca="1" si="177"/>
        <v>-2631210251138.8599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-2631210251138.8599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-10963376046.411917</v>
      </c>
      <c r="L4062" s="444">
        <f t="shared" ca="1" si="177"/>
        <v>-2642173627185.272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-2642173627185.272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-11009056779.938633</v>
      </c>
      <c r="L4063" s="444">
        <f t="shared" ca="1" si="177"/>
        <v>-2653182683965.2104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-2653182683965.2104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-11054927849.855043</v>
      </c>
      <c r="L4064" s="444">
        <f t="shared" ca="1" si="177"/>
        <v>-2664237611815.0654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-2664237611815.0654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-11100990049.229439</v>
      </c>
      <c r="L4065" s="444">
        <f t="shared" ca="1" si="177"/>
        <v>-2675338601864.2949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-2675338601864.2949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-11147244174.434563</v>
      </c>
      <c r="L4066" s="444">
        <f t="shared" ca="1" si="177"/>
        <v>-2686485846038.7295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-2686485846038.7295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-11193691025.161373</v>
      </c>
      <c r="L4067" s="444">
        <f t="shared" ca="1" si="177"/>
        <v>-2697679537063.8906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-2697679537063.8906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-11240331404.432877</v>
      </c>
      <c r="L4068" s="444">
        <f t="shared" ca="1" si="177"/>
        <v>-2708919868468.3237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-2708919868468.3237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-11287166118.618015</v>
      </c>
      <c r="L4069" s="444">
        <f t="shared" ca="1" si="177"/>
        <v>-2720207034586.9419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-2720207034586.9419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-11334195977.445591</v>
      </c>
      <c r="L4070" s="444">
        <f t="shared" ca="1" si="177"/>
        <v>-2731541230564.3877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-2731541230564.3877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-11381421794.018282</v>
      </c>
      <c r="L4071" s="444">
        <f t="shared" ca="1" si="177"/>
        <v>-2742922652358.4058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-2742922652358.4058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-11428844384.826691</v>
      </c>
      <c r="L4072" s="444">
        <f t="shared" ca="1" si="177"/>
        <v>-2754351496743.2324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-2754351496743.2324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-11476464569.763468</v>
      </c>
      <c r="L4073" s="444">
        <f t="shared" ca="1" si="177"/>
        <v>-2765827961312.9961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-2765827961312.9961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-11524283172.137484</v>
      </c>
      <c r="L4074" s="444">
        <f t="shared" ca="1" si="177"/>
        <v>-2777352244485.1338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-2777352244485.1338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-11572301018.688057</v>
      </c>
      <c r="L4075" s="444">
        <f t="shared" ca="1" si="177"/>
        <v>-2788924545503.8218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-2788924545503.8218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-11620518939.599257</v>
      </c>
      <c r="L4076" s="444">
        <f t="shared" ca="1" si="177"/>
        <v>-2800545064443.4209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-2800545064443.4209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-11668937768.514254</v>
      </c>
      <c r="L4077" s="444">
        <f t="shared" ca="1" si="177"/>
        <v>-2812214002211.9351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-2812214002211.9351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-11717558342.549728</v>
      </c>
      <c r="L4078" s="444">
        <f t="shared" ca="1" si="177"/>
        <v>-2823931560554.4849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-2823931560554.4849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-11766381502.310354</v>
      </c>
      <c r="L4079" s="444">
        <f t="shared" ca="1" si="177"/>
        <v>-2835697942056.7954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-2835697942056.7954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-11815408091.903315</v>
      </c>
      <c r="L4080" s="444">
        <f t="shared" ca="1" si="177"/>
        <v>-2847513350148.6987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-2847513350148.6987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-11864638958.952911</v>
      </c>
      <c r="L4081" s="444">
        <f t="shared" ca="1" si="177"/>
        <v>-2859377989107.6519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-2859377989107.6519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-11914074954.615215</v>
      </c>
      <c r="L4082" s="444">
        <f t="shared" ca="1" si="177"/>
        <v>-2871292064062.2671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-2871292064062.2671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-11963716933.592779</v>
      </c>
      <c r="L4083" s="444">
        <f t="shared" ca="1" si="177"/>
        <v>-2883255780995.8599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-2883255780995.8599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-12013565754.149416</v>
      </c>
      <c r="L4084" s="444">
        <f t="shared" ca="1" si="177"/>
        <v>-2895269346750.0093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-2895269346750.0093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-12063622278.125038</v>
      </c>
      <c r="L4085" s="444">
        <f t="shared" ca="1" si="177"/>
        <v>-2907332969028.1343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-2907332969028.1343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-12113887370.95056</v>
      </c>
      <c r="L4086" s="444">
        <f t="shared" ca="1" si="177"/>
        <v>-2919446856399.085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-2919446856399.085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-12164361901.662853</v>
      </c>
      <c r="L4087" s="444">
        <f t="shared" ca="1" si="177"/>
        <v>-2931611218300.748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-2931611218300.748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-12215046742.919783</v>
      </c>
      <c r="L4088" s="444">
        <f t="shared" ref="L4088:L4342" ca="1" si="182">I4088-J4088+K4088</f>
        <v>-2943826265043.668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-2943826265043.668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-12265942771.015284</v>
      </c>
      <c r="L4089" s="444">
        <f t="shared" ca="1" si="182"/>
        <v>-2956092207814.6831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-2956092207814.6831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-12317050865.894512</v>
      </c>
      <c r="L4090" s="444">
        <f t="shared" ca="1" si="182"/>
        <v>-2968409258680.5776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-2968409258680.5776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-12368371911.169073</v>
      </c>
      <c r="L4091" s="444">
        <f t="shared" ca="1" si="182"/>
        <v>-2980777630591.7466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-2980777630591.7466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-12419906794.132277</v>
      </c>
      <c r="L4092" s="444">
        <f t="shared" ca="1" si="182"/>
        <v>-2993197537385.8789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-2993197537385.8789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-12471656405.774496</v>
      </c>
      <c r="L4093" s="444">
        <f t="shared" ca="1" si="182"/>
        <v>-3005669193791.6533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-3005669193791.6533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-12523621640.798555</v>
      </c>
      <c r="L4094" s="444">
        <f t="shared" ca="1" si="182"/>
        <v>-3018192815432.4517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-3018192815432.4517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-12575803397.635216</v>
      </c>
      <c r="L4095" s="444">
        <f t="shared" ca="1" si="182"/>
        <v>-3030768618830.0869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-3030768618830.0869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-12628202578.458694</v>
      </c>
      <c r="L4096" s="444">
        <f t="shared" ca="1" si="182"/>
        <v>-3043396821408.5454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-3043396821408.5454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-12680820089.202272</v>
      </c>
      <c r="L4097" s="444">
        <f t="shared" ca="1" si="182"/>
        <v>-3056077641497.7476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-3056077641497.7476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-12733656839.573948</v>
      </c>
      <c r="L4098" s="444">
        <f t="shared" ca="1" si="182"/>
        <v>-3068811298337.3213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-3068811298337.3213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-12786713743.072172</v>
      </c>
      <c r="L4099" s="444">
        <f t="shared" ca="1" si="182"/>
        <v>-3081598012080.3936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-3081598012080.3936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-12839991717.00164</v>
      </c>
      <c r="L4100" s="444">
        <f t="shared" ca="1" si="182"/>
        <v>-3094438003797.395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-3094438003797.395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-12893491682.489145</v>
      </c>
      <c r="L4101" s="444">
        <f t="shared" ca="1" si="182"/>
        <v>-3107331495479.8843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-3107331495479.8843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-12947214564.499517</v>
      </c>
      <c r="L4102" s="444">
        <f t="shared" ca="1" si="182"/>
        <v>-3120278710044.3838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-3120278710044.3838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-13001161291.851599</v>
      </c>
      <c r="L4103" s="444">
        <f t="shared" ca="1" si="182"/>
        <v>-3133279871336.2354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-3133279871336.2354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-13055332797.234314</v>
      </c>
      <c r="L4104" s="444">
        <f t="shared" ca="1" si="182"/>
        <v>-3146335204133.4697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-3146335204133.4697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-13109730017.22279</v>
      </c>
      <c r="L4105" s="444">
        <f t="shared" ca="1" si="182"/>
        <v>-3159444934150.6924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-3159444934150.6924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-13164353892.294552</v>
      </c>
      <c r="L4106" s="444">
        <f t="shared" ca="1" si="182"/>
        <v>-3172609288042.9868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-3172609288042.9868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-13219205366.845778</v>
      </c>
      <c r="L4107" s="444">
        <f t="shared" ca="1" si="182"/>
        <v>-3185828493409.8325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-3185828493409.8325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-13274285389.207636</v>
      </c>
      <c r="L4108" s="444">
        <f t="shared" ca="1" si="182"/>
        <v>-3199102778799.04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-3199102778799.04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-13329594911.662666</v>
      </c>
      <c r="L4109" s="444">
        <f t="shared" ca="1" si="182"/>
        <v>-3212432373710.7026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-3212432373710.7026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-13385134890.461262</v>
      </c>
      <c r="L4110" s="444">
        <f t="shared" ca="1" si="182"/>
        <v>-3225817508601.1641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-3225817508601.1641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-13440906285.838184</v>
      </c>
      <c r="L4111" s="444">
        <f t="shared" ca="1" si="182"/>
        <v>-3239258414887.0024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-3239258414887.0024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-13496910062.029177</v>
      </c>
      <c r="L4112" s="444">
        <f t="shared" ca="1" si="182"/>
        <v>-3252755324949.0317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-3252755324949.0317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-13553147187.287632</v>
      </c>
      <c r="L4113" s="444">
        <f t="shared" ca="1" si="182"/>
        <v>-3266308472136.3193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-3266308472136.3193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-13609618633.901331</v>
      </c>
      <c r="L4114" s="444">
        <f t="shared" ca="1" si="182"/>
        <v>-3279918090770.2207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-3279918090770.2207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-13666325378.209253</v>
      </c>
      <c r="L4115" s="444">
        <f t="shared" ca="1" si="182"/>
        <v>-3293584416148.4302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-3293584416148.4302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-13723268400.61846</v>
      </c>
      <c r="L4116" s="444">
        <f t="shared" ca="1" si="182"/>
        <v>-3307307684549.0488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-3307307684549.0488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-13780448685.621037</v>
      </c>
      <c r="L4117" s="444">
        <f t="shared" ca="1" si="182"/>
        <v>-3321088133234.6699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-3321088133234.6699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-13837867221.811125</v>
      </c>
      <c r="L4118" s="444">
        <f t="shared" ca="1" si="182"/>
        <v>-3334926000456.481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-3334926000456.481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-13895525001.902004</v>
      </c>
      <c r="L4119" s="444">
        <f t="shared" ca="1" si="182"/>
        <v>-3348821525458.3828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-3348821525458.3828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-13953423022.743261</v>
      </c>
      <c r="L4120" s="444">
        <f t="shared" ca="1" si="182"/>
        <v>-3362774948481.126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-3362774948481.126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-14011562285.338024</v>
      </c>
      <c r="L4121" s="444">
        <f t="shared" ca="1" si="182"/>
        <v>-3376786510766.4639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-3376786510766.4639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-14069943794.860266</v>
      </c>
      <c r="L4122" s="444">
        <f t="shared" ca="1" si="182"/>
        <v>-3390856454561.3242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-3390856454561.3242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-14128568560.672184</v>
      </c>
      <c r="L4123" s="444">
        <f t="shared" ca="1" si="182"/>
        <v>-3404985023121.9966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-3404985023121.9966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-14187437596.341652</v>
      </c>
      <c r="L4124" s="444">
        <f t="shared" ca="1" si="182"/>
        <v>-3419172460718.3384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-3419172460718.3384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-14246551919.659742</v>
      </c>
      <c r="L4125" s="444">
        <f t="shared" ca="1" si="182"/>
        <v>-3433419012637.998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-3433419012637.998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-14305912552.658323</v>
      </c>
      <c r="L4126" s="444">
        <f t="shared" ca="1" si="182"/>
        <v>-3447724925190.6563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-3447724925190.6563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-14365520521.627733</v>
      </c>
      <c r="L4127" s="444">
        <f t="shared" ca="1" si="182"/>
        <v>-3462090445712.2842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-3462090445712.2842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-14425376857.134518</v>
      </c>
      <c r="L4128" s="444">
        <f t="shared" ca="1" si="182"/>
        <v>-3476515822569.4185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-3476515822569.4185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-14485482594.039244</v>
      </c>
      <c r="L4129" s="444">
        <f t="shared" ca="1" si="182"/>
        <v>-3491001305163.4575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-3491001305163.4575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-14545838771.514404</v>
      </c>
      <c r="L4130" s="444">
        <f t="shared" ca="1" si="182"/>
        <v>-3505547143934.9717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-3505547143934.9717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-14606446433.062382</v>
      </c>
      <c r="L4131" s="444">
        <f t="shared" ca="1" si="182"/>
        <v>-3520153590368.0342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-3520153590368.0342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-14667306626.533476</v>
      </c>
      <c r="L4132" s="444">
        <f t="shared" ca="1" si="182"/>
        <v>-3534820896994.5679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-3534820896994.5679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-14728420404.144035</v>
      </c>
      <c r="L4133" s="444">
        <f t="shared" ca="1" si="182"/>
        <v>-3549549317398.7119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-3549549317398.7119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-14789788822.494633</v>
      </c>
      <c r="L4134" s="444">
        <f t="shared" ca="1" si="182"/>
        <v>-3564339106221.2065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-3564339106221.2065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-14851412942.58836</v>
      </c>
      <c r="L4135" s="444">
        <f t="shared" ca="1" si="182"/>
        <v>-3579190519163.7949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-3579190519163.7949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-14913293829.849148</v>
      </c>
      <c r="L4136" s="444">
        <f t="shared" ca="1" si="182"/>
        <v>-3594103812993.644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-3594103812993.644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-14975432554.140182</v>
      </c>
      <c r="L4137" s="444">
        <f t="shared" ca="1" si="182"/>
        <v>-3609079245547.7842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-3609079245547.7842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-15037830189.782434</v>
      </c>
      <c r="L4138" s="444">
        <f t="shared" ca="1" si="182"/>
        <v>-3624117075737.5664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-3624117075737.5664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-15100487815.573191</v>
      </c>
      <c r="L4139" s="444">
        <f t="shared" ca="1" si="182"/>
        <v>-3639217563553.1396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-3639217563553.1396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-15163406514.804749</v>
      </c>
      <c r="L4140" s="444">
        <f t="shared" ca="1" si="182"/>
        <v>-3654380970067.9443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-3654380970067.9443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-15226587375.283102</v>
      </c>
      <c r="L4141" s="444">
        <f t="shared" ca="1" si="182"/>
        <v>-3669607557443.2275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-3669607557443.2275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-15290031489.346781</v>
      </c>
      <c r="L4142" s="444">
        <f t="shared" ca="1" si="182"/>
        <v>-3684897588932.5742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-3684897588932.5742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-15353739953.885725</v>
      </c>
      <c r="L4143" s="444">
        <f t="shared" ca="1" si="182"/>
        <v>-3700251328886.46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-3700251328886.46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-15417713870.360247</v>
      </c>
      <c r="L4144" s="444">
        <f t="shared" ca="1" si="182"/>
        <v>-3715669042756.8203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-3715669042756.8203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-15481954344.820084</v>
      </c>
      <c r="L4145" s="444">
        <f t="shared" ca="1" si="182"/>
        <v>-3731150997101.6406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-3731150997101.6406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-15546462487.923502</v>
      </c>
      <c r="L4146" s="444">
        <f t="shared" ca="1" si="182"/>
        <v>-3746697459589.564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-3746697459589.564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-15611239414.956516</v>
      </c>
      <c r="L4147" s="444">
        <f t="shared" ca="1" si="182"/>
        <v>-3762308699004.5205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-3762308699004.5205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-15676286245.852169</v>
      </c>
      <c r="L4148" s="444">
        <f t="shared" ca="1" si="182"/>
        <v>-3777984985250.3726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-3777984985250.3726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-15741604105.209883</v>
      </c>
      <c r="L4149" s="444">
        <f t="shared" ca="1" si="182"/>
        <v>-3793726589355.5825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-3793726589355.5825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-15807194122.314928</v>
      </c>
      <c r="L4150" s="444">
        <f t="shared" ca="1" si="182"/>
        <v>-3809533783477.8975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-3809533783477.8975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-15873057431.157906</v>
      </c>
      <c r="L4151" s="444">
        <f t="shared" ca="1" si="182"/>
        <v>-3825406840909.0552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-3825406840909.0552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-15939195170.454399</v>
      </c>
      <c r="L4152" s="444">
        <f t="shared" ca="1" si="182"/>
        <v>-3841346036079.5098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-3841346036079.5098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-16005608483.664623</v>
      </c>
      <c r="L4153" s="444">
        <f t="shared" ca="1" si="182"/>
        <v>-3857351644563.1743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-3857351644563.1743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-16072298519.013226</v>
      </c>
      <c r="L4154" s="444">
        <f t="shared" ca="1" si="182"/>
        <v>-3873423943082.1875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-3873423943082.1875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-16139266429.509115</v>
      </c>
      <c r="L4155" s="444">
        <f t="shared" ca="1" si="182"/>
        <v>-3889563209511.6968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-3889563209511.6968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-16206513372.965403</v>
      </c>
      <c r="L4156" s="444">
        <f t="shared" ca="1" si="182"/>
        <v>-3905769722884.6621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-3905769722884.6621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-16274040512.019423</v>
      </c>
      <c r="L4157" s="444">
        <f t="shared" ca="1" si="182"/>
        <v>-3922043763396.6816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-3922043763396.6816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-16341849014.152842</v>
      </c>
      <c r="L4158" s="444">
        <f t="shared" ca="1" si="182"/>
        <v>-3938385612410.8345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-3938385612410.8345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-16409940051.711809</v>
      </c>
      <c r="L4159" s="444">
        <f t="shared" ca="1" si="182"/>
        <v>-3954795552462.5464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-3954795552462.5464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-16478314801.927277</v>
      </c>
      <c r="L4160" s="444">
        <f t="shared" ca="1" si="182"/>
        <v>-3971273867264.4736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-3971273867264.4736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-16546974446.935307</v>
      </c>
      <c r="L4161" s="444">
        <f t="shared" ca="1" si="182"/>
        <v>-3987820841711.4092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-3987820841711.4092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-16615920173.797539</v>
      </c>
      <c r="L4162" s="444">
        <f t="shared" ca="1" si="182"/>
        <v>-4004436761885.2065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-4004436761885.2065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-16685153174.521694</v>
      </c>
      <c r="L4163" s="444">
        <f t="shared" ca="1" si="182"/>
        <v>-4021121915059.728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-4021121915059.728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-16754674646.082197</v>
      </c>
      <c r="L4164" s="444">
        <f t="shared" ca="1" si="182"/>
        <v>-4037876589705.8101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-4037876589705.8101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-16824485790.440874</v>
      </c>
      <c r="L4165" s="444">
        <f t="shared" ca="1" si="182"/>
        <v>-4054701075496.251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-4054701075496.251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-16894587814.567713</v>
      </c>
      <c r="L4166" s="444">
        <f t="shared" ca="1" si="182"/>
        <v>-4071595663310.8188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-4071595663310.8188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-16964981930.461744</v>
      </c>
      <c r="L4167" s="444">
        <f t="shared" ca="1" si="182"/>
        <v>-4088560645241.2808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-4088560645241.2808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-17035669355.172001</v>
      </c>
      <c r="L4168" s="444">
        <f t="shared" ca="1" si="182"/>
        <v>-4105596314596.4526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-4105596314596.4526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-17106651310.818554</v>
      </c>
      <c r="L4169" s="444">
        <f t="shared" ca="1" si="182"/>
        <v>-4122702965907.271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-4122702965907.271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-17177929024.61363</v>
      </c>
      <c r="L4170" s="444">
        <f t="shared" ca="1" si="182"/>
        <v>-4139880894931.8848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-4139880894931.8848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-17249503728.882851</v>
      </c>
      <c r="L4171" s="444">
        <f t="shared" ca="1" si="182"/>
        <v>-4157130398660.7676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-4157130398660.7676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-17321376661.086533</v>
      </c>
      <c r="L4172" s="444">
        <f t="shared" ca="1" si="182"/>
        <v>-4174451775321.854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-4174451775321.854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-17393549063.841057</v>
      </c>
      <c r="L4173" s="444">
        <f t="shared" ca="1" si="182"/>
        <v>-4191845324385.6948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-4191845324385.6948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-17466022184.940395</v>
      </c>
      <c r="L4174" s="444">
        <f t="shared" ca="1" si="182"/>
        <v>-4209311346570.6353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-4209311346570.6353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-17538797277.377647</v>
      </c>
      <c r="L4175" s="444">
        <f t="shared" ca="1" si="182"/>
        <v>-4226850143848.0127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-4226850143848.0127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-17611875599.366722</v>
      </c>
      <c r="L4176" s="444">
        <f t="shared" ca="1" si="182"/>
        <v>-4244462019447.3794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-4244462019447.3794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-17685258414.364082</v>
      </c>
      <c r="L4177" s="444">
        <f t="shared" ca="1" si="182"/>
        <v>-4262147277861.7437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-4262147277861.7437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-17758946991.090599</v>
      </c>
      <c r="L4178" s="444">
        <f t="shared" ca="1" si="182"/>
        <v>-4279906224852.8345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-4279906224852.8345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-17832942603.553478</v>
      </c>
      <c r="L4179" s="444">
        <f t="shared" ca="1" si="182"/>
        <v>-4297739167456.3882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-4297739167456.3882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-17907246531.068283</v>
      </c>
      <c r="L4180" s="444">
        <f t="shared" ca="1" si="182"/>
        <v>-4315646413987.4565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-4315646413987.4565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-17981860058.281067</v>
      </c>
      <c r="L4181" s="444">
        <f t="shared" ca="1" si="182"/>
        <v>-4333628274045.7378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-4333628274045.7378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-18056784475.190571</v>
      </c>
      <c r="L4182" s="444">
        <f t="shared" ca="1" si="182"/>
        <v>-4351685058520.9282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-4351685058520.9282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-18132021077.170532</v>
      </c>
      <c r="L4183" s="444">
        <f t="shared" ca="1" si="182"/>
        <v>-4369817079598.0986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-4369817079598.0986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-18207571164.992077</v>
      </c>
      <c r="L4184" s="444">
        <f t="shared" ca="1" si="182"/>
        <v>-4388024650763.0908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-4388024650763.0908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-18283436044.846214</v>
      </c>
      <c r="L4185" s="444">
        <f t="shared" ca="1" si="182"/>
        <v>-4406308086807.9375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-4406308086807.9375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-18359617028.366405</v>
      </c>
      <c r="L4186" s="444">
        <f t="shared" ca="1" si="182"/>
        <v>-4424667703836.3037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-4424667703836.3037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-18436115432.651264</v>
      </c>
      <c r="L4187" s="444">
        <f t="shared" ca="1" si="182"/>
        <v>-4443103819268.9551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-4443103819268.9551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-18512932580.287312</v>
      </c>
      <c r="L4188" s="444">
        <f t="shared" ca="1" si="182"/>
        <v>-4461616751849.2422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-4461616751849.2422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-18590069799.371841</v>
      </c>
      <c r="L4189" s="444">
        <f t="shared" ca="1" si="182"/>
        <v>-4480206821648.6143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-4480206821648.6143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-18667528423.535892</v>
      </c>
      <c r="L4190" s="444">
        <f t="shared" ca="1" si="182"/>
        <v>-4498874350072.1504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-4498874350072.1504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-18745309791.967293</v>
      </c>
      <c r="L4191" s="444">
        <f t="shared" ca="1" si="182"/>
        <v>-4517619659864.1182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-4517619659864.1182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-18823415249.433826</v>
      </c>
      <c r="L4192" s="444">
        <f t="shared" ca="1" si="182"/>
        <v>-4536443075113.5518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-4536443075113.5518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-18901846146.306465</v>
      </c>
      <c r="L4193" s="444">
        <f t="shared" ca="1" si="182"/>
        <v>-4555344921259.8584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-4555344921259.8584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-18980603838.582745</v>
      </c>
      <c r="L4194" s="444">
        <f t="shared" ca="1" si="182"/>
        <v>-4574325525098.4414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-4574325525098.4414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-19059689687.910172</v>
      </c>
      <c r="L4195" s="444">
        <f t="shared" ca="1" si="182"/>
        <v>-4593385214786.3516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-4593385214786.3516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-19139105061.609798</v>
      </c>
      <c r="L4196" s="444">
        <f t="shared" ca="1" si="182"/>
        <v>-4612524319847.9609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-4612524319847.9609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-19218851332.699837</v>
      </c>
      <c r="L4197" s="444">
        <f t="shared" ca="1" si="182"/>
        <v>-4631743171180.6611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-4631743171180.6611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-19298929879.919422</v>
      </c>
      <c r="L4198" s="444">
        <f t="shared" ca="1" si="182"/>
        <v>-4651042101060.5801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-4651042101060.5801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-19379342087.752419</v>
      </c>
      <c r="L4199" s="444">
        <f t="shared" ca="1" si="182"/>
        <v>-4670421443148.332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-4670421443148.332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-19460089346.451382</v>
      </c>
      <c r="L4200" s="444">
        <f t="shared" ca="1" si="182"/>
        <v>-4689881532494.7832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-4689881532494.7832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-19541173052.061596</v>
      </c>
      <c r="L4201" s="444">
        <f t="shared" ca="1" si="182"/>
        <v>-4709422705546.8447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-4709422705546.8447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-19622594606.445187</v>
      </c>
      <c r="L4202" s="444">
        <f t="shared" ca="1" si="182"/>
        <v>-4729045300153.29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-4729045300153.29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-19704355417.305374</v>
      </c>
      <c r="L4203" s="444">
        <f t="shared" ca="1" si="182"/>
        <v>-4748749655570.5957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-4748749655570.5957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-19786456898.210815</v>
      </c>
      <c r="L4204" s="444">
        <f t="shared" ca="1" si="182"/>
        <v>-4768536112468.8066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-4768536112468.8066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-19868900468.620026</v>
      </c>
      <c r="L4205" s="444">
        <f t="shared" ca="1" si="182"/>
        <v>-4788405012937.4268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-4788405012937.4268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-19951687553.905945</v>
      </c>
      <c r="L4206" s="444">
        <f t="shared" ca="1" si="182"/>
        <v>-4808356700491.333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-4808356700491.333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-20034819585.380554</v>
      </c>
      <c r="L4207" s="444">
        <f t="shared" ca="1" si="182"/>
        <v>-4828391520076.7139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-4828391520076.7139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-20118298000.319641</v>
      </c>
      <c r="L4208" s="444">
        <f t="shared" ca="1" si="182"/>
        <v>-4848509818077.0332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-4848509818077.0332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-20202124241.987637</v>
      </c>
      <c r="L4209" s="444">
        <f t="shared" ca="1" si="182"/>
        <v>-4868711942319.0205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-4868711942319.0205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-20286299759.662586</v>
      </c>
      <c r="L4210" s="444">
        <f t="shared" ca="1" si="182"/>
        <v>-4888998242078.6826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-4888998242078.6826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-20370826008.661179</v>
      </c>
      <c r="L4211" s="444">
        <f t="shared" ca="1" si="182"/>
        <v>-4909369068087.3438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-4909369068087.3438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-20455704450.363934</v>
      </c>
      <c r="L4212" s="444">
        <f t="shared" ca="1" si="182"/>
        <v>-4929824772537.708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-4929824772537.708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-20540936552.240448</v>
      </c>
      <c r="L4213" s="444">
        <f t="shared" ca="1" si="182"/>
        <v>-4950365709089.9482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-4950365709089.9482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-20626523787.874783</v>
      </c>
      <c r="L4214" s="444">
        <f t="shared" ca="1" si="182"/>
        <v>-4970992232877.8232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-4970992232877.8232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-20712467636.990929</v>
      </c>
      <c r="L4215" s="444">
        <f t="shared" ca="1" si="182"/>
        <v>-4991704700514.8145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-4991704700514.8145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-20798769585.478394</v>
      </c>
      <c r="L4216" s="444">
        <f t="shared" ca="1" si="182"/>
        <v>-5012503470100.293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-5012503470100.293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-20885431125.417889</v>
      </c>
      <c r="L4217" s="444">
        <f t="shared" ca="1" si="182"/>
        <v>-5033388901225.7109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-5033388901225.7109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-20972453755.107128</v>
      </c>
      <c r="L4218" s="444">
        <f t="shared" ca="1" si="182"/>
        <v>-5054361354980.8184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-5054361354980.8184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-21059838979.086742</v>
      </c>
      <c r="L4219" s="444">
        <f t="shared" ca="1" si="182"/>
        <v>-5075421193959.9053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-5075421193959.9053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-21147588308.166271</v>
      </c>
      <c r="L4220" s="444">
        <f t="shared" ca="1" si="182"/>
        <v>-5096568782268.0713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-5096568782268.0713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-21235703259.450298</v>
      </c>
      <c r="L4221" s="444">
        <f t="shared" ca="1" si="182"/>
        <v>-5117804485527.5215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-5117804485527.5215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-21324185356.364674</v>
      </c>
      <c r="L4222" s="444">
        <f t="shared" ca="1" si="182"/>
        <v>-5139128670883.8857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-5139128670883.8857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-21413036128.682858</v>
      </c>
      <c r="L4223" s="444">
        <f t="shared" ca="1" si="182"/>
        <v>-5160541707012.5684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-5160541707012.5684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-21502257112.552368</v>
      </c>
      <c r="L4224" s="444">
        <f t="shared" ca="1" si="182"/>
        <v>-5182043964125.1211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-5182043964125.1211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-21591849850.521339</v>
      </c>
      <c r="L4225" s="444">
        <f t="shared" ca="1" si="182"/>
        <v>-5203635813975.6426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-5203635813975.6426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-21681815891.565178</v>
      </c>
      <c r="L4226" s="444">
        <f t="shared" ca="1" si="182"/>
        <v>-5225317629867.208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-5225317629867.208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-21772156791.113365</v>
      </c>
      <c r="L4227" s="444">
        <f t="shared" ca="1" si="182"/>
        <v>-5247089786658.3213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-5247089786658.3213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-21862874111.07634</v>
      </c>
      <c r="L4228" s="444">
        <f t="shared" ca="1" si="182"/>
        <v>-5268952660769.3975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-5268952660769.3975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-21953969419.87249</v>
      </c>
      <c r="L4229" s="444">
        <f t="shared" ca="1" si="182"/>
        <v>-5290906630189.2695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-5290906630189.2695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-22045444292.455288</v>
      </c>
      <c r="L4230" s="444">
        <f t="shared" ca="1" si="182"/>
        <v>-5312952074481.7246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-5312952074481.7246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-22137300310.340519</v>
      </c>
      <c r="L4231" s="444">
        <f t="shared" ca="1" si="182"/>
        <v>-5335089374792.0654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-5335089374792.0654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-22229539061.633606</v>
      </c>
      <c r="L4232" s="444">
        <f t="shared" ca="1" si="182"/>
        <v>-5357318913853.6992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-5357318913853.6992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-22322162141.057079</v>
      </c>
      <c r="L4233" s="444">
        <f t="shared" ca="1" si="182"/>
        <v>-5379641075994.7559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-5379641075994.7559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-22415171149.978149</v>
      </c>
      <c r="L4234" s="444">
        <f t="shared" ca="1" si="182"/>
        <v>-5402056247144.7344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-5402056247144.7344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-22508567696.436394</v>
      </c>
      <c r="L4235" s="444">
        <f t="shared" ca="1" si="182"/>
        <v>-5424564814841.1709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-5424564814841.1709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-22602353395.171547</v>
      </c>
      <c r="L4236" s="444">
        <f t="shared" ca="1" si="182"/>
        <v>-5447167168236.3428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-5447167168236.3428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-22696529867.651428</v>
      </c>
      <c r="L4237" s="444">
        <f t="shared" ca="1" si="182"/>
        <v>-5469863698103.9941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-5469863698103.9941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-22791098742.099976</v>
      </c>
      <c r="L4238" s="444">
        <f t="shared" ca="1" si="182"/>
        <v>-5492654796846.0938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-5492654796846.0938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-22886061653.525391</v>
      </c>
      <c r="L4239" s="444">
        <f t="shared" ca="1" si="182"/>
        <v>-5515540858499.6191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-5515540858499.6191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-22981420243.748413</v>
      </c>
      <c r="L4240" s="444">
        <f t="shared" ca="1" si="182"/>
        <v>-5538522278743.3672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-5538522278743.3672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-23077176161.430695</v>
      </c>
      <c r="L4241" s="444">
        <f t="shared" ca="1" si="182"/>
        <v>-5561599454904.7979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-5561599454904.7979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-23173331062.103325</v>
      </c>
      <c r="L4242" s="444">
        <f t="shared" ca="1" si="182"/>
        <v>-5584772785966.9014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-5584772785966.9014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-23269886608.195423</v>
      </c>
      <c r="L4243" s="444">
        <f t="shared" ca="1" si="182"/>
        <v>-5608042672575.0967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-5608042672575.0967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-23366844469.062904</v>
      </c>
      <c r="L4244" s="444">
        <f t="shared" ca="1" si="182"/>
        <v>-5631409517044.1592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-5631409517044.1592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-23464206321.01733</v>
      </c>
      <c r="L4245" s="444">
        <f t="shared" ca="1" si="182"/>
        <v>-5654873723365.1768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-5654873723365.1768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-23561973847.354904</v>
      </c>
      <c r="L4246" s="444">
        <f t="shared" ca="1" si="182"/>
        <v>-5678435697212.5313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-5678435697212.5313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-23660148738.385548</v>
      </c>
      <c r="L4247" s="444">
        <f t="shared" ca="1" si="182"/>
        <v>-5702095845950.917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-5702095845950.917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-23758732691.462154</v>
      </c>
      <c r="L4248" s="444">
        <f t="shared" ca="1" si="182"/>
        <v>-5725854578642.3789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-5725854578642.3789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-23857727411.009911</v>
      </c>
      <c r="L4249" s="444">
        <f t="shared" ca="1" si="182"/>
        <v>-5749712306053.3887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-5749712306053.3887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-23957134608.555786</v>
      </c>
      <c r="L4250" s="444">
        <f t="shared" ca="1" si="182"/>
        <v>-5773669440661.9443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-5773669440661.9443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-24056956002.758102</v>
      </c>
      <c r="L4251" s="444">
        <f t="shared" ca="1" si="182"/>
        <v>-5797726396664.7021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-5797726396664.7021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-24157193319.43626</v>
      </c>
      <c r="L4252" s="444">
        <f t="shared" ca="1" si="182"/>
        <v>-5821883589984.1387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-5821883589984.1387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-24257848291.600578</v>
      </c>
      <c r="L4253" s="444">
        <f t="shared" ca="1" si="182"/>
        <v>-5846141438275.7393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-5846141438275.7393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-24358922659.482246</v>
      </c>
      <c r="L4254" s="444">
        <f t="shared" ca="1" si="182"/>
        <v>-5870500360935.2217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-5870500360935.2217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-24460418170.563423</v>
      </c>
      <c r="L4255" s="444">
        <f t="shared" ca="1" si="182"/>
        <v>-5894960779105.7852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-5894960779105.7852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-24562336579.607437</v>
      </c>
      <c r="L4256" s="444">
        <f t="shared" ca="1" si="182"/>
        <v>-5919523115685.3926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-5919523115685.3926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-24664679648.689137</v>
      </c>
      <c r="L4257" s="444">
        <f t="shared" ca="1" si="182"/>
        <v>-5944187795334.082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-5944187795334.082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-24767449147.225342</v>
      </c>
      <c r="L4258" s="444">
        <f t="shared" ca="1" si="182"/>
        <v>-5968955244481.3076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-5968955244481.3076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-24870646852.005447</v>
      </c>
      <c r="L4259" s="444">
        <f t="shared" ca="1" si="182"/>
        <v>-5993825891333.3135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-5993825891333.3135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-24974274547.222137</v>
      </c>
      <c r="L4260" s="444">
        <f t="shared" ca="1" si="182"/>
        <v>-6018800165880.5352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-6018800165880.5352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-25078334024.502228</v>
      </c>
      <c r="L4261" s="444">
        <f t="shared" ca="1" si="182"/>
        <v>-6043878499905.0371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-6043878499905.0371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-25182827082.937653</v>
      </c>
      <c r="L4262" s="444">
        <f t="shared" ca="1" si="182"/>
        <v>-6069061326987.9746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-6069061326987.9746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-25287755529.116562</v>
      </c>
      <c r="L4263" s="444">
        <f t="shared" ca="1" si="182"/>
        <v>-6094349082517.0908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-6094349082517.0908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-25393121177.154545</v>
      </c>
      <c r="L4264" s="444">
        <f t="shared" ca="1" si="182"/>
        <v>-6119742203694.2451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-6119742203694.2451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-25498925848.726021</v>
      </c>
      <c r="L4265" s="444">
        <f t="shared" ca="1" si="182"/>
        <v>-6145241129542.9707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-6145241129542.9707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-25605171373.095711</v>
      </c>
      <c r="L4266" s="444">
        <f t="shared" ca="1" si="182"/>
        <v>-6170846300916.0664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-6170846300916.0664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-25711859587.150276</v>
      </c>
      <c r="L4267" s="444">
        <f t="shared" ca="1" si="182"/>
        <v>-6196558160503.2168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-6196558160503.2168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-25818992335.430069</v>
      </c>
      <c r="L4268" s="444">
        <f t="shared" ca="1" si="182"/>
        <v>-6222377152838.6465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-6222377152838.6465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-25926571470.161026</v>
      </c>
      <c r="L4269" s="444">
        <f t="shared" ca="1" si="182"/>
        <v>-6248303724308.8076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-6248303724308.8076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-26034598851.286697</v>
      </c>
      <c r="L4270" s="444">
        <f t="shared" ca="1" si="182"/>
        <v>-6274338323160.0947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-6274338323160.0947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-26143076346.500393</v>
      </c>
      <c r="L4271" s="444">
        <f t="shared" ca="1" si="182"/>
        <v>-6300481399506.5947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-6300481399506.5947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-26252005831.277477</v>
      </c>
      <c r="L4272" s="444">
        <f t="shared" ca="1" si="182"/>
        <v>-6326733405337.8721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-6326733405337.8721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-26361389188.907799</v>
      </c>
      <c r="L4273" s="444">
        <f t="shared" ca="1" si="182"/>
        <v>-6353094794526.7803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-6353094794526.7803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-26471228310.528252</v>
      </c>
      <c r="L4274" s="444">
        <f t="shared" ca="1" si="182"/>
        <v>-6379566022837.3086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-6379566022837.3086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-26581525095.155453</v>
      </c>
      <c r="L4275" s="444">
        <f t="shared" ca="1" si="182"/>
        <v>-6406147547932.4639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-6406147547932.4639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-26692281449.718597</v>
      </c>
      <c r="L4276" s="444">
        <f t="shared" ca="1" si="182"/>
        <v>-6432839829382.1826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-6432839829382.1826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-26803499289.092426</v>
      </c>
      <c r="L4277" s="444">
        <f t="shared" ca="1" si="182"/>
        <v>-6459643328671.2754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-6459643328671.2754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-26915180536.130314</v>
      </c>
      <c r="L4278" s="444">
        <f t="shared" ca="1" si="182"/>
        <v>-6486558509207.4053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-6486558509207.4053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-27027327121.697521</v>
      </c>
      <c r="L4279" s="444">
        <f t="shared" ca="1" si="182"/>
        <v>-6513585836329.1025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-6513585836329.1025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-27139940984.704594</v>
      </c>
      <c r="L4280" s="444">
        <f t="shared" ca="1" si="182"/>
        <v>-6540725777313.8076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-6540725777313.8076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-27253024072.140865</v>
      </c>
      <c r="L4281" s="444">
        <f t="shared" ca="1" si="182"/>
        <v>-6567978801385.9482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-6567978801385.9482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-27366578339.108116</v>
      </c>
      <c r="L4282" s="444">
        <f t="shared" ca="1" si="182"/>
        <v>-6595345379725.0566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-6595345379725.0566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-27480605748.854401</v>
      </c>
      <c r="L4283" s="444">
        <f t="shared" ca="1" si="182"/>
        <v>-6622825985473.9111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-6622825985473.9111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-27595108272.807964</v>
      </c>
      <c r="L4284" s="444">
        <f t="shared" ca="1" si="182"/>
        <v>-6650421093746.7188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-6650421093746.7188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-27710087890.611328</v>
      </c>
      <c r="L4285" s="444">
        <f t="shared" ca="1" si="182"/>
        <v>-6678131181637.3301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-6678131181637.3301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-27825546590.15554</v>
      </c>
      <c r="L4286" s="444">
        <f t="shared" ca="1" si="182"/>
        <v>-6705956728227.4854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-6705956728227.4854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-27941486367.614521</v>
      </c>
      <c r="L4287" s="444">
        <f t="shared" ca="1" si="182"/>
        <v>-6733898214595.0996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-6733898214595.0996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-28057909227.47958</v>
      </c>
      <c r="L4288" s="444">
        <f t="shared" ca="1" si="182"/>
        <v>-6761956123822.5791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-6761956123822.5791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-28174817182.594078</v>
      </c>
      <c r="L4289" s="444">
        <f t="shared" ca="1" si="182"/>
        <v>-6790130941005.1729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-6790130941005.1729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-28292212254.188221</v>
      </c>
      <c r="L4290" s="444">
        <f t="shared" ca="1" si="182"/>
        <v>-6818423153259.3613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-6818423153259.3613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-28410096471.914005</v>
      </c>
      <c r="L4291" s="444">
        <f t="shared" ca="1" si="182"/>
        <v>-6846833249731.2754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-6846833249731.2754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-28528471873.880314</v>
      </c>
      <c r="L4292" s="444">
        <f t="shared" ca="1" si="182"/>
        <v>-6875361721605.1553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-6875361721605.1553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-28647340506.688145</v>
      </c>
      <c r="L4293" s="444">
        <f t="shared" ca="1" si="182"/>
        <v>-6904009062111.8438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-6904009062111.8438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-28766704425.466015</v>
      </c>
      <c r="L4294" s="444">
        <f t="shared" ca="1" si="182"/>
        <v>-6932775766537.3096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-6932775766537.3096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-28886565693.905457</v>
      </c>
      <c r="L4295" s="444">
        <f t="shared" ca="1" si="182"/>
        <v>-6961662332231.2148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-6961662332231.2148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-29006926384.296722</v>
      </c>
      <c r="L4296" s="444">
        <f t="shared" ca="1" si="182"/>
        <v>-6990669258615.5117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-6990669258615.5117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-29127788577.564636</v>
      </c>
      <c r="L4297" s="444">
        <f t="shared" ca="1" si="182"/>
        <v>-7019797047193.0762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-7019797047193.0762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-29249154363.304478</v>
      </c>
      <c r="L4298" s="444">
        <f t="shared" ca="1" si="182"/>
        <v>-7049046201556.3809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-7049046201556.3809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-29371025839.818253</v>
      </c>
      <c r="L4299" s="444">
        <f t="shared" ca="1" si="182"/>
        <v>-7078417227396.1992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-7078417227396.1992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-29493405114.150826</v>
      </c>
      <c r="L4300" s="444">
        <f t="shared" ca="1" si="182"/>
        <v>-7107910632510.3496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-7107910632510.3496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-29616294302.126457</v>
      </c>
      <c r="L4301" s="444">
        <f t="shared" ca="1" si="182"/>
        <v>-7137526926812.4756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-7137526926812.4756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-29739695528.385311</v>
      </c>
      <c r="L4302" s="444">
        <f t="shared" ca="1" si="182"/>
        <v>-7167266622340.8613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-7167266622340.8613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-29863610926.420254</v>
      </c>
      <c r="L4303" s="444">
        <f t="shared" ca="1" si="182"/>
        <v>-7197130233267.2813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-7197130233267.2813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-29988042638.61367</v>
      </c>
      <c r="L4304" s="444">
        <f t="shared" ca="1" si="182"/>
        <v>-7227118275905.8945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-7227118275905.8945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-30112992816.274559</v>
      </c>
      <c r="L4305" s="444">
        <f t="shared" ca="1" si="182"/>
        <v>-7257231268722.1689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-7257231268722.1689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-30238463619.675701</v>
      </c>
      <c r="L4306" s="444">
        <f t="shared" ca="1" si="182"/>
        <v>-7287469732341.8447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-7287469732341.8447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-30364457218.091019</v>
      </c>
      <c r="L4307" s="444">
        <f t="shared" ca="1" si="182"/>
        <v>-7317834189559.9355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-7317834189559.9355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-30490975789.833069</v>
      </c>
      <c r="L4308" s="444">
        <f t="shared" ca="1" si="182"/>
        <v>-7348325165349.7686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-7348325165349.7686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-30618021522.290699</v>
      </c>
      <c r="L4309" s="444">
        <f t="shared" ca="1" si="182"/>
        <v>-7378943186872.0596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-7378943186872.0596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-30745596611.966915</v>
      </c>
      <c r="L4310" s="444">
        <f t="shared" ca="1" si="182"/>
        <v>-7409688783484.0264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-7409688783484.0264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-30873703264.516777</v>
      </c>
      <c r="L4311" s="444">
        <f t="shared" ca="1" si="182"/>
        <v>-7440562486748.543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-7440562486748.543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-31002343694.785595</v>
      </c>
      <c r="L4312" s="444">
        <f t="shared" ca="1" si="182"/>
        <v>-7471564830443.3281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-7471564830443.3281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-31131520126.847195</v>
      </c>
      <c r="L4313" s="444">
        <f t="shared" ca="1" si="182"/>
        <v>-7502696350570.1758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-7502696350570.1758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-31261234794.0424</v>
      </c>
      <c r="L4314" s="444">
        <f t="shared" ca="1" si="182"/>
        <v>-7533957585364.2178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-7533957585364.2178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-31391489939.017574</v>
      </c>
      <c r="L4315" s="444">
        <f t="shared" ca="1" si="182"/>
        <v>-7565349075303.2354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-7565349075303.2354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-31522287813.763481</v>
      </c>
      <c r="L4316" s="444">
        <f t="shared" ca="1" si="182"/>
        <v>-7596871363116.999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-7596871363116.999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-31653630679.654167</v>
      </c>
      <c r="L4317" s="444">
        <f t="shared" ca="1" si="182"/>
        <v>-7628524993796.6533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-7628524993796.6533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-31785520807.486053</v>
      </c>
      <c r="L4318" s="444">
        <f t="shared" ca="1" si="182"/>
        <v>-7660310514604.1396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-7660310514604.1396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-31917960477.517254</v>
      </c>
      <c r="L4319" s="444">
        <f t="shared" ca="1" si="182"/>
        <v>-7692228475081.6572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-7692228475081.6572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-32050951979.506905</v>
      </c>
      <c r="L4320" s="444">
        <f t="shared" ca="1" si="182"/>
        <v>-7724279427061.1641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-7724279427061.1641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-32184497612.754848</v>
      </c>
      <c r="L4321" s="444">
        <f t="shared" ca="1" si="182"/>
        <v>-7756463924673.9189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-7756463924673.9189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-32318599686.141323</v>
      </c>
      <c r="L4322" s="444">
        <f t="shared" ca="1" si="182"/>
        <v>-7788782524360.0605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-7788782524360.0605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-32453260518.16692</v>
      </c>
      <c r="L4323" s="444">
        <f t="shared" ca="1" si="182"/>
        <v>-7821235784878.2275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-7821235784878.2275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-32588482436.992615</v>
      </c>
      <c r="L4324" s="444">
        <f t="shared" ca="1" si="182"/>
        <v>-7853824267315.2197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-7853824267315.2197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-32724267780.480083</v>
      </c>
      <c r="L4325" s="444">
        <f t="shared" ca="1" si="182"/>
        <v>-7886548535095.7002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-7886548535095.7002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-32860618896.232086</v>
      </c>
      <c r="L4326" s="444">
        <f t="shared" ca="1" si="182"/>
        <v>-7919409153991.9326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-7919409153991.9326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-32997538141.633053</v>
      </c>
      <c r="L4327" s="444">
        <f t="shared" ca="1" si="182"/>
        <v>-7952406692133.5654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-7952406692133.5654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-33135027883.889854</v>
      </c>
      <c r="L4328" s="444">
        <f t="shared" ca="1" si="182"/>
        <v>-7985541720017.4551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-7985541720017.4551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-33273090500.072727</v>
      </c>
      <c r="L4329" s="444">
        <f t="shared" ca="1" si="182"/>
        <v>-8018814810517.5273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-8018814810517.5273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-33411728377.156361</v>
      </c>
      <c r="L4330" s="444">
        <f t="shared" ca="1" si="182"/>
        <v>-8052226538894.6836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-8052226538894.6836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-33550943912.061176</v>
      </c>
      <c r="L4331" s="444">
        <f t="shared" ca="1" si="182"/>
        <v>-8085777482806.7451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-8085777482806.7451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-33690739511.694771</v>
      </c>
      <c r="L4332" s="444">
        <f t="shared" ca="1" si="182"/>
        <v>-8119468222318.4395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-8119468222318.4395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-33831117592.993496</v>
      </c>
      <c r="L4333" s="444">
        <f t="shared" ca="1" si="182"/>
        <v>-8153299339911.4326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-8153299339911.4326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-33972080582.964302</v>
      </c>
      <c r="L4334" s="444">
        <f t="shared" ca="1" si="182"/>
        <v>-8187271420494.3965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-8187271420494.3965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-34113630918.72665</v>
      </c>
      <c r="L4335" s="444">
        <f t="shared" ca="1" si="182"/>
        <v>-8221385051413.123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-8221385051413.123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-34255771047.554684</v>
      </c>
      <c r="L4336" s="444">
        <f t="shared" ca="1" si="182"/>
        <v>-8255640822460.6777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-8255640822460.6777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-34398503426.919487</v>
      </c>
      <c r="L4337" s="444">
        <f t="shared" ca="1" si="182"/>
        <v>-8290039325887.5977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-8290039325887.5977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-34541830524.531654</v>
      </c>
      <c r="L4338" s="444">
        <f t="shared" ca="1" si="182"/>
        <v>-8324581156412.1289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-8324581156412.1289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-34685754818.383873</v>
      </c>
      <c r="L4339" s="444">
        <f t="shared" ca="1" si="182"/>
        <v>-8359266911230.5127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-8359266911230.5127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-34830278796.7938</v>
      </c>
      <c r="L4340" s="444">
        <f t="shared" ca="1" si="182"/>
        <v>-8394097190027.3066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-8394097190027.3066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-34975404958.447113</v>
      </c>
      <c r="L4341" s="444">
        <f t="shared" ca="1" si="182"/>
        <v>-8429072594985.7539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-8429072594985.7539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-35121135812.440643</v>
      </c>
      <c r="L4342" s="444">
        <f t="shared" ca="1" si="182"/>
        <v>-8464193730798.1943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-8464193730798.1943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-35267473878.325806</v>
      </c>
      <c r="L4343" s="444">
        <f t="shared" ref="L4343:L4597" ca="1" si="187">I4343-J4343+K4343</f>
        <v>-8499461204676.5205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-8499461204676.5205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-35414421686.152168</v>
      </c>
      <c r="L4344" s="444">
        <f t="shared" ca="1" si="187"/>
        <v>-8534875626362.6729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-8534875626362.6729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-35561981776.511139</v>
      </c>
      <c r="L4345" s="444">
        <f t="shared" ca="1" si="187"/>
        <v>-8570437608139.1836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-8570437608139.1836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-35710156700.579926</v>
      </c>
      <c r="L4346" s="444">
        <f t="shared" ca="1" si="187"/>
        <v>-8606147764839.7637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-8606147764839.7637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-35858949020.165688</v>
      </c>
      <c r="L4347" s="444">
        <f t="shared" ca="1" si="187"/>
        <v>-8642006713859.9297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-8642006713859.9297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-36008361307.74971</v>
      </c>
      <c r="L4348" s="444">
        <f t="shared" ca="1" si="187"/>
        <v>-8678015075167.6797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-8678015075167.6797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-36158396146.531998</v>
      </c>
      <c r="L4349" s="444">
        <f t="shared" ca="1" si="187"/>
        <v>-8714173471314.2119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-8714173471314.2119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-36309056130.475876</v>
      </c>
      <c r="L4350" s="444">
        <f t="shared" ca="1" si="187"/>
        <v>-8750482527444.6875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-8750482527444.6875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-36460343864.352867</v>
      </c>
      <c r="L4351" s="444">
        <f t="shared" ca="1" si="187"/>
        <v>-8786942871309.04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-8786942871309.04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-36612261963.787666</v>
      </c>
      <c r="L4352" s="444">
        <f t="shared" ca="1" si="187"/>
        <v>-8823555133272.8281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-8823555133272.8281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-36764813055.303452</v>
      </c>
      <c r="L4353" s="444">
        <f t="shared" ca="1" si="187"/>
        <v>-8860319946328.1309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-8860319946328.1309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-36917999776.36721</v>
      </c>
      <c r="L4354" s="444">
        <f t="shared" ca="1" si="187"/>
        <v>-8897237946104.498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-8897237946104.498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-37071824775.43541</v>
      </c>
      <c r="L4355" s="444">
        <f t="shared" ca="1" si="187"/>
        <v>-8934309770879.9336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-8934309770879.9336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-37226290711.999725</v>
      </c>
      <c r="L4356" s="444">
        <f t="shared" ca="1" si="187"/>
        <v>-8971536061591.9336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-8971536061591.9336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-37381400256.633057</v>
      </c>
      <c r="L4357" s="444">
        <f t="shared" ca="1" si="187"/>
        <v>-9008917461848.5664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-9008917461848.5664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-37537156091.03569</v>
      </c>
      <c r="L4358" s="444">
        <f t="shared" ca="1" si="187"/>
        <v>-9046454617939.6016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-9046454617939.6016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-37693560908.081673</v>
      </c>
      <c r="L4359" s="444">
        <f t="shared" ca="1" si="187"/>
        <v>-9084148178847.6836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-9084148178847.6836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-37850617411.865349</v>
      </c>
      <c r="L4360" s="444">
        <f t="shared" ca="1" si="187"/>
        <v>-9121998796259.5488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-9121998796259.5488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-38008328317.748123</v>
      </c>
      <c r="L4361" s="444">
        <f t="shared" ca="1" si="187"/>
        <v>-9160007124577.2969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-9160007124577.2969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-38166696352.405403</v>
      </c>
      <c r="L4362" s="444">
        <f t="shared" ca="1" si="187"/>
        <v>-9198173820929.7031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-9198173820929.7031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-38325724253.873764</v>
      </c>
      <c r="L4363" s="444">
        <f t="shared" ca="1" si="187"/>
        <v>-9236499545183.5762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-9236499545183.5762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-38485414771.598236</v>
      </c>
      <c r="L4364" s="444">
        <f t="shared" ca="1" si="187"/>
        <v>-9274984959955.1738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-9274984959955.1738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-38645770666.479889</v>
      </c>
      <c r="L4365" s="444">
        <f t="shared" ca="1" si="187"/>
        <v>-9313630730621.6543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-9313630730621.6543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-38806794710.923561</v>
      </c>
      <c r="L4366" s="444">
        <f t="shared" ca="1" si="187"/>
        <v>-9352437525332.5781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-9352437525332.5781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-38968489688.885742</v>
      </c>
      <c r="L4367" s="444">
        <f t="shared" ca="1" si="187"/>
        <v>-9391406015021.4648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-9391406015021.4648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-39130858395.922768</v>
      </c>
      <c r="L4368" s="444">
        <f t="shared" ca="1" si="187"/>
        <v>-9430536873417.3867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-9430536873417.3867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-39293903639.239113</v>
      </c>
      <c r="L4369" s="444">
        <f t="shared" ca="1" si="187"/>
        <v>-9469830777056.625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-9469830777056.625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-39457628237.735939</v>
      </c>
      <c r="L4370" s="444">
        <f t="shared" ca="1" si="187"/>
        <v>-9509288405294.3613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-9509288405294.3613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-39622035022.059837</v>
      </c>
      <c r="L4371" s="444">
        <f t="shared" ca="1" si="187"/>
        <v>-9548910440316.4219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-9548910440316.4219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-39787126834.651756</v>
      </c>
      <c r="L4372" s="444">
        <f t="shared" ca="1" si="187"/>
        <v>-9588697567151.0742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-9588697567151.0742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-39952906529.796143</v>
      </c>
      <c r="L4373" s="444">
        <f t="shared" ca="1" si="187"/>
        <v>-9628650473680.8711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-9628650473680.8711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-40119376973.670296</v>
      </c>
      <c r="L4374" s="444">
        <f t="shared" ca="1" si="187"/>
        <v>-9668769850654.541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-9668769850654.541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-40286541044.393921</v>
      </c>
      <c r="L4375" s="444">
        <f t="shared" ca="1" si="187"/>
        <v>-9709056391698.9355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-9709056391698.9355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-40454401632.078896</v>
      </c>
      <c r="L4376" s="444">
        <f t="shared" ca="1" si="187"/>
        <v>-9749510793331.0137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-9749510793331.0137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-40622961638.879227</v>
      </c>
      <c r="L4377" s="444">
        <f t="shared" ca="1" si="187"/>
        <v>-9790133754969.8926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-9790133754969.8926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-40792223979.041222</v>
      </c>
      <c r="L4378" s="444">
        <f t="shared" ca="1" si="187"/>
        <v>-9830925978948.9336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-9830925978948.9336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-40962191578.953888</v>
      </c>
      <c r="L4379" s="444">
        <f t="shared" ca="1" si="187"/>
        <v>-9871888170527.8867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-9871888170527.8867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-41132867377.199524</v>
      </c>
      <c r="L4380" s="444">
        <f t="shared" ca="1" si="187"/>
        <v>-9913021037905.0859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-9913021037905.0859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-41304254324.604523</v>
      </c>
      <c r="L4381" s="444">
        <f t="shared" ca="1" si="187"/>
        <v>-9954325292229.6914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-9954325292229.6914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-41476355384.290382</v>
      </c>
      <c r="L4382" s="444">
        <f t="shared" ca="1" si="187"/>
        <v>-9995801647613.9824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-9995801647613.9824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-41649173531.72493</v>
      </c>
      <c r="L4383" s="444">
        <f t="shared" ca="1" si="187"/>
        <v>-10037450821145.707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-10037450821145.707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-41822711754.773781</v>
      </c>
      <c r="L4384" s="444">
        <f t="shared" ca="1" si="187"/>
        <v>-10079273532900.48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-10079273532900.48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-41996973053.751999</v>
      </c>
      <c r="L4385" s="444">
        <f t="shared" ca="1" si="187"/>
        <v>-10121270505954.232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-10121270505954.232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-42171960441.475967</v>
      </c>
      <c r="L4386" s="444">
        <f t="shared" ca="1" si="187"/>
        <v>-10163442466395.709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-10163442466395.709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-42347676943.315453</v>
      </c>
      <c r="L4387" s="444">
        <f t="shared" ca="1" si="187"/>
        <v>-10205790143339.025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-10205790143339.025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-42524125597.245941</v>
      </c>
      <c r="L4388" s="444">
        <f t="shared" ca="1" si="187"/>
        <v>-10248314268936.271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-10248314268936.271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-42701309453.901131</v>
      </c>
      <c r="L4389" s="444">
        <f t="shared" ca="1" si="187"/>
        <v>-10291015578390.172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-10291015578390.172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-42879231576.625717</v>
      </c>
      <c r="L4390" s="444">
        <f t="shared" ca="1" si="187"/>
        <v>-10333894809966.797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-10333894809966.797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-43057895041.52832</v>
      </c>
      <c r="L4391" s="444">
        <f t="shared" ca="1" si="187"/>
        <v>-10376952705008.324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-10376952705008.324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-43237302937.534683</v>
      </c>
      <c r="L4392" s="444">
        <f t="shared" ca="1" si="187"/>
        <v>-10420190007945.859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-10420190007945.859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-43417458366.441078</v>
      </c>
      <c r="L4393" s="444">
        <f t="shared" ca="1" si="187"/>
        <v>-10463607466312.301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-10463607466312.301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-43598364442.967918</v>
      </c>
      <c r="L4394" s="444">
        <f t="shared" ca="1" si="187"/>
        <v>-10507205830755.27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-10507205830755.27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-43780024294.813622</v>
      </c>
      <c r="L4395" s="444">
        <f t="shared" ca="1" si="187"/>
        <v>-10550985855050.084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-10550985855050.084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-43962441062.708679</v>
      </c>
      <c r="L4396" s="444">
        <f t="shared" ca="1" si="187"/>
        <v>-10594948296112.793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-10594948296112.793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-44145617900.469971</v>
      </c>
      <c r="L4397" s="444">
        <f t="shared" ca="1" si="187"/>
        <v>-10639093914013.264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-10639093914013.264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-44329557975.055267</v>
      </c>
      <c r="L4398" s="444">
        <f t="shared" ca="1" si="187"/>
        <v>-10683423471988.318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-10683423471988.318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-44514264466.617996</v>
      </c>
      <c r="L4399" s="444">
        <f t="shared" ca="1" si="187"/>
        <v>-10727937736454.936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-10727937736454.936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-44699740568.562233</v>
      </c>
      <c r="L4400" s="444">
        <f t="shared" ca="1" si="187"/>
        <v>-10772637477023.498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-10772637477023.498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-44885989487.597908</v>
      </c>
      <c r="L4401" s="444">
        <f t="shared" ca="1" si="187"/>
        <v>-10817523466511.096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-10817523466511.096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-45073014443.796234</v>
      </c>
      <c r="L4402" s="444">
        <f t="shared" ca="1" si="187"/>
        <v>-10862596480954.893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-10862596480954.893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-45260818670.645386</v>
      </c>
      <c r="L4403" s="444">
        <f t="shared" ca="1" si="187"/>
        <v>-10907857299625.537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-10907857299625.537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-45449405415.106407</v>
      </c>
      <c r="L4404" s="444">
        <f t="shared" ca="1" si="187"/>
        <v>-10953306705040.643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-10953306705040.643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-45638777937.669342</v>
      </c>
      <c r="L4405" s="444">
        <f t="shared" ca="1" si="187"/>
        <v>-10998945482978.313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-10998945482978.313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-45828939512.409637</v>
      </c>
      <c r="L4406" s="444">
        <f t="shared" ca="1" si="187"/>
        <v>-11044774422490.723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-11044774422490.723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-46019893427.044678</v>
      </c>
      <c r="L4407" s="444">
        <f t="shared" ca="1" si="187"/>
        <v>-11090794315917.768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-11090794315917.768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-46211642982.9907</v>
      </c>
      <c r="L4408" s="444">
        <f t="shared" ca="1" si="187"/>
        <v>-11137005958900.758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-11137005958900.758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-46404191495.419823</v>
      </c>
      <c r="L4409" s="444">
        <f t="shared" ca="1" si="187"/>
        <v>-11183410150396.178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-11183410150396.178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-46597542293.317406</v>
      </c>
      <c r="L4410" s="444">
        <f t="shared" ca="1" si="187"/>
        <v>-11230007692689.496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-11230007692689.496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-46791698719.539566</v>
      </c>
      <c r="L4411" s="444">
        <f t="shared" ca="1" si="187"/>
        <v>-11276799391409.035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-11276799391409.035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-46986664130.870979</v>
      </c>
      <c r="L4412" s="444">
        <f t="shared" ca="1" si="187"/>
        <v>-11323786055539.906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-11323786055539.906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-47182441898.082939</v>
      </c>
      <c r="L4413" s="444">
        <f t="shared" ca="1" si="187"/>
        <v>-11370968497437.988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-11370968497437.988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-47379035405.991615</v>
      </c>
      <c r="L4414" s="444">
        <f t="shared" ca="1" si="187"/>
        <v>-11418347532843.98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-11418347532843.98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-47576448053.516586</v>
      </c>
      <c r="L4415" s="444">
        <f t="shared" ca="1" si="187"/>
        <v>-11465923980897.496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-11465923980897.496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-47774683253.739563</v>
      </c>
      <c r="L4416" s="444">
        <f t="shared" ca="1" si="187"/>
        <v>-11513698664151.236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-11513698664151.236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-47973744433.963486</v>
      </c>
      <c r="L4417" s="444">
        <f t="shared" ca="1" si="187"/>
        <v>-11561672408585.199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-11561672408585.199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-48173635035.77166</v>
      </c>
      <c r="L4418" s="444">
        <f t="shared" ca="1" si="187"/>
        <v>-11609846043620.971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-11609846043620.971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-48374358515.087379</v>
      </c>
      <c r="L4419" s="444">
        <f t="shared" ca="1" si="187"/>
        <v>-11658220402136.059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-11658220402136.059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-48575918342.233574</v>
      </c>
      <c r="L4420" s="444">
        <f t="shared" ca="1" si="187"/>
        <v>-11706796320478.293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-11706796320478.293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-48778318001.992889</v>
      </c>
      <c r="L4421" s="444">
        <f t="shared" ca="1" si="187"/>
        <v>-11755574638480.285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-11755574638480.285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-48981560993.667854</v>
      </c>
      <c r="L4422" s="444">
        <f t="shared" ca="1" si="187"/>
        <v>-11804556199473.953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-11804556199473.953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-49185650831.141472</v>
      </c>
      <c r="L4423" s="444">
        <f t="shared" ca="1" si="187"/>
        <v>-11853741850305.094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-11853741850305.094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-49390591042.937889</v>
      </c>
      <c r="L4424" s="444">
        <f t="shared" ca="1" si="187"/>
        <v>-11903132441348.031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-11903132441348.031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-49596385172.283463</v>
      </c>
      <c r="L4425" s="444">
        <f t="shared" ca="1" si="187"/>
        <v>-11952728826520.314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-11952728826520.314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-49803036777.167976</v>
      </c>
      <c r="L4426" s="444">
        <f t="shared" ca="1" si="187"/>
        <v>-12002531863297.482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-12002531863297.482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-50010549430.406174</v>
      </c>
      <c r="L4427" s="444">
        <f t="shared" ca="1" si="187"/>
        <v>-12052542412727.889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-12052542412727.889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-50218926719.699539</v>
      </c>
      <c r="L4428" s="444">
        <f t="shared" ca="1" si="187"/>
        <v>-12102761339447.588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-12102761339447.588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-50428172247.69828</v>
      </c>
      <c r="L4429" s="444">
        <f t="shared" ca="1" si="187"/>
        <v>-12153189511695.287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-12153189511695.287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-50638289632.063698</v>
      </c>
      <c r="L4430" s="444">
        <f t="shared" ca="1" si="187"/>
        <v>-12203827801327.352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-12203827801327.352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-50849282505.530632</v>
      </c>
      <c r="L4431" s="444">
        <f t="shared" ca="1" si="187"/>
        <v>-12254677083832.883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-12254677083832.883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-51061154515.970345</v>
      </c>
      <c r="L4432" s="444">
        <f t="shared" ca="1" si="187"/>
        <v>-12305738238348.854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-12305738238348.854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-51273909326.453552</v>
      </c>
      <c r="L4433" s="444">
        <f t="shared" ca="1" si="187"/>
        <v>-12357012147675.307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-12357012147675.307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-51487550615.313774</v>
      </c>
      <c r="L4434" s="444">
        <f t="shared" ca="1" si="187"/>
        <v>-12408499698290.621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-12408499698290.621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-51702082076.210922</v>
      </c>
      <c r="L4435" s="444">
        <f t="shared" ca="1" si="187"/>
        <v>-12460201780366.832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-12460201780366.832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-51917507418.195129</v>
      </c>
      <c r="L4436" s="444">
        <f t="shared" ca="1" si="187"/>
        <v>-12512119287785.027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-12512119287785.027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-52133830365.77095</v>
      </c>
      <c r="L4437" s="444">
        <f t="shared" ca="1" si="187"/>
        <v>-12564253118150.799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-12564253118150.799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-52351054658.961662</v>
      </c>
      <c r="L4438" s="444">
        <f t="shared" ca="1" si="187"/>
        <v>-12616604172809.76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-12616604172809.76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-52569184053.374001</v>
      </c>
      <c r="L4439" s="444">
        <f t="shared" ca="1" si="187"/>
        <v>-12669173356863.133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-12669173356863.133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-52788222320.263054</v>
      </c>
      <c r="L4440" s="444">
        <f t="shared" ca="1" si="187"/>
        <v>-12721961579183.396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-12721961579183.396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-53008173246.597488</v>
      </c>
      <c r="L4441" s="444">
        <f t="shared" ca="1" si="187"/>
        <v>-12774969752429.994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-12774969752429.994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-53229040635.124977</v>
      </c>
      <c r="L4442" s="444">
        <f t="shared" ca="1" si="187"/>
        <v>-12828198793065.119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-12828198793065.119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-53450828304.437996</v>
      </c>
      <c r="L4443" s="444">
        <f t="shared" ca="1" si="187"/>
        <v>-12881649621369.557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-12881649621369.557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-53673540089.039818</v>
      </c>
      <c r="L4444" s="444">
        <f t="shared" ca="1" si="187"/>
        <v>-12935323161458.596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-12935323161458.596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-53897179839.410812</v>
      </c>
      <c r="L4445" s="444">
        <f t="shared" ca="1" si="187"/>
        <v>-12989220341298.006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-12989220341298.006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-54121751422.075027</v>
      </c>
      <c r="L4446" s="444">
        <f t="shared" ca="1" si="187"/>
        <v>-13043342092720.08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-13043342092720.08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-54347258719.667</v>
      </c>
      <c r="L4447" s="444">
        <f t="shared" ca="1" si="187"/>
        <v>-13097689351439.748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-13097689351439.748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-54573705630.998947</v>
      </c>
      <c r="L4448" s="444">
        <f t="shared" ca="1" si="187"/>
        <v>-13152263057070.746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-13152263057070.746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-54801096071.128105</v>
      </c>
      <c r="L4449" s="444">
        <f t="shared" ca="1" si="187"/>
        <v>-13207064153141.875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-13207064153141.875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-55029433971.424477</v>
      </c>
      <c r="L4450" s="444">
        <f t="shared" ca="1" si="187"/>
        <v>-13262093587113.299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-13262093587113.299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-55258723279.638741</v>
      </c>
      <c r="L4451" s="444">
        <f t="shared" ca="1" si="187"/>
        <v>-13317352310392.938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-13317352310392.938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-55488967959.970573</v>
      </c>
      <c r="L4452" s="444">
        <f t="shared" ca="1" si="187"/>
        <v>-13372841278352.908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-13372841278352.908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-55720171993.137115</v>
      </c>
      <c r="L4453" s="444">
        <f t="shared" ca="1" si="187"/>
        <v>-13428561450346.045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-13428561450346.045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-55952339376.441856</v>
      </c>
      <c r="L4454" s="444">
        <f t="shared" ca="1" si="187"/>
        <v>-13484513789722.486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-13484513789722.486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-56185474123.843689</v>
      </c>
      <c r="L4455" s="444">
        <f t="shared" ca="1" si="187"/>
        <v>-13540699263846.33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-13540699263846.33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-56419580266.026375</v>
      </c>
      <c r="L4456" s="444">
        <f t="shared" ca="1" si="187"/>
        <v>-13597118844112.357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-13597118844112.357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-56654661850.468155</v>
      </c>
      <c r="L4457" s="444">
        <f t="shared" ca="1" si="187"/>
        <v>-13653773505962.826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-13653773505962.826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-56890722941.511772</v>
      </c>
      <c r="L4458" s="444">
        <f t="shared" ca="1" si="187"/>
        <v>-13710664228904.338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-13710664228904.338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-57127767620.434738</v>
      </c>
      <c r="L4459" s="444">
        <f t="shared" ca="1" si="187"/>
        <v>-13767791996524.773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-13767791996524.773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-57365799985.519882</v>
      </c>
      <c r="L4460" s="444">
        <f t="shared" ca="1" si="187"/>
        <v>-13825157796510.293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-13825157796510.293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-57604824152.126221</v>
      </c>
      <c r="L4461" s="444">
        <f t="shared" ca="1" si="187"/>
        <v>-13882762620662.42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-13882762620662.42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-57844844252.760078</v>
      </c>
      <c r="L4462" s="444">
        <f t="shared" ca="1" si="187"/>
        <v>-13940607464915.18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-13940607464915.18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-58085864437.146576</v>
      </c>
      <c r="L4463" s="444">
        <f t="shared" ca="1" si="187"/>
        <v>-13998693329352.326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-13998693329352.326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-58327888872.301361</v>
      </c>
      <c r="L4464" s="444">
        <f t="shared" ca="1" si="187"/>
        <v>-14057021218224.627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-14057021218224.627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-58570921742.6026</v>
      </c>
      <c r="L4465" s="444">
        <f t="shared" ca="1" si="187"/>
        <v>-14115592139967.23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-14115592139967.23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-58814967249.863457</v>
      </c>
      <c r="L4466" s="444">
        <f t="shared" ca="1" si="187"/>
        <v>-14174407107217.094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-14174407107217.094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-59060029613.404564</v>
      </c>
      <c r="L4467" s="444">
        <f t="shared" ca="1" si="187"/>
        <v>-14233467136830.498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-14233467136830.498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-59306113070.127075</v>
      </c>
      <c r="L4468" s="444">
        <f t="shared" ca="1" si="187"/>
        <v>-14292773249900.625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-14292773249900.625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-59553221874.58593</v>
      </c>
      <c r="L4469" s="444">
        <f t="shared" ca="1" si="187"/>
        <v>-14352326471775.211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-14352326471775.211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-59801360299.063377</v>
      </c>
      <c r="L4470" s="444">
        <f t="shared" ca="1" si="187"/>
        <v>-14412127832074.273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-14412127832074.273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-60050532633.642807</v>
      </c>
      <c r="L4471" s="444">
        <f t="shared" ca="1" si="187"/>
        <v>-14472178364707.916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-14472178364707.916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-60300743186.282982</v>
      </c>
      <c r="L4472" s="444">
        <f t="shared" ca="1" si="187"/>
        <v>-14532479107894.199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-14532479107894.199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-60551996282.892494</v>
      </c>
      <c r="L4473" s="444">
        <f t="shared" ca="1" si="187"/>
        <v>-14593031104177.092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-14593031104177.092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-60804296267.404549</v>
      </c>
      <c r="L4474" s="444">
        <f t="shared" ca="1" si="187"/>
        <v>-14653835400444.496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-14653835400444.496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-61057647501.852066</v>
      </c>
      <c r="L4475" s="444">
        <f t="shared" ca="1" si="187"/>
        <v>-14714893047946.348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-14714893047946.348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-61312054366.443115</v>
      </c>
      <c r="L4476" s="444">
        <f t="shared" ca="1" si="187"/>
        <v>-14776205102312.791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-14776205102312.791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-61567521259.636627</v>
      </c>
      <c r="L4477" s="444">
        <f t="shared" ca="1" si="187"/>
        <v>-14837772623572.428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-14837772623572.428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-61824052598.218445</v>
      </c>
      <c r="L4478" s="444">
        <f t="shared" ca="1" si="187"/>
        <v>-14899596676170.646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-14899596676170.646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-62081652817.377701</v>
      </c>
      <c r="L4479" s="444">
        <f t="shared" ca="1" si="187"/>
        <v>-14961678328988.023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-14961678328988.023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-62340326370.783432</v>
      </c>
      <c r="L4480" s="444">
        <f t="shared" ca="1" si="187"/>
        <v>-15024018655358.807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-15024018655358.807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-62600077730.66169</v>
      </c>
      <c r="L4481" s="444">
        <f t="shared" ca="1" si="187"/>
        <v>-15086618733089.469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-15086618733089.469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-62860911387.87278</v>
      </c>
      <c r="L4482" s="444">
        <f t="shared" ca="1" si="187"/>
        <v>-15149479644477.342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-15149479644477.342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-63122831851.988914</v>
      </c>
      <c r="L4483" s="444">
        <f t="shared" ca="1" si="187"/>
        <v>-15212602476329.33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-15212602476329.33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-63385843651.372208</v>
      </c>
      <c r="L4484" s="444">
        <f t="shared" ca="1" si="187"/>
        <v>-15275988319980.703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-15275988319980.703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-63649951333.25293</v>
      </c>
      <c r="L4485" s="444">
        <f t="shared" ca="1" si="187"/>
        <v>-15339638271313.957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-15339638271313.957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-63915159463.808159</v>
      </c>
      <c r="L4486" s="444">
        <f t="shared" ca="1" si="187"/>
        <v>-15403553430777.766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-15403553430777.766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-64181472628.240692</v>
      </c>
      <c r="L4487" s="444">
        <f t="shared" ca="1" si="187"/>
        <v>-15467734903406.006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-15467734903406.006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-64448895430.858345</v>
      </c>
      <c r="L4488" s="444">
        <f t="shared" ca="1" si="187"/>
        <v>-15532183798836.863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-15532183798836.863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-64717432495.153595</v>
      </c>
      <c r="L4489" s="444">
        <f t="shared" ca="1" si="187"/>
        <v>-15596901231332.018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-15596901231332.018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-64987088463.883408</v>
      </c>
      <c r="L4490" s="444">
        <f t="shared" ca="1" si="187"/>
        <v>-15661888319795.9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-15661888319795.9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-65257867999.149582</v>
      </c>
      <c r="L4491" s="444">
        <f t="shared" ca="1" si="187"/>
        <v>-15727146187795.051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-15727146187795.051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-65529775782.479378</v>
      </c>
      <c r="L4492" s="444">
        <f t="shared" ca="1" si="187"/>
        <v>-15792675963577.529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-15792675963577.529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-65802816514.90638</v>
      </c>
      <c r="L4493" s="444">
        <f t="shared" ca="1" si="187"/>
        <v>-15858478780092.436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-15858478780092.436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-66076994917.051804</v>
      </c>
      <c r="L4494" s="444">
        <f t="shared" ca="1" si="187"/>
        <v>-15924555775009.488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-15924555775009.488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-66352315729.206207</v>
      </c>
      <c r="L4495" s="444">
        <f t="shared" ca="1" si="187"/>
        <v>-15990908090738.695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-15990908090738.695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-66628783711.411232</v>
      </c>
      <c r="L4496" s="444">
        <f t="shared" ca="1" si="187"/>
        <v>-16057536874450.107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-16057536874450.107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-66906403643.542122</v>
      </c>
      <c r="L4497" s="444">
        <f t="shared" ca="1" si="187"/>
        <v>-16124443278093.65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-16124443278093.65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-67185180325.390205</v>
      </c>
      <c r="L4498" s="444">
        <f t="shared" ca="1" si="187"/>
        <v>-16191628458419.041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-16191628458419.041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-67465118576.746002</v>
      </c>
      <c r="L4499" s="444">
        <f t="shared" ca="1" si="187"/>
        <v>-16259093576995.787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-16259093576995.787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-67746223237.482445</v>
      </c>
      <c r="L4500" s="444">
        <f t="shared" ca="1" si="187"/>
        <v>-16326839800233.27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-16326839800233.27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-68028499167.638618</v>
      </c>
      <c r="L4501" s="444">
        <f t="shared" ca="1" si="187"/>
        <v>-16394868299400.908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-16394868299400.908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-68311951247.503777</v>
      </c>
      <c r="L4502" s="444">
        <f t="shared" ca="1" si="187"/>
        <v>-16463180250648.412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-16463180250648.412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-68596584377.701714</v>
      </c>
      <c r="L4503" s="444">
        <f t="shared" ca="1" si="187"/>
        <v>-16531776835026.113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-16531776835026.113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-68882403479.275467</v>
      </c>
      <c r="L4504" s="444">
        <f t="shared" ca="1" si="187"/>
        <v>-16600659238505.389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-16600659238505.389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-69169413493.772446</v>
      </c>
      <c r="L4505" s="444">
        <f t="shared" ca="1" si="187"/>
        <v>-16669828651999.16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-16669828651999.16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-69457619383.329834</v>
      </c>
      <c r="L4506" s="444">
        <f t="shared" ca="1" si="187"/>
        <v>-16739286271382.49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-16739286271382.49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-69747026130.760376</v>
      </c>
      <c r="L4507" s="444">
        <f t="shared" ca="1" si="187"/>
        <v>-16809033297513.25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-16809033297513.25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-70037638739.638535</v>
      </c>
      <c r="L4508" s="444">
        <f t="shared" ca="1" si="187"/>
        <v>-16879070936252.889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-16879070936252.889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-70329462234.387039</v>
      </c>
      <c r="L4509" s="444">
        <f t="shared" ca="1" si="187"/>
        <v>-16949400398487.275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-16949400398487.275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-70622501660.363647</v>
      </c>
      <c r="L4510" s="444">
        <f t="shared" ca="1" si="187"/>
        <v>-17020022900147.639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-17020022900147.639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-70916762083.948486</v>
      </c>
      <c r="L4511" s="444">
        <f t="shared" ca="1" si="187"/>
        <v>-17090939662231.588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-17090939662231.588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-71212248592.631622</v>
      </c>
      <c r="L4512" s="444">
        <f t="shared" ca="1" si="187"/>
        <v>-17162151910824.219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-17162151910824.219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-71508966295.100906</v>
      </c>
      <c r="L4513" s="444">
        <f t="shared" ca="1" si="187"/>
        <v>-17233660877119.32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-17233660877119.32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-71806920321.330505</v>
      </c>
      <c r="L4514" s="444">
        <f t="shared" ca="1" si="187"/>
        <v>-17305467797440.65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-17305467797440.65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-72106115822.669388</v>
      </c>
      <c r="L4515" s="444">
        <f t="shared" ca="1" si="187"/>
        <v>-17377573913263.32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-17377573913263.32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-72406557971.930511</v>
      </c>
      <c r="L4516" s="444">
        <f t="shared" ca="1" si="187"/>
        <v>-17449980471235.25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-17449980471235.25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-72708251963.480209</v>
      </c>
      <c r="L4517" s="444">
        <f t="shared" ca="1" si="187"/>
        <v>-17522688723198.73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-17522688723198.73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-73011203013.328033</v>
      </c>
      <c r="L4518" s="444">
        <f t="shared" ca="1" si="187"/>
        <v>-17595699926212.059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-17595699926212.059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-73315416359.216904</v>
      </c>
      <c r="L4519" s="444">
        <f t="shared" ca="1" si="187"/>
        <v>-17669015342571.277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-17669015342571.277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-73620897260.713654</v>
      </c>
      <c r="L4520" s="444">
        <f t="shared" ca="1" si="187"/>
        <v>-17742636239831.992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-17742636239831.992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-73927650999.299973</v>
      </c>
      <c r="L4521" s="444">
        <f t="shared" ca="1" si="187"/>
        <v>-17816563890831.293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-17816563890831.293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-74235682878.463715</v>
      </c>
      <c r="L4522" s="444">
        <f t="shared" ca="1" si="187"/>
        <v>-17890799573709.758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-17890799573709.758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-74544998223.790649</v>
      </c>
      <c r="L4523" s="444">
        <f t="shared" ca="1" si="187"/>
        <v>-17965344571933.547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-17965344571933.547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-74855602383.056442</v>
      </c>
      <c r="L4524" s="444">
        <f t="shared" ca="1" si="187"/>
        <v>-18040200174316.602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-18040200174316.602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-75167500726.319168</v>
      </c>
      <c r="L4525" s="444">
        <f t="shared" ca="1" si="187"/>
        <v>-18115367675042.922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-18115367675042.922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-75480698646.012177</v>
      </c>
      <c r="L4526" s="444">
        <f t="shared" ca="1" si="187"/>
        <v>-18190848373688.934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-18190848373688.934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-75795201557.037216</v>
      </c>
      <c r="L4527" s="444">
        <f t="shared" ca="1" si="187"/>
        <v>-18266643575245.973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-18266643575245.973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-76111014896.858215</v>
      </c>
      <c r="L4528" s="444">
        <f t="shared" ca="1" si="187"/>
        <v>-18342754590142.832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-18342754590142.832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-76428144125.595139</v>
      </c>
      <c r="L4529" s="444">
        <f t="shared" ca="1" si="187"/>
        <v>-18419182734268.426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-18419182734268.426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-76746594726.118439</v>
      </c>
      <c r="L4530" s="444">
        <f t="shared" ca="1" si="187"/>
        <v>-18495929328994.543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-18495929328994.543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-77066372204.143921</v>
      </c>
      <c r="L4531" s="444">
        <f t="shared" ca="1" si="187"/>
        <v>-18572995701198.688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-18572995701198.688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-77387482088.327866</v>
      </c>
      <c r="L4532" s="444">
        <f t="shared" ca="1" si="187"/>
        <v>-18650383183287.016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-18650383183287.016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-77709929930.362564</v>
      </c>
      <c r="L4533" s="444">
        <f t="shared" ca="1" si="187"/>
        <v>-18728093113217.379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-18728093113217.379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-78033721305.072418</v>
      </c>
      <c r="L4534" s="444">
        <f t="shared" ca="1" si="187"/>
        <v>-18806126834522.453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-18806126834522.453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-78358861810.510223</v>
      </c>
      <c r="L4535" s="444">
        <f t="shared" ca="1" si="187"/>
        <v>-18884485696332.965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-18884485696332.965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-78685357068.054016</v>
      </c>
      <c r="L4536" s="444">
        <f t="shared" ca="1" si="187"/>
        <v>-18963171053401.02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-18963171053401.02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-79013212722.504242</v>
      </c>
      <c r="L4537" s="444">
        <f t="shared" ca="1" si="187"/>
        <v>-19042184266123.523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-19042184266123.523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-79342434442.181351</v>
      </c>
      <c r="L4538" s="444">
        <f t="shared" ca="1" si="187"/>
        <v>-19121526700565.703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-19121526700565.703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-79673027919.023758</v>
      </c>
      <c r="L4539" s="444">
        <f t="shared" ca="1" si="187"/>
        <v>-19201199728484.727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-19201199728484.727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-80004998868.686356</v>
      </c>
      <c r="L4540" s="444">
        <f t="shared" ca="1" si="187"/>
        <v>-19281204727353.414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-19281204727353.414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-80338353030.639221</v>
      </c>
      <c r="L4541" s="444">
        <f t="shared" ca="1" si="187"/>
        <v>-19361543080384.055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-19361543080384.055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-80673096168.266891</v>
      </c>
      <c r="L4542" s="444">
        <f t="shared" ca="1" si="187"/>
        <v>-19442216176552.32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-19442216176552.32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-81009234068.968002</v>
      </c>
      <c r="L4543" s="444">
        <f t="shared" ca="1" si="187"/>
        <v>-19523225410621.289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-19523225410621.289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-81346772544.255371</v>
      </c>
      <c r="L4544" s="444">
        <f t="shared" ca="1" si="187"/>
        <v>-19604572183165.543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-19604572183165.543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-81685717429.85643</v>
      </c>
      <c r="L4545" s="444">
        <f t="shared" ca="1" si="187"/>
        <v>-19686257900595.398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-19686257900595.398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-82026074585.814163</v>
      </c>
      <c r="L4546" s="444">
        <f t="shared" ca="1" si="187"/>
        <v>-19768283975181.211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-19768283975181.211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-82367849896.588379</v>
      </c>
      <c r="L4547" s="444">
        <f t="shared" ca="1" si="187"/>
        <v>-19850651825077.801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-19850651825077.801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-82711049271.157501</v>
      </c>
      <c r="L4548" s="444">
        <f t="shared" ca="1" si="187"/>
        <v>-19933362874348.957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-19933362874348.957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-83055678643.120651</v>
      </c>
      <c r="L4549" s="444">
        <f t="shared" ca="1" si="187"/>
        <v>-20016418552992.078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-20016418552992.078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-83401743970.800323</v>
      </c>
      <c r="L4550" s="444">
        <f t="shared" ca="1" si="187"/>
        <v>-20099820296962.879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-20099820296962.879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-83749251237.345322</v>
      </c>
      <c r="L4551" s="444">
        <f t="shared" ca="1" si="187"/>
        <v>-20183569548200.223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-20183569548200.223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-84098206450.834259</v>
      </c>
      <c r="L4552" s="444">
        <f t="shared" ca="1" si="187"/>
        <v>-20267667754651.059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-20267667754651.059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-84448615644.37941</v>
      </c>
      <c r="L4553" s="444">
        <f t="shared" ca="1" si="187"/>
        <v>-20352116370295.438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-20352116370295.438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-84800484876.230988</v>
      </c>
      <c r="L4554" s="444">
        <f t="shared" ca="1" si="187"/>
        <v>-20436916855171.668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-20436916855171.668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-85153820229.881943</v>
      </c>
      <c r="L4555" s="444">
        <f t="shared" ca="1" si="187"/>
        <v>-20522070675401.551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-20522070675401.551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-85508627814.173126</v>
      </c>
      <c r="L4556" s="444">
        <f t="shared" ca="1" si="187"/>
        <v>-20607579303215.723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-20607579303215.723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-85864913763.398849</v>
      </c>
      <c r="L4557" s="444">
        <f t="shared" ca="1" si="187"/>
        <v>-20693444216979.121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-20693444216979.121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-86222684237.41301</v>
      </c>
      <c r="L4558" s="444">
        <f t="shared" ca="1" si="187"/>
        <v>-20779666901216.535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-20779666901216.535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-86581945421.735565</v>
      </c>
      <c r="L4559" s="444">
        <f t="shared" ca="1" si="187"/>
        <v>-20866248846638.27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-20866248846638.27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-86942703527.659454</v>
      </c>
      <c r="L4560" s="444">
        <f t="shared" ca="1" si="187"/>
        <v>-20953191550165.93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-20953191550165.93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-87304964792.358032</v>
      </c>
      <c r="L4561" s="444">
        <f t="shared" ca="1" si="187"/>
        <v>-21040496514958.289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-21040496514958.289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-87668735478.992874</v>
      </c>
      <c r="L4562" s="444">
        <f t="shared" ca="1" si="187"/>
        <v>-21128165250437.281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-21128165250437.281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-88034021876.822006</v>
      </c>
      <c r="L4563" s="444">
        <f t="shared" ca="1" si="187"/>
        <v>-21216199272314.102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-21216199272314.102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-88400830301.308762</v>
      </c>
      <c r="L4564" s="444">
        <f t="shared" ca="1" si="187"/>
        <v>-21304600102615.41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-21304600102615.41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-88769167094.230881</v>
      </c>
      <c r="L4565" s="444">
        <f t="shared" ca="1" si="187"/>
        <v>-21393369269709.641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-21393369269709.641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-89139038623.790161</v>
      </c>
      <c r="L4566" s="444">
        <f t="shared" ca="1" si="187"/>
        <v>-21482508308333.43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-21482508308333.43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-89510451284.722626</v>
      </c>
      <c r="L4567" s="444">
        <f t="shared" ca="1" si="187"/>
        <v>-21572018759618.152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-21572018759618.152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-89883411498.408966</v>
      </c>
      <c r="L4568" s="444">
        <f t="shared" ca="1" si="187"/>
        <v>-21661902171116.563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-21661902171116.563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-90257925712.985672</v>
      </c>
      <c r="L4569" s="444">
        <f t="shared" ca="1" si="187"/>
        <v>-21752160096829.547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-21752160096829.547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-90634000403.456451</v>
      </c>
      <c r="L4570" s="444">
        <f t="shared" ca="1" si="187"/>
        <v>-21842794097233.004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-21842794097233.004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-91011642071.804184</v>
      </c>
      <c r="L4571" s="444">
        <f t="shared" ca="1" si="187"/>
        <v>-21933805739304.809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-21933805739304.809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-91390857247.103363</v>
      </c>
      <c r="L4572" s="444">
        <f t="shared" ca="1" si="187"/>
        <v>-22025196596551.91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-22025196596551.91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-91771652485.632965</v>
      </c>
      <c r="L4573" s="444">
        <f t="shared" ca="1" si="187"/>
        <v>-22116968249037.543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-22116968249037.543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-92154034370.989761</v>
      </c>
      <c r="L4574" s="444">
        <f t="shared" ca="1" si="187"/>
        <v>-22209122283408.531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-22209122283408.531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-92538009514.202209</v>
      </c>
      <c r="L4575" s="444">
        <f t="shared" ca="1" si="187"/>
        <v>-22301660292922.734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-22301660292922.734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-92923584553.844727</v>
      </c>
      <c r="L4576" s="444">
        <f t="shared" ca="1" si="187"/>
        <v>-22394583877476.578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-22394583877476.578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-93310766156.152405</v>
      </c>
      <c r="L4577" s="444">
        <f t="shared" ca="1" si="187"/>
        <v>-22487894643632.73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-22487894643632.73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-93699561015.136383</v>
      </c>
      <c r="L4578" s="444">
        <f t="shared" ca="1" si="187"/>
        <v>-22581594204647.867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-22581594204647.867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-94089975852.699448</v>
      </c>
      <c r="L4579" s="444">
        <f t="shared" ca="1" si="187"/>
        <v>-22675684180500.566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-22675684180500.566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-94482017418.752365</v>
      </c>
      <c r="L4580" s="444">
        <f t="shared" ca="1" si="187"/>
        <v>-22770166197919.32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-22770166197919.32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-94875692491.330505</v>
      </c>
      <c r="L4581" s="444">
        <f t="shared" ca="1" si="187"/>
        <v>-22865041890410.652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-22865041890410.652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-95271007876.711044</v>
      </c>
      <c r="L4582" s="444">
        <f t="shared" ca="1" si="187"/>
        <v>-22960312898287.363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-22960312898287.363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-95667970409.530685</v>
      </c>
      <c r="L4583" s="444">
        <f t="shared" ca="1" si="187"/>
        <v>-23055980868696.895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-23055980868696.895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-96066586952.903732</v>
      </c>
      <c r="L4584" s="444">
        <f t="shared" ca="1" si="187"/>
        <v>-23152047455649.797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-23152047455649.797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-96466864398.540817</v>
      </c>
      <c r="L4585" s="444">
        <f t="shared" ca="1" si="187"/>
        <v>-23248514320048.336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-23248514320048.336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-96868809666.868073</v>
      </c>
      <c r="L4586" s="444">
        <f t="shared" ca="1" si="187"/>
        <v>-23345383129715.203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-23345383129715.203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-97272429707.146683</v>
      </c>
      <c r="L4587" s="444">
        <f t="shared" ca="1" si="187"/>
        <v>-23442655559422.352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-23442655559422.352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-97677731497.593124</v>
      </c>
      <c r="L4588" s="444">
        <f t="shared" ca="1" si="187"/>
        <v>-23540333290919.945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-23540333290919.945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-98084722045.499771</v>
      </c>
      <c r="L4589" s="444">
        <f t="shared" ca="1" si="187"/>
        <v>-23638418012965.445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-23638418012965.445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-98493408387.356018</v>
      </c>
      <c r="L4590" s="444">
        <f t="shared" ca="1" si="187"/>
        <v>-23736911421352.801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-23736911421352.801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-98903797588.970001</v>
      </c>
      <c r="L4591" s="444">
        <f t="shared" ca="1" si="187"/>
        <v>-23835815218941.77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-23835815218941.77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-99315896745.590698</v>
      </c>
      <c r="L4592" s="444">
        <f t="shared" ca="1" si="187"/>
        <v>-23935131115687.359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-23935131115687.359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-99729712982.03067</v>
      </c>
      <c r="L4593" s="444">
        <f t="shared" ca="1" si="187"/>
        <v>-24034860828669.391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-24034860828669.391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-100145253452.78912</v>
      </c>
      <c r="L4594" s="444">
        <f t="shared" ca="1" si="187"/>
        <v>-24135006082122.18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-24135006082122.18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-100562525342.17575</v>
      </c>
      <c r="L4595" s="444">
        <f t="shared" ca="1" si="187"/>
        <v>-24235568607464.355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-24235568607464.355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-100981535864.43481</v>
      </c>
      <c r="L4596" s="444">
        <f t="shared" ca="1" si="187"/>
        <v>-24336550143328.789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-24336550143328.789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-101402292263.86995</v>
      </c>
      <c r="L4597" s="444">
        <f t="shared" ca="1" si="187"/>
        <v>-24437952435592.66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-24437952435592.66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-101824801814.96942</v>
      </c>
      <c r="L4598" s="444">
        <f t="shared" ref="L4598:L4852" ca="1" si="192">I4598-J4598+K4598</f>
        <v>-24539777237407.629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-24539777237407.629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-102249071822.53178</v>
      </c>
      <c r="L4599" s="444">
        <f t="shared" ca="1" si="192"/>
        <v>-24642026309230.16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-24642026309230.16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-102675109621.79233</v>
      </c>
      <c r="L4600" s="444">
        <f t="shared" ca="1" si="192"/>
        <v>-24744701418851.953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-24744701418851.953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-103102922578.5498</v>
      </c>
      <c r="L4601" s="444">
        <f t="shared" ca="1" si="192"/>
        <v>-24847804341430.504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-24847804341430.504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-103532518089.29376</v>
      </c>
      <c r="L4602" s="444">
        <f t="shared" ca="1" si="192"/>
        <v>-24951336859519.797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-24951336859519.797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-103963903581.33249</v>
      </c>
      <c r="L4603" s="444">
        <f t="shared" ca="1" si="192"/>
        <v>-25055300763101.129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-25055300763101.129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-104397086512.92137</v>
      </c>
      <c r="L4604" s="444">
        <f t="shared" ca="1" si="192"/>
        <v>-25159697849614.051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-25159697849614.051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-104832074373.39188</v>
      </c>
      <c r="L4605" s="444">
        <f t="shared" ca="1" si="192"/>
        <v>-25264529923987.441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-25264529923987.441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-105268874683.28101</v>
      </c>
      <c r="L4606" s="444">
        <f t="shared" ca="1" si="192"/>
        <v>-25369798798670.723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-25369798798670.723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-105707494994.46135</v>
      </c>
      <c r="L4607" s="444">
        <f t="shared" ca="1" si="192"/>
        <v>-25475506293665.184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-25475506293665.184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-106147942890.27159</v>
      </c>
      <c r="L4608" s="444">
        <f t="shared" ca="1" si="192"/>
        <v>-25581654236555.457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-25581654236555.457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-106590225985.64774</v>
      </c>
      <c r="L4609" s="444">
        <f t="shared" ca="1" si="192"/>
        <v>-25688244462541.105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-25688244462541.105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-107034351927.25461</v>
      </c>
      <c r="L4610" s="444">
        <f t="shared" ca="1" si="192"/>
        <v>-25795278814468.359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-25795278814468.359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-107480328393.61816</v>
      </c>
      <c r="L4611" s="444">
        <f t="shared" ca="1" si="192"/>
        <v>-25902759142861.977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-25902759142861.977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-107928163095.25824</v>
      </c>
      <c r="L4612" s="444">
        <f t="shared" ca="1" si="192"/>
        <v>-26010687305957.234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-26010687305957.234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-108377863774.82181</v>
      </c>
      <c r="L4613" s="444">
        <f t="shared" ca="1" si="192"/>
        <v>-26119065169732.055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-26119065169732.055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-108829438207.21689</v>
      </c>
      <c r="L4614" s="444">
        <f t="shared" ca="1" si="192"/>
        <v>-26227894607939.273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-26227894607939.273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-109282894199.74698</v>
      </c>
      <c r="L4615" s="444">
        <f t="shared" ca="1" si="192"/>
        <v>-26337177502139.02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-26337177502139.02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-109738239592.24591</v>
      </c>
      <c r="L4616" s="444">
        <f t="shared" ca="1" si="192"/>
        <v>-26446915741731.266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-26446915741731.266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-110195482257.21361</v>
      </c>
      <c r="L4617" s="444">
        <f t="shared" ca="1" si="192"/>
        <v>-26557111223988.48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-26557111223988.48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-110654630099.952</v>
      </c>
      <c r="L4618" s="444">
        <f t="shared" ca="1" si="192"/>
        <v>-26667765854088.434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-26667765854088.434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-111115691058.7018</v>
      </c>
      <c r="L4619" s="444">
        <f t="shared" ca="1" si="192"/>
        <v>-26778881545147.137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-26778881545147.137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-111578673104.77974</v>
      </c>
      <c r="L4620" s="444">
        <f t="shared" ca="1" si="192"/>
        <v>-26890460218251.918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-26890460218251.918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-112043584242.71632</v>
      </c>
      <c r="L4621" s="444">
        <f t="shared" ca="1" si="192"/>
        <v>-27002503802494.633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-27002503802494.633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-112510432510.3943</v>
      </c>
      <c r="L4622" s="444">
        <f t="shared" ca="1" si="192"/>
        <v>-27115014235005.027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-27115014235005.027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-112979225979.18761</v>
      </c>
      <c r="L4623" s="444">
        <f t="shared" ca="1" si="192"/>
        <v>-27227993460984.215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-27227993460984.215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-113449972754.10089</v>
      </c>
      <c r="L4624" s="444">
        <f t="shared" ca="1" si="192"/>
        <v>-27341443433738.316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-27341443433738.316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-113922680973.90965</v>
      </c>
      <c r="L4625" s="444">
        <f t="shared" ca="1" si="192"/>
        <v>-27455366114712.227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-27455366114712.227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-114397358811.30095</v>
      </c>
      <c r="L4626" s="444">
        <f t="shared" ca="1" si="192"/>
        <v>-27569763473523.527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-27569763473523.527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-114874014473.01468</v>
      </c>
      <c r="L4627" s="444">
        <f t="shared" ca="1" si="192"/>
        <v>-27684637487996.543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-27684637487996.543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-115352656199.98561</v>
      </c>
      <c r="L4628" s="444">
        <f t="shared" ca="1" si="192"/>
        <v>-27799990144196.527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-27799990144196.527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-115833292267.48553</v>
      </c>
      <c r="L4629" s="444">
        <f t="shared" ca="1" si="192"/>
        <v>-27915823436464.012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-27915823436464.012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-116315930985.26671</v>
      </c>
      <c r="L4630" s="444">
        <f t="shared" ca="1" si="192"/>
        <v>-28032139367449.277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-28032139367449.277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-116800580697.70532</v>
      </c>
      <c r="L4631" s="444">
        <f t="shared" ca="1" si="192"/>
        <v>-28148939948146.984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-28148939948146.984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-117287249783.94577</v>
      </c>
      <c r="L4632" s="444">
        <f t="shared" ca="1" si="192"/>
        <v>-28266227197930.93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-28266227197930.93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-117775946658.04553</v>
      </c>
      <c r="L4633" s="444">
        <f t="shared" ca="1" si="192"/>
        <v>-28384003144588.977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-28384003144588.977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-118266679769.12074</v>
      </c>
      <c r="L4634" s="444">
        <f t="shared" ca="1" si="192"/>
        <v>-28502269824358.098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-28502269824358.098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-118759457601.49207</v>
      </c>
      <c r="L4635" s="444">
        <f t="shared" ca="1" si="192"/>
        <v>-28621029281959.59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-28621029281959.59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-119254288674.83162</v>
      </c>
      <c r="L4636" s="444">
        <f t="shared" ca="1" si="192"/>
        <v>-28740283570634.422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-28740283570634.422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-119751181544.31009</v>
      </c>
      <c r="L4637" s="444">
        <f t="shared" ca="1" si="192"/>
        <v>-28860034752178.73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-28860034752178.73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-120250144800.74471</v>
      </c>
      <c r="L4638" s="444">
        <f t="shared" ca="1" si="192"/>
        <v>-28980284896979.477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-28980284896979.477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-120751187070.74782</v>
      </c>
      <c r="L4639" s="444">
        <f t="shared" ca="1" si="192"/>
        <v>-29101036084050.223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-29101036084050.223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-121254317016.87593</v>
      </c>
      <c r="L4640" s="444">
        <f t="shared" ca="1" si="192"/>
        <v>-29222290401067.098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-29222290401067.098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-121759543337.77957</v>
      </c>
      <c r="L4641" s="444">
        <f t="shared" ca="1" si="192"/>
        <v>-29344049944404.879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-29344049944404.879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-122266874768.35365</v>
      </c>
      <c r="L4642" s="444">
        <f t="shared" ca="1" si="192"/>
        <v>-29466316819173.234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-29466316819173.234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-122776320079.88849</v>
      </c>
      <c r="L4643" s="444">
        <f t="shared" ca="1" si="192"/>
        <v>-29589093139253.121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-29589093139253.121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-123287888080.22133</v>
      </c>
      <c r="L4644" s="444">
        <f t="shared" ca="1" si="192"/>
        <v>-29712381027333.344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-29712381027333.344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-123801587613.88893</v>
      </c>
      <c r="L4645" s="444">
        <f t="shared" ca="1" si="192"/>
        <v>-29836182614947.234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-29836182614947.234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-124317427562.28014</v>
      </c>
      <c r="L4646" s="444">
        <f t="shared" ca="1" si="192"/>
        <v>-29960500042509.516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-29960500042509.516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-124835416843.78964</v>
      </c>
      <c r="L4647" s="444">
        <f t="shared" ca="1" si="192"/>
        <v>-30085335459353.305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-30085335459353.305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-125355564413.97211</v>
      </c>
      <c r="L4648" s="444">
        <f t="shared" ca="1" si="192"/>
        <v>-30210691023767.277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-30210691023767.277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-125877879265.69699</v>
      </c>
      <c r="L4649" s="444">
        <f t="shared" ca="1" si="192"/>
        <v>-30336568903032.973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-30336568903032.973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-126402370429.30405</v>
      </c>
      <c r="L4650" s="444">
        <f t="shared" ca="1" si="192"/>
        <v>-30462971273462.277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-30462971273462.277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-126929046972.75949</v>
      </c>
      <c r="L4651" s="444">
        <f t="shared" ca="1" si="192"/>
        <v>-30589900320435.035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-30589900320435.035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-127457918001.81264</v>
      </c>
      <c r="L4652" s="444">
        <f t="shared" ca="1" si="192"/>
        <v>-30717358238436.848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-30717358238436.848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-127988992660.15353</v>
      </c>
      <c r="L4653" s="444">
        <f t="shared" ca="1" si="192"/>
        <v>-30845347231097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-30845347231097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-128522280129.57082</v>
      </c>
      <c r="L4654" s="444">
        <f t="shared" ca="1" si="192"/>
        <v>-30973869511226.57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-30973869511226.57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-129057789630.1107</v>
      </c>
      <c r="L4655" s="444">
        <f t="shared" ca="1" si="192"/>
        <v>-31102927300856.68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-31102927300856.68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-129595530420.23616</v>
      </c>
      <c r="L4656" s="444">
        <f t="shared" ca="1" si="192"/>
        <v>-31232522831276.914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-31232522831276.914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-130135511796.98714</v>
      </c>
      <c r="L4657" s="444">
        <f t="shared" ca="1" si="192"/>
        <v>-31362658343073.902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-31362658343073.902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-130677743096.14125</v>
      </c>
      <c r="L4658" s="444">
        <f t="shared" ca="1" si="192"/>
        <v>-31493336086170.043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-31493336086170.043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-131222233692.37518</v>
      </c>
      <c r="L4659" s="444">
        <f t="shared" ca="1" si="192"/>
        <v>-31624558319862.418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-31624558319862.418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-131768992999.42674</v>
      </c>
      <c r="L4660" s="444">
        <f t="shared" ca="1" si="192"/>
        <v>-31756327312861.844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-31756327312861.844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-132318030470.25766</v>
      </c>
      <c r="L4661" s="444">
        <f t="shared" ca="1" si="192"/>
        <v>-31888645343332.102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-31888645343332.102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-132869355597.21709</v>
      </c>
      <c r="L4662" s="444">
        <f t="shared" ca="1" si="192"/>
        <v>-32021514698929.32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-32021514698929.32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-133422977912.20552</v>
      </c>
      <c r="L4663" s="444">
        <f t="shared" ca="1" si="192"/>
        <v>-32154937676841.527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-32154937676841.527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-133978906986.83971</v>
      </c>
      <c r="L4664" s="444">
        <f t="shared" ca="1" si="192"/>
        <v>-32288916583828.367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-32288916583828.367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-134537152432.61819</v>
      </c>
      <c r="L4665" s="444">
        <f t="shared" ca="1" si="192"/>
        <v>-32423453736260.984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-32423453736260.984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-135097723901.08743</v>
      </c>
      <c r="L4666" s="444">
        <f t="shared" ca="1" si="192"/>
        <v>-32558551460162.07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-32558551460162.07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-135660631084.00862</v>
      </c>
      <c r="L4667" s="444">
        <f t="shared" ca="1" si="192"/>
        <v>-32694212091246.078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-32694212091246.078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-136225883713.52531</v>
      </c>
      <c r="L4668" s="444">
        <f t="shared" ca="1" si="192"/>
        <v>-32830437974959.602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-32830437974959.602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-136793491562.33167</v>
      </c>
      <c r="L4669" s="444">
        <f t="shared" ca="1" si="192"/>
        <v>-32967231466521.934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-32967231466521.934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-137363464443.84138</v>
      </c>
      <c r="L4670" s="444">
        <f t="shared" ca="1" si="192"/>
        <v>-33104594930965.773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-33104594930965.773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-137935812212.35739</v>
      </c>
      <c r="L4671" s="444">
        <f t="shared" ca="1" si="192"/>
        <v>-33242530743178.129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-33242530743178.129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-138510544763.24219</v>
      </c>
      <c r="L4672" s="444">
        <f t="shared" ca="1" si="192"/>
        <v>-33381041287941.371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-33381041287941.371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-139087672033.08905</v>
      </c>
      <c r="L4673" s="444">
        <f t="shared" ca="1" si="192"/>
        <v>-33520128959974.461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-33520128959974.461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-139667203999.89359</v>
      </c>
      <c r="L4674" s="444">
        <f t="shared" ca="1" si="192"/>
        <v>-33659796163974.355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-33659796163974.355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-140249150683.22647</v>
      </c>
      <c r="L4675" s="444">
        <f t="shared" ca="1" si="192"/>
        <v>-33800045314657.582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-33800045314657.582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-140833522144.40659</v>
      </c>
      <c r="L4676" s="444">
        <f t="shared" ca="1" si="192"/>
        <v>-33940878836801.988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-33940878836801.988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-141420328486.67496</v>
      </c>
      <c r="L4677" s="444">
        <f t="shared" ca="1" si="192"/>
        <v>-34082299165288.664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-34082299165288.664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-142009579855.36942</v>
      </c>
      <c r="L4678" s="444">
        <f t="shared" ca="1" si="192"/>
        <v>-34224308745144.035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-34224308745144.035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-142601286438.10016</v>
      </c>
      <c r="L4679" s="444">
        <f t="shared" ca="1" si="192"/>
        <v>-34366910031582.137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-34366910031582.137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-143195458464.9256</v>
      </c>
      <c r="L4680" s="444">
        <f t="shared" ca="1" si="192"/>
        <v>-34510105490047.063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-34510105490047.063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-143792106208.52942</v>
      </c>
      <c r="L4681" s="444">
        <f t="shared" ca="1" si="192"/>
        <v>-34653897596255.594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-34653897596255.594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-144391239984.39832</v>
      </c>
      <c r="L4682" s="444">
        <f t="shared" ca="1" si="192"/>
        <v>-34798288836239.992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-34798288836239.992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-144992870150.99997</v>
      </c>
      <c r="L4683" s="444">
        <f t="shared" ca="1" si="192"/>
        <v>-34943281706390.992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-34943281706390.992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-145597007109.96246</v>
      </c>
      <c r="L4684" s="444">
        <f t="shared" ca="1" si="192"/>
        <v>-35088878713500.953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-35088878713500.953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-146203661306.25397</v>
      </c>
      <c r="L4685" s="444">
        <f t="shared" ca="1" si="192"/>
        <v>-35235082374807.211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-35235082374807.211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-146812843228.36337</v>
      </c>
      <c r="L4686" s="444">
        <f t="shared" ca="1" si="192"/>
        <v>-35381895218035.578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-35381895218035.578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-147424563408.48157</v>
      </c>
      <c r="L4687" s="444">
        <f t="shared" ca="1" si="192"/>
        <v>-35529319781444.063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-35529319781444.063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-148038832422.68359</v>
      </c>
      <c r="L4688" s="444">
        <f t="shared" ca="1" si="192"/>
        <v>-35677358613866.75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-35677358613866.75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-148655660891.11145</v>
      </c>
      <c r="L4689" s="444">
        <f t="shared" ca="1" si="192"/>
        <v>-35826014274757.859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-35826014274757.859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-149275059478.15775</v>
      </c>
      <c r="L4690" s="444">
        <f t="shared" ca="1" si="192"/>
        <v>-35975289334236.016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-35975289334236.016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-149897038892.65005</v>
      </c>
      <c r="L4691" s="444">
        <f t="shared" ca="1" si="192"/>
        <v>-36125186373128.664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-36125186373128.664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-150521609888.0361</v>
      </c>
      <c r="L4692" s="444">
        <f t="shared" ca="1" si="192"/>
        <v>-36275707983016.703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-36275707983016.703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-151148783262.56958</v>
      </c>
      <c r="L4693" s="444">
        <f t="shared" ca="1" si="192"/>
        <v>-36426856766279.273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-36426856766279.273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-151778569859.49698</v>
      </c>
      <c r="L4694" s="444">
        <f t="shared" ca="1" si="192"/>
        <v>-36578635336138.773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-36578635336138.773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-152410980567.24487</v>
      </c>
      <c r="L4695" s="444">
        <f t="shared" ca="1" si="192"/>
        <v>-36731046316706.016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-36731046316706.016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-153046026319.6084</v>
      </c>
      <c r="L4696" s="444">
        <f t="shared" ca="1" si="192"/>
        <v>-36884092343025.625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-36884092343025.625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-153683718095.94009</v>
      </c>
      <c r="L4697" s="444">
        <f t="shared" ca="1" si="192"/>
        <v>-37037776061121.563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-37037776061121.563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-154324066921.33984</v>
      </c>
      <c r="L4698" s="444">
        <f t="shared" ca="1" si="192"/>
        <v>-37192100128042.906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-37192100128042.906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-154967083866.84543</v>
      </c>
      <c r="L4699" s="444">
        <f t="shared" ca="1" si="192"/>
        <v>-37347067211909.75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-37347067211909.75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-155612780049.62396</v>
      </c>
      <c r="L4700" s="444">
        <f t="shared" ca="1" si="192"/>
        <v>-37502679991959.375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-37502679991959.375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-156261166633.16406</v>
      </c>
      <c r="L4701" s="444">
        <f t="shared" ca="1" si="192"/>
        <v>-37658941158592.539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-37658941158592.539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-156912254827.4689</v>
      </c>
      <c r="L4702" s="444">
        <f t="shared" ca="1" si="192"/>
        <v>-37815853413420.008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-37815853413420.008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-157566055889.25003</v>
      </c>
      <c r="L4703" s="444">
        <f t="shared" ca="1" si="192"/>
        <v>-37973419469309.258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-37973419469309.258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-158222581122.12192</v>
      </c>
      <c r="L4704" s="444">
        <f t="shared" ca="1" si="192"/>
        <v>-38131642050431.383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-38131642050431.383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-158881841876.79742</v>
      </c>
      <c r="L4705" s="444">
        <f t="shared" ca="1" si="192"/>
        <v>-38290523892308.18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-38290523892308.18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-159543849551.28409</v>
      </c>
      <c r="L4706" s="444">
        <f t="shared" ca="1" si="192"/>
        <v>-38450067741859.461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-38450067741859.461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-160208615591.08109</v>
      </c>
      <c r="L4707" s="444">
        <f t="shared" ca="1" si="192"/>
        <v>-38610276357450.539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-38610276357450.539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-160876151489.37726</v>
      </c>
      <c r="L4708" s="444">
        <f t="shared" ca="1" si="192"/>
        <v>-38771152508939.914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-38771152508939.914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-161546468787.24963</v>
      </c>
      <c r="L4709" s="444">
        <f t="shared" ca="1" si="192"/>
        <v>-38932698977727.164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-38932698977727.164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-162219579073.86319</v>
      </c>
      <c r="L4710" s="444">
        <f t="shared" ca="1" si="192"/>
        <v>-39094918556801.023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-39094918556801.023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-162895493986.67093</v>
      </c>
      <c r="L4711" s="444">
        <f t="shared" ca="1" si="192"/>
        <v>-39257814050787.695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-39257814050787.695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-163574225211.61539</v>
      </c>
      <c r="L4712" s="444">
        <f t="shared" ca="1" si="192"/>
        <v>-39421388275999.313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-39421388275999.313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-164255784483.33047</v>
      </c>
      <c r="L4713" s="444">
        <f t="shared" ca="1" si="192"/>
        <v>-39585644060482.641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-39585644060482.641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-164940183585.34433</v>
      </c>
      <c r="L4714" s="444">
        <f t="shared" ca="1" si="192"/>
        <v>-39750584244067.984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-39750584244067.984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-165627434350.28326</v>
      </c>
      <c r="L4715" s="444">
        <f t="shared" ca="1" si="192"/>
        <v>-39916211678418.266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-39916211678418.266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-166317548660.07611</v>
      </c>
      <c r="L4716" s="444">
        <f t="shared" ca="1" si="192"/>
        <v>-40082529227078.344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-40082529227078.344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-167010538446.15976</v>
      </c>
      <c r="L4717" s="444">
        <f t="shared" ca="1" si="192"/>
        <v>-40249539765524.5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-40249539765524.5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-167706415689.68542</v>
      </c>
      <c r="L4718" s="444">
        <f t="shared" ca="1" si="192"/>
        <v>-40417246181214.188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-40417246181214.188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-168405192421.72577</v>
      </c>
      <c r="L4719" s="444">
        <f t="shared" ca="1" si="192"/>
        <v>-40585651373635.914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-40585651373635.914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-169106880723.48297</v>
      </c>
      <c r="L4720" s="444">
        <f t="shared" ca="1" si="192"/>
        <v>-40754758254359.398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-40754758254359.398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-169811492726.4975</v>
      </c>
      <c r="L4721" s="444">
        <f t="shared" ca="1" si="192"/>
        <v>-40924569747085.898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-40924569747085.898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-170519040612.85791</v>
      </c>
      <c r="L4722" s="444">
        <f t="shared" ca="1" si="192"/>
        <v>-41095088787698.758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-41095088787698.758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-171229536615.4115</v>
      </c>
      <c r="L4723" s="444">
        <f t="shared" ca="1" si="192"/>
        <v>-41266318324314.172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-41266318324314.172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-171942993017.97571</v>
      </c>
      <c r="L4724" s="444">
        <f t="shared" ca="1" si="192"/>
        <v>-41438261317332.148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-41438261317332.148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-172659422155.55063</v>
      </c>
      <c r="L4725" s="444">
        <f t="shared" ca="1" si="192"/>
        <v>-41610920739487.695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-41610920739487.695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-173378836414.53207</v>
      </c>
      <c r="L4726" s="444">
        <f t="shared" ca="1" si="192"/>
        <v>-41784299575902.227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-41784299575902.227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-174101248232.92593</v>
      </c>
      <c r="L4727" s="444">
        <f t="shared" ca="1" si="192"/>
        <v>-41958400824135.156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-41958400824135.156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-174826670100.56314</v>
      </c>
      <c r="L4728" s="444">
        <f t="shared" ca="1" si="192"/>
        <v>-42133227494235.719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-42133227494235.719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-175555114559.31549</v>
      </c>
      <c r="L4729" s="444">
        <f t="shared" ca="1" si="192"/>
        <v>-42308782608795.031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-42308782608795.031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-176286594203.31262</v>
      </c>
      <c r="L4730" s="444">
        <f t="shared" ca="1" si="192"/>
        <v>-42485069202998.344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-42485069202998.344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-177021121679.15976</v>
      </c>
      <c r="L4731" s="444">
        <f t="shared" ca="1" si="192"/>
        <v>-42662090324677.5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-42662090324677.5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-177758709686.15625</v>
      </c>
      <c r="L4732" s="444">
        <f t="shared" ca="1" si="192"/>
        <v>-42839849034363.656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-42839849034363.656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-178499370976.51523</v>
      </c>
      <c r="L4733" s="444">
        <f t="shared" ca="1" si="192"/>
        <v>-43018348405340.172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-43018348405340.172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-179243118355.58405</v>
      </c>
      <c r="L4734" s="444">
        <f t="shared" ca="1" si="192"/>
        <v>-43197591523695.758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-43197591523695.758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-179989964682.06564</v>
      </c>
      <c r="L4735" s="444">
        <f t="shared" ca="1" si="192"/>
        <v>-43377581488377.82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-43377581488377.82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-180739922868.24091</v>
      </c>
      <c r="L4736" s="444">
        <f t="shared" ca="1" si="192"/>
        <v>-43558321411246.063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-43558321411246.063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-181493005880.19193</v>
      </c>
      <c r="L4737" s="444">
        <f t="shared" ca="1" si="192"/>
        <v>-43739814417126.258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-43739814417126.258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-182249226738.02606</v>
      </c>
      <c r="L4738" s="444">
        <f t="shared" ca="1" si="192"/>
        <v>-43922063643864.281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-43922063643864.281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-183008598516.10117</v>
      </c>
      <c r="L4739" s="444">
        <f t="shared" ca="1" si="192"/>
        <v>-44105072242380.383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-44105072242380.383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-183771134343.25159</v>
      </c>
      <c r="L4740" s="444">
        <f t="shared" ca="1" si="192"/>
        <v>-44288843376723.633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-44288843376723.633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-184536847403.01514</v>
      </c>
      <c r="L4741" s="444">
        <f t="shared" ca="1" si="192"/>
        <v>-44473380224126.648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-44473380224126.648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-185305750933.86102</v>
      </c>
      <c r="L4742" s="444">
        <f t="shared" ca="1" si="192"/>
        <v>-44658685975060.508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-44658685975060.508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-186077858229.41879</v>
      </c>
      <c r="L4743" s="444">
        <f t="shared" ca="1" si="192"/>
        <v>-44844763833289.93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-44844763833289.93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-186853182638.70804</v>
      </c>
      <c r="L4744" s="444">
        <f t="shared" ca="1" si="192"/>
        <v>-45031617015928.641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-45031617015928.641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-187631737566.36932</v>
      </c>
      <c r="L4745" s="444">
        <f t="shared" ca="1" si="192"/>
        <v>-45219248753495.008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-45219248753495.008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-188413536472.89587</v>
      </c>
      <c r="L4746" s="444">
        <f t="shared" ca="1" si="192"/>
        <v>-45407662289967.906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-45407662289967.906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-189198592874.86627</v>
      </c>
      <c r="L4747" s="444">
        <f t="shared" ca="1" si="192"/>
        <v>-45596860882842.773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-45596860882842.773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-189986920345.17822</v>
      </c>
      <c r="L4748" s="444">
        <f t="shared" ca="1" si="192"/>
        <v>-45786847803187.953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-45786847803187.953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-190778532513.28314</v>
      </c>
      <c r="L4749" s="444">
        <f t="shared" ca="1" si="192"/>
        <v>-45977626335701.234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-45977626335701.234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-191573443065.42181</v>
      </c>
      <c r="L4750" s="444">
        <f t="shared" ca="1" si="192"/>
        <v>-46169199778766.656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-46169199778766.656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-192371665744.86105</v>
      </c>
      <c r="L4751" s="444">
        <f t="shared" ca="1" si="192"/>
        <v>-46361571444511.516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-46361571444511.516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-193173214352.13132</v>
      </c>
      <c r="L4752" s="444">
        <f t="shared" ca="1" si="192"/>
        <v>-46554744658863.648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-46554744658863.648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-193978102745.2652</v>
      </c>
      <c r="L4753" s="444">
        <f t="shared" ca="1" si="192"/>
        <v>-46748722761608.914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-46748722761608.914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-194786344840.03714</v>
      </c>
      <c r="L4754" s="444">
        <f t="shared" ca="1" si="192"/>
        <v>-46943509106448.953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-46943509106448.953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-195597954610.20398</v>
      </c>
      <c r="L4755" s="444">
        <f t="shared" ca="1" si="192"/>
        <v>-47139107061059.156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-47139107061059.156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-196412946087.74649</v>
      </c>
      <c r="L4756" s="444">
        <f t="shared" ca="1" si="192"/>
        <v>-47335520007146.906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-47335520007146.906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-197231333363.11212</v>
      </c>
      <c r="L4757" s="444">
        <f t="shared" ca="1" si="192"/>
        <v>-47532751340510.016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-47532751340510.016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-198053130585.4584</v>
      </c>
      <c r="L4758" s="444">
        <f t="shared" ca="1" si="192"/>
        <v>-47730804471095.477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-47730804471095.477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-198878351962.89783</v>
      </c>
      <c r="L4759" s="444">
        <f t="shared" ca="1" si="192"/>
        <v>-47929682823058.375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-47929682823058.375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-199707011762.74323</v>
      </c>
      <c r="L4760" s="444">
        <f t="shared" ca="1" si="192"/>
        <v>-48129389834821.117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-48129389834821.117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-200539124311.75464</v>
      </c>
      <c r="L4761" s="444">
        <f t="shared" ca="1" si="192"/>
        <v>-48329928959132.875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-48329928959132.875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-201374703996.38696</v>
      </c>
      <c r="L4762" s="444">
        <f t="shared" ca="1" si="192"/>
        <v>-48531303663129.266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-48531303663129.266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-202213765263.0386</v>
      </c>
      <c r="L4763" s="444">
        <f t="shared" ca="1" si="192"/>
        <v>-48733517428392.305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-48733517428392.305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-203056322618.30127</v>
      </c>
      <c r="L4764" s="444">
        <f t="shared" ca="1" si="192"/>
        <v>-48936573751010.609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-48936573751010.609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-203902390629.21088</v>
      </c>
      <c r="L4765" s="444">
        <f t="shared" ca="1" si="192"/>
        <v>-49140476141639.82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-49140476141639.82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-204751983923.49924</v>
      </c>
      <c r="L4766" s="444">
        <f t="shared" ca="1" si="192"/>
        <v>-49345228125563.32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-49345228125563.32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-205605117189.84717</v>
      </c>
      <c r="L4767" s="444">
        <f t="shared" ca="1" si="192"/>
        <v>-49550833242753.164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-49550833242753.164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-206461805178.13818</v>
      </c>
      <c r="L4768" s="444">
        <f t="shared" ca="1" si="192"/>
        <v>-49757295047931.305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-49757295047931.305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-207322062699.71378</v>
      </c>
      <c r="L4769" s="444">
        <f t="shared" ca="1" si="192"/>
        <v>-49964617110631.016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-49964617110631.016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-208185904627.62924</v>
      </c>
      <c r="L4770" s="444">
        <f t="shared" ca="1" si="192"/>
        <v>-50172803015258.648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-50172803015258.648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-209053345896.91104</v>
      </c>
      <c r="L4771" s="444">
        <f t="shared" ca="1" si="192"/>
        <v>-50381856361155.563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-50381856361155.563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-209924401504.81485</v>
      </c>
      <c r="L4772" s="444">
        <f t="shared" ca="1" si="192"/>
        <v>-50591780762660.375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-50591780762660.375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-210799086511.0849</v>
      </c>
      <c r="L4773" s="444">
        <f t="shared" ca="1" si="192"/>
        <v>-50802579849171.461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-50802579849171.461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-211677416038.21442</v>
      </c>
      <c r="L4774" s="444">
        <f t="shared" ca="1" si="192"/>
        <v>-51014257265209.672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-51014257265209.672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-212559405271.70697</v>
      </c>
      <c r="L4775" s="444">
        <f t="shared" ca="1" si="192"/>
        <v>-51226816670481.375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-51226816670481.375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-213445069460.33905</v>
      </c>
      <c r="L4776" s="444">
        <f t="shared" ca="1" si="192"/>
        <v>-51440261739941.711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-51440261739941.711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-214334423916.4238</v>
      </c>
      <c r="L4777" s="444">
        <f t="shared" ca="1" si="192"/>
        <v>-51654596163858.133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-51654596163858.133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-215227484016.07556</v>
      </c>
      <c r="L4778" s="444">
        <f t="shared" ca="1" si="192"/>
        <v>-51869823647874.211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-51869823647874.211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-216124265199.47589</v>
      </c>
      <c r="L4779" s="444">
        <f t="shared" ca="1" si="192"/>
        <v>-52085947913073.688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-52085947913073.688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-217024782971.14035</v>
      </c>
      <c r="L4780" s="444">
        <f t="shared" ca="1" si="192"/>
        <v>-52302972696044.828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-52302972696044.828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-217929052900.18677</v>
      </c>
      <c r="L4781" s="444">
        <f t="shared" ca="1" si="192"/>
        <v>-52520901748945.016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-52520901748945.016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-218837090620.60422</v>
      </c>
      <c r="L4782" s="444">
        <f t="shared" ca="1" si="192"/>
        <v>-52739738839565.617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-52739738839565.617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-219748911831.52341</v>
      </c>
      <c r="L4783" s="444">
        <f t="shared" ca="1" si="192"/>
        <v>-52959487751397.141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-52959487751397.141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-220664532297.48807</v>
      </c>
      <c r="L4784" s="444">
        <f t="shared" ca="1" si="192"/>
        <v>-53180152283694.625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-53180152283694.625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-221583967848.7276</v>
      </c>
      <c r="L4785" s="444">
        <f t="shared" ca="1" si="192"/>
        <v>-53401736251543.352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-53401736251543.352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-222507234381.43063</v>
      </c>
      <c r="L4786" s="444">
        <f t="shared" ca="1" si="192"/>
        <v>-53624243485924.781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-53624243485924.781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-223434347858.01993</v>
      </c>
      <c r="L4787" s="444">
        <f t="shared" ca="1" si="192"/>
        <v>-53847677833782.805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-53847677833782.805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-224365324307.42834</v>
      </c>
      <c r="L4788" s="444">
        <f t="shared" ca="1" si="192"/>
        <v>-54072043158090.234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-54072043158090.234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-225300179825.37598</v>
      </c>
      <c r="L4789" s="444">
        <f t="shared" ca="1" si="192"/>
        <v>-54297343337915.609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-54297343337915.609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-226238930574.64838</v>
      </c>
      <c r="L4790" s="444">
        <f t="shared" ca="1" si="192"/>
        <v>-54523582268490.258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-54523582268490.258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-227181592785.37607</v>
      </c>
      <c r="L4791" s="444">
        <f t="shared" ca="1" si="192"/>
        <v>-54750763861275.633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-54750763861275.633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-228128182755.31512</v>
      </c>
      <c r="L4792" s="444">
        <f t="shared" ca="1" si="192"/>
        <v>-54978892044030.945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-54978892044030.945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-229078716850.12891</v>
      </c>
      <c r="L4793" s="444">
        <f t="shared" ca="1" si="192"/>
        <v>-55207970760881.078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-55207970760881.078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-230033211503.67117</v>
      </c>
      <c r="L4794" s="444">
        <f t="shared" ca="1" si="192"/>
        <v>-55438003972384.75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-55438003972384.75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-230991683218.26978</v>
      </c>
      <c r="L4795" s="444">
        <f t="shared" ca="1" si="192"/>
        <v>-55668995655603.023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-55668995655603.023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-231954148565.0126</v>
      </c>
      <c r="L4796" s="444">
        <f t="shared" ca="1" si="192"/>
        <v>-55900949804168.039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-55900949804168.039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-232920624184.03345</v>
      </c>
      <c r="L4797" s="444">
        <f t="shared" ca="1" si="192"/>
        <v>-56133870428352.07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-56133870428352.07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-233891126784.80026</v>
      </c>
      <c r="L4798" s="444">
        <f t="shared" ca="1" si="192"/>
        <v>-56367761555136.867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-56367761555136.867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-234865673146.40356</v>
      </c>
      <c r="L4799" s="444">
        <f t="shared" ca="1" si="192"/>
        <v>-56602627228283.273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-56602627228283.273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-235844280117.84695</v>
      </c>
      <c r="L4800" s="444">
        <f t="shared" ca="1" si="192"/>
        <v>-56838471508401.117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-56838471508401.117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-236826964618.33798</v>
      </c>
      <c r="L4801" s="444">
        <f t="shared" ca="1" si="192"/>
        <v>-57075298473019.453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-57075298473019.453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-237813743637.58105</v>
      </c>
      <c r="L4802" s="444">
        <f t="shared" ca="1" si="192"/>
        <v>-57313112216657.031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-57313112216657.031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-238804634236.07095</v>
      </c>
      <c r="L4803" s="444">
        <f t="shared" ca="1" si="192"/>
        <v>-57551916850893.102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-57551916850893.102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-239799653545.38788</v>
      </c>
      <c r="L4804" s="444">
        <f t="shared" ca="1" si="192"/>
        <v>-57791716504438.492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-57791716504438.492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-240798818768.49374</v>
      </c>
      <c r="L4805" s="444">
        <f t="shared" ca="1" si="192"/>
        <v>-58032515323206.984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-58032515323206.984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-241802147180.02908</v>
      </c>
      <c r="L4806" s="444">
        <f t="shared" ca="1" si="192"/>
        <v>-58274317470387.016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-58274317470387.016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-242809656126.61255</v>
      </c>
      <c r="L4807" s="444">
        <f t="shared" ca="1" si="192"/>
        <v>-58517127126513.625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-58517127126513.625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-243821363027.14011</v>
      </c>
      <c r="L4808" s="444">
        <f t="shared" ca="1" si="192"/>
        <v>-58760948489540.766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-58760948489540.766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-244837285373.08655</v>
      </c>
      <c r="L4809" s="444">
        <f t="shared" ca="1" si="192"/>
        <v>-59005785774913.852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-59005785774913.852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-245857440728.80771</v>
      </c>
      <c r="L4810" s="444">
        <f t="shared" ca="1" si="192"/>
        <v>-59251643215642.656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-59251643215642.656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-246881846731.84436</v>
      </c>
      <c r="L4811" s="444">
        <f t="shared" ca="1" si="192"/>
        <v>-59498525062374.5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-59498525062374.5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-247910521093.22708</v>
      </c>
      <c r="L4812" s="444">
        <f t="shared" ca="1" si="192"/>
        <v>-59746435583467.727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-59746435583467.727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-248943481597.78217</v>
      </c>
      <c r="L4813" s="444">
        <f t="shared" ca="1" si="192"/>
        <v>-59995379065065.508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-59995379065065.508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-249980746104.43958</v>
      </c>
      <c r="L4814" s="444">
        <f t="shared" ca="1" si="192"/>
        <v>-60245359811169.945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-60245359811169.945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-251022332546.54141</v>
      </c>
      <c r="L4815" s="444">
        <f t="shared" ca="1" si="192"/>
        <v>-60496382143716.484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-60496382143716.484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-252068258932.15201</v>
      </c>
      <c r="L4816" s="444">
        <f t="shared" ca="1" si="192"/>
        <v>-60748450402648.633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-60748450402648.633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-253118543344.36929</v>
      </c>
      <c r="L4817" s="444">
        <f t="shared" ca="1" si="192"/>
        <v>-61001568945993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-61001568945993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-254173203941.63748</v>
      </c>
      <c r="L4818" s="444">
        <f t="shared" ca="1" si="192"/>
        <v>-61255742149934.641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-61255742149934.641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-255232258958.06097</v>
      </c>
      <c r="L4819" s="444">
        <f t="shared" ca="1" si="192"/>
        <v>-61510974408892.703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-61510974408892.703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-256295726703.7196</v>
      </c>
      <c r="L4820" s="444">
        <f t="shared" ca="1" si="192"/>
        <v>-61767270135596.422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-61767270135596.422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-257363625564.98508</v>
      </c>
      <c r="L4821" s="444">
        <f t="shared" ca="1" si="192"/>
        <v>-62024633761161.406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-62024633761161.406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-258435974004.8392</v>
      </c>
      <c r="L4822" s="444">
        <f t="shared" ca="1" si="192"/>
        <v>-62283069735166.242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-62283069735166.242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-259512790563.19263</v>
      </c>
      <c r="L4823" s="444">
        <f t="shared" ca="1" si="192"/>
        <v>-62542582525729.438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-62542582525729.438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-260594093857.20599</v>
      </c>
      <c r="L4824" s="444">
        <f t="shared" ca="1" si="192"/>
        <v>-62803176619586.641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-62803176619586.641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-261679902581.61099</v>
      </c>
      <c r="L4825" s="444">
        <f t="shared" ca="1" si="192"/>
        <v>-63064856522168.25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-63064856522168.25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-262770235509.03433</v>
      </c>
      <c r="L4826" s="444">
        <f t="shared" ca="1" si="192"/>
        <v>-63327626757677.281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-63327626757677.281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-263865111490.32196</v>
      </c>
      <c r="L4827" s="444">
        <f t="shared" ca="1" si="192"/>
        <v>-63591491869167.602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-63591491869167.602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-264964549454.86499</v>
      </c>
      <c r="L4828" s="444">
        <f t="shared" ca="1" si="192"/>
        <v>-63856456418622.469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-63856456418622.469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-266068568410.92694</v>
      </c>
      <c r="L4829" s="444">
        <f t="shared" ca="1" si="192"/>
        <v>-64122524987033.398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-64122524987033.398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-267177187445.97253</v>
      </c>
      <c r="L4830" s="444">
        <f t="shared" ca="1" si="192"/>
        <v>-64389702174479.367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-64389702174479.367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-268290425726.99734</v>
      </c>
      <c r="L4831" s="444">
        <f t="shared" ca="1" si="192"/>
        <v>-64657992600206.367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-64657992600206.367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-269408302500.85989</v>
      </c>
      <c r="L4832" s="444">
        <f t="shared" ca="1" si="192"/>
        <v>-64927400902707.227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-64927400902707.227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-270530837094.61346</v>
      </c>
      <c r="L4833" s="444">
        <f t="shared" ca="1" si="192"/>
        <v>-65197931739801.844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-65197931739801.844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-271658048915.841</v>
      </c>
      <c r="L4834" s="444">
        <f t="shared" ca="1" si="192"/>
        <v>-65469589788717.688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-65469589788717.688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-272789957452.99033</v>
      </c>
      <c r="L4835" s="444">
        <f t="shared" ca="1" si="192"/>
        <v>-65742379746170.68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-65742379746170.68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-273926582275.71115</v>
      </c>
      <c r="L4836" s="444">
        <f t="shared" ca="1" si="192"/>
        <v>-66016306328446.391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-66016306328446.391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-275067943035.1933</v>
      </c>
      <c r="L4837" s="444">
        <f t="shared" ca="1" si="192"/>
        <v>-66291374271481.586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-66291374271481.586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-276214059464.50665</v>
      </c>
      <c r="L4838" s="444">
        <f t="shared" ca="1" si="192"/>
        <v>-66567588330946.094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-66567588330946.094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-277364951378.94208</v>
      </c>
      <c r="L4839" s="444">
        <f t="shared" ca="1" si="192"/>
        <v>-66844953282325.039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-66844953282325.039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-278520638676.35431</v>
      </c>
      <c r="L4840" s="444">
        <f t="shared" ca="1" si="192"/>
        <v>-67123473921001.391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-67123473921001.391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-279681141337.5058</v>
      </c>
      <c r="L4841" s="444">
        <f t="shared" ca="1" si="192"/>
        <v>-67403155062338.898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-67403155062338.898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-280846479426.41205</v>
      </c>
      <c r="L4842" s="444">
        <f t="shared" ca="1" si="192"/>
        <v>-67684001541765.313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-67684001541765.313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-282016673090.68878</v>
      </c>
      <c r="L4843" s="444">
        <f t="shared" ca="1" si="192"/>
        <v>-67966018214856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-67966018214856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-283191742561.90002</v>
      </c>
      <c r="L4844" s="444">
        <f t="shared" ca="1" si="192"/>
        <v>-68249209957417.898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-68249209957417.898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-284371708155.9079</v>
      </c>
      <c r="L4845" s="444">
        <f t="shared" ca="1" si="192"/>
        <v>-68533581665573.805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-68533581665573.805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-285556590273.22418</v>
      </c>
      <c r="L4846" s="444">
        <f t="shared" ca="1" si="192"/>
        <v>-68819138255847.031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-68819138255847.031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-286746409399.36261</v>
      </c>
      <c r="L4847" s="444">
        <f t="shared" ca="1" si="192"/>
        <v>-69105884665246.391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-69105884665246.391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-287941186105.1933</v>
      </c>
      <c r="L4848" s="444">
        <f t="shared" ca="1" si="192"/>
        <v>-69393825851351.586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-69393825851351.586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-289140941047.29828</v>
      </c>
      <c r="L4849" s="444">
        <f t="shared" ca="1" si="192"/>
        <v>-69682966792398.883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-69682966792398.883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-290345694968.32867</v>
      </c>
      <c r="L4850" s="444">
        <f t="shared" ca="1" si="192"/>
        <v>-69973312487367.211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-69973312487367.211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-291555468697.3634</v>
      </c>
      <c r="L4851" s="444">
        <f t="shared" ca="1" si="192"/>
        <v>-70264867956064.578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-70264867956064.578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-292770283150.26904</v>
      </c>
      <c r="L4852" s="444">
        <f t="shared" ca="1" si="192"/>
        <v>-70557638239214.844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-70557638239214.844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-293990159330.06183</v>
      </c>
      <c r="L4853" s="444">
        <f t="shared" ref="L4853:L5107" ca="1" si="197">I4853-J4853+K4853</f>
        <v>-70851628398544.906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-70851628398544.906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-295215118327.27045</v>
      </c>
      <c r="L4854" s="444">
        <f t="shared" ca="1" si="197"/>
        <v>-71146843516872.172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-71146843516872.172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-296445181320.30072</v>
      </c>
      <c r="L4855" s="444">
        <f t="shared" ca="1" si="197"/>
        <v>-71443288698192.469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-71443288698192.469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-297680369575.80194</v>
      </c>
      <c r="L4856" s="444">
        <f t="shared" ca="1" si="197"/>
        <v>-71740969067768.266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-71740969067768.266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-298920704449.03442</v>
      </c>
      <c r="L4857" s="444">
        <f t="shared" ca="1" si="197"/>
        <v>-72039889772217.297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-72039889772217.297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-300166207384.23871</v>
      </c>
      <c r="L4858" s="444">
        <f t="shared" ca="1" si="197"/>
        <v>-72340055979601.531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-72340055979601.531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-301416899915.00635</v>
      </c>
      <c r="L4859" s="444">
        <f t="shared" ca="1" si="197"/>
        <v>-72641472879516.531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-72641472879516.531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-302672803664.65222</v>
      </c>
      <c r="L4860" s="444">
        <f t="shared" ca="1" si="197"/>
        <v>-72944145683181.188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-72944145683181.188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-303933940346.58826</v>
      </c>
      <c r="L4861" s="444">
        <f t="shared" ca="1" si="197"/>
        <v>-73248079623527.781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-73248079623527.781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-305200331764.6991</v>
      </c>
      <c r="L4862" s="444">
        <f t="shared" ca="1" si="197"/>
        <v>-73553279955292.484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-73553279955292.484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-306471999813.71869</v>
      </c>
      <c r="L4863" s="444">
        <f t="shared" ca="1" si="197"/>
        <v>-73859751955106.203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-73859751955106.203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-307748966479.60919</v>
      </c>
      <c r="L4864" s="444">
        <f t="shared" ca="1" si="197"/>
        <v>-74167500921585.813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-74167500921585.813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-309031253839.94086</v>
      </c>
      <c r="L4865" s="444">
        <f t="shared" ca="1" si="197"/>
        <v>-74476532175425.75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-74476532175425.75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-310318884064.27393</v>
      </c>
      <c r="L4866" s="444">
        <f t="shared" ca="1" si="197"/>
        <v>-74786851059490.031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-74786851059490.031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-311611879414.54181</v>
      </c>
      <c r="L4867" s="444">
        <f t="shared" ca="1" si="197"/>
        <v>-75098462938904.578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-75098462938904.578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-312910262245.43573</v>
      </c>
      <c r="L4868" s="444">
        <f t="shared" ca="1" si="197"/>
        <v>-75411373201150.016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-75411373201150.016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-314214055004.79175</v>
      </c>
      <c r="L4869" s="444">
        <f t="shared" ca="1" si="197"/>
        <v>-75725587256154.813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-75725587256154.813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-315523280233.97839</v>
      </c>
      <c r="L4870" s="444">
        <f t="shared" ca="1" si="197"/>
        <v>-76041110536388.797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-76041110536388.797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-316837960568.28662</v>
      </c>
      <c r="L4871" s="444">
        <f t="shared" ca="1" si="197"/>
        <v>-76357948496957.078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-76357948496957.078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-318158118737.32117</v>
      </c>
      <c r="L4872" s="444">
        <f t="shared" ca="1" si="197"/>
        <v>-76676106615694.406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-76676106615694.406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-319483777565.39337</v>
      </c>
      <c r="L4873" s="444">
        <f t="shared" ca="1" si="197"/>
        <v>-76995590393259.797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-76995590393259.797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-320814959971.91583</v>
      </c>
      <c r="L4874" s="444">
        <f t="shared" ca="1" si="197"/>
        <v>-77316405353231.719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-77316405353231.719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-322151688971.79883</v>
      </c>
      <c r="L4875" s="444">
        <f t="shared" ca="1" si="197"/>
        <v>-77638557042203.516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-77638557042203.516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-323493987675.84796</v>
      </c>
      <c r="L4876" s="444">
        <f t="shared" ca="1" si="197"/>
        <v>-77962051029879.359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-77962051029879.359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-324841879291.164</v>
      </c>
      <c r="L4877" s="444">
        <f t="shared" ca="1" si="197"/>
        <v>-78286892909170.516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-78286892909170.516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-326195387121.54382</v>
      </c>
      <c r="L4878" s="444">
        <f t="shared" ca="1" si="197"/>
        <v>-78613088296292.063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-78613088296292.063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-327554534567.88361</v>
      </c>
      <c r="L4879" s="444">
        <f t="shared" ca="1" si="197"/>
        <v>-78940642830859.953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-78940642830859.953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-328919345128.58313</v>
      </c>
      <c r="L4880" s="444">
        <f t="shared" ca="1" si="197"/>
        <v>-79269562175988.531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-79269562175988.531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-330289842399.95221</v>
      </c>
      <c r="L4881" s="444">
        <f t="shared" ca="1" si="197"/>
        <v>-79599852018388.484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-79599852018388.484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-331666050076.61865</v>
      </c>
      <c r="L4882" s="444">
        <f t="shared" ca="1" si="197"/>
        <v>-79931518068465.109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-79931518068465.109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-333047991951.93793</v>
      </c>
      <c r="L4883" s="444">
        <f t="shared" ca="1" si="197"/>
        <v>-80264566060417.047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-80264566060417.047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-334435691918.40436</v>
      </c>
      <c r="L4884" s="444">
        <f t="shared" ca="1" si="197"/>
        <v>-80599001752335.453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-80599001752335.453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-335829173968.06439</v>
      </c>
      <c r="L4885" s="444">
        <f t="shared" ca="1" si="197"/>
        <v>-80934830926303.516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-80934830926303.516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-337228462192.93134</v>
      </c>
      <c r="L4886" s="444">
        <f t="shared" ca="1" si="197"/>
        <v>-81272059388496.453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-81272059388496.453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-338633580785.40186</v>
      </c>
      <c r="L4887" s="444">
        <f t="shared" ca="1" si="197"/>
        <v>-81610692969281.859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-81610692969281.859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-340044554038.67444</v>
      </c>
      <c r="L4888" s="444">
        <f t="shared" ca="1" si="197"/>
        <v>-81950737523320.531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-81950737523320.531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-341461406347.16888</v>
      </c>
      <c r="L4889" s="444">
        <f t="shared" ca="1" si="197"/>
        <v>-82292198929667.703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-82292198929667.703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-342884162206.94873</v>
      </c>
      <c r="L4890" s="444">
        <f t="shared" ca="1" si="197"/>
        <v>-82635083091874.656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-82635083091874.656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-344312846216.14441</v>
      </c>
      <c r="L4891" s="444">
        <f t="shared" ca="1" si="197"/>
        <v>-82979395938090.797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-82979395938090.797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-345747483075.3783</v>
      </c>
      <c r="L4892" s="444">
        <f t="shared" ca="1" si="197"/>
        <v>-83325143421166.172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-83325143421166.172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-347188097588.19238</v>
      </c>
      <c r="L4893" s="444">
        <f t="shared" ca="1" si="197"/>
        <v>-83672331518754.359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-83672331518754.359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-348634714661.4765</v>
      </c>
      <c r="L4894" s="444">
        <f t="shared" ca="1" si="197"/>
        <v>-84020966233415.828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-84020966233415.828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-350087359305.89929</v>
      </c>
      <c r="L4895" s="444">
        <f t="shared" ca="1" si="197"/>
        <v>-84371053592721.734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-84371053592721.734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-351546056636.34058</v>
      </c>
      <c r="L4896" s="444">
        <f t="shared" ca="1" si="197"/>
        <v>-84722599649358.078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-84722599649358.078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-353010831872.32532</v>
      </c>
      <c r="L4897" s="444">
        <f t="shared" ca="1" si="197"/>
        <v>-85075610481230.406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-85075610481230.406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-354481710338.46002</v>
      </c>
      <c r="L4898" s="444">
        <f t="shared" ca="1" si="197"/>
        <v>-85430092191568.859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-85430092191568.859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-355958717464.87024</v>
      </c>
      <c r="L4899" s="444">
        <f t="shared" ca="1" si="197"/>
        <v>-85786050909033.734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-85786050909033.734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-357441878787.64056</v>
      </c>
      <c r="L4900" s="444">
        <f t="shared" ca="1" si="197"/>
        <v>-86143492787821.375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-86143492787821.375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-358931219949.25574</v>
      </c>
      <c r="L4901" s="444">
        <f t="shared" ca="1" si="197"/>
        <v>-86502424007770.625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-86502424007770.625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-360426766699.04425</v>
      </c>
      <c r="L4902" s="444">
        <f t="shared" ca="1" si="197"/>
        <v>-86862850774469.672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-86862850774469.672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-361928544893.62366</v>
      </c>
      <c r="L4903" s="444">
        <f t="shared" ca="1" si="197"/>
        <v>-87224779319363.297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-87224779319363.297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-363436580497.34705</v>
      </c>
      <c r="L4904" s="444">
        <f t="shared" ca="1" si="197"/>
        <v>-87588215899860.641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-87588215899860.641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-364950899582.75269</v>
      </c>
      <c r="L4905" s="444">
        <f t="shared" ca="1" si="197"/>
        <v>-87953166799443.391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-87953166799443.391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-366471528331.0141</v>
      </c>
      <c r="L4906" s="444">
        <f t="shared" ca="1" si="197"/>
        <v>-88319638327774.406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-88319638327774.406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-367998493032.39337</v>
      </c>
      <c r="L4907" s="444">
        <f t="shared" ca="1" si="197"/>
        <v>-88687636820806.797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-88687636820806.797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-369531820086.69501</v>
      </c>
      <c r="L4908" s="444">
        <f t="shared" ca="1" si="197"/>
        <v>-89057168640893.484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-89057168640893.484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-371071536003.72284</v>
      </c>
      <c r="L4909" s="444">
        <f t="shared" ca="1" si="197"/>
        <v>-89428240176897.203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-89428240176897.203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-372617667403.73834</v>
      </c>
      <c r="L4910" s="444">
        <f t="shared" ca="1" si="197"/>
        <v>-89800857844300.938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-89800857844300.938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-374170241017.92059</v>
      </c>
      <c r="L4911" s="444">
        <f t="shared" ca="1" si="197"/>
        <v>-90175028085318.859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-90175028085318.859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-375729283688.82855</v>
      </c>
      <c r="L4912" s="444">
        <f t="shared" ca="1" si="197"/>
        <v>-90550757369007.688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-90550757369007.688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-377294822370.86536</v>
      </c>
      <c r="L4913" s="444">
        <f t="shared" ca="1" si="197"/>
        <v>-90928052191378.547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-90928052191378.547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-378866884130.74396</v>
      </c>
      <c r="L4914" s="444">
        <f t="shared" ca="1" si="197"/>
        <v>-91306919075509.297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-91306919075509.297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-380445496147.95538</v>
      </c>
      <c r="L4915" s="444">
        <f t="shared" ca="1" si="197"/>
        <v>-91687364571657.25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-91687364571657.25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-382030685715.23853</v>
      </c>
      <c r="L4916" s="444">
        <f t="shared" ca="1" si="197"/>
        <v>-92069395257372.484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-92069395257372.484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-383622480239.052</v>
      </c>
      <c r="L4917" s="444">
        <f t="shared" ca="1" si="197"/>
        <v>-92453017737611.531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-92453017737611.531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-385220907240.04803</v>
      </c>
      <c r="L4918" s="444">
        <f t="shared" ca="1" si="197"/>
        <v>-92838238644851.578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-92838238644851.578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-386825994353.54822</v>
      </c>
      <c r="L4919" s="444">
        <f t="shared" ca="1" si="197"/>
        <v>-93225064639205.125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-93225064639205.125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-388437769330.02136</v>
      </c>
      <c r="L4920" s="444">
        <f t="shared" ca="1" si="197"/>
        <v>-93613502408535.141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-93613502408535.141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-390056260035.56311</v>
      </c>
      <c r="L4921" s="444">
        <f t="shared" ca="1" si="197"/>
        <v>-94003558668570.703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-94003558668570.703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-391681494452.37793</v>
      </c>
      <c r="L4922" s="444">
        <f t="shared" ca="1" si="197"/>
        <v>-94395240163023.078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-94395240163023.078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-393313500679.26282</v>
      </c>
      <c r="L4923" s="444">
        <f t="shared" ca="1" si="197"/>
        <v>-94788553663702.344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-94788553663702.344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-394952306932.09308</v>
      </c>
      <c r="L4924" s="444">
        <f t="shared" ca="1" si="197"/>
        <v>-95183505970634.438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-95183505970634.438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-396597941544.31018</v>
      </c>
      <c r="L4925" s="444">
        <f t="shared" ca="1" si="197"/>
        <v>-95580103912178.75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-95580103912178.75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-398250432967.41144</v>
      </c>
      <c r="L4926" s="444">
        <f t="shared" ca="1" si="197"/>
        <v>-95978354345146.156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-95978354345146.156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-399909809771.44232</v>
      </c>
      <c r="L4927" s="444">
        <f t="shared" ca="1" si="197"/>
        <v>-96378264154917.594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-96378264154917.594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-401576100645.48999</v>
      </c>
      <c r="L4928" s="444">
        <f t="shared" ca="1" si="197"/>
        <v>-96779840255563.078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-96779840255563.078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-403249334398.1795</v>
      </c>
      <c r="L4929" s="444">
        <f t="shared" ca="1" si="197"/>
        <v>-97183089589961.25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-97183089589961.25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-404929539958.17188</v>
      </c>
      <c r="L4930" s="444">
        <f t="shared" ca="1" si="197"/>
        <v>-97588019129919.422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-97588019129919.422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-406616746374.66425</v>
      </c>
      <c r="L4931" s="444">
        <f t="shared" ca="1" si="197"/>
        <v>-97994635876294.094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-97994635876294.094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-408310982817.89203</v>
      </c>
      <c r="L4932" s="444">
        <f t="shared" ca="1" si="197"/>
        <v>-98402946859111.984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-98402946859111.984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-410012278579.63324</v>
      </c>
      <c r="L4933" s="444">
        <f t="shared" ca="1" si="197"/>
        <v>-98812959137691.625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-98812959137691.625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-411720663073.71509</v>
      </c>
      <c r="L4934" s="444">
        <f t="shared" ca="1" si="197"/>
        <v>-99224679800765.344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-99224679800765.344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-413436165836.52228</v>
      </c>
      <c r="L4935" s="444">
        <f t="shared" ca="1" si="197"/>
        <v>-99638115966601.859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-99638115966601.859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-415158816527.50775</v>
      </c>
      <c r="L4936" s="444">
        <f t="shared" ca="1" si="197"/>
        <v>-100053274783129.36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-100053274783129.36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-416888644929.70569</v>
      </c>
      <c r="L4937" s="444">
        <f t="shared" ca="1" si="197"/>
        <v>-100470163428059.06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-100470163428059.06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-418625680950.24609</v>
      </c>
      <c r="L4938" s="444">
        <f t="shared" ca="1" si="197"/>
        <v>-100888789109009.31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-100888789109009.31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-420369954620.87213</v>
      </c>
      <c r="L4939" s="444">
        <f t="shared" ca="1" si="197"/>
        <v>-101309159063630.19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-101309159063630.19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-422121496098.45911</v>
      </c>
      <c r="L4940" s="444">
        <f t="shared" ca="1" si="197"/>
        <v>-101731280559728.64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-101731280559728.64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-423880335665.53601</v>
      </c>
      <c r="L4941" s="444">
        <f t="shared" ca="1" si="197"/>
        <v>-102155160895394.17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-102155160895394.17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-425646503730.80902</v>
      </c>
      <c r="L4942" s="444">
        <f t="shared" ca="1" si="197"/>
        <v>-102580807399124.98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-102580807399124.98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-427420030829.68744</v>
      </c>
      <c r="L4943" s="444">
        <f t="shared" ca="1" si="197"/>
        <v>-103008227429954.67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-103008227429954.67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-429200947624.81116</v>
      </c>
      <c r="L4944" s="444">
        <f t="shared" ca="1" si="197"/>
        <v>-103437428377579.48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-103437428377579.48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-430989284906.58118</v>
      </c>
      <c r="L4945" s="444">
        <f t="shared" ca="1" si="197"/>
        <v>-103868417662486.06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-103868417662486.06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-432785073593.69189</v>
      </c>
      <c r="L4946" s="444">
        <f t="shared" ca="1" si="197"/>
        <v>-104301202736079.75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-104301202736079.75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-434588344733.66565</v>
      </c>
      <c r="L4947" s="444">
        <f t="shared" ca="1" si="197"/>
        <v>-104735791080813.42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-104735791080813.42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-436399129503.38928</v>
      </c>
      <c r="L4948" s="444">
        <f t="shared" ca="1" si="197"/>
        <v>-105172190210316.81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-105172190210316.81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-438217459209.65338</v>
      </c>
      <c r="L4949" s="444">
        <f t="shared" ca="1" si="197"/>
        <v>-105610407669526.47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-105610407669526.47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-440043365289.6936</v>
      </c>
      <c r="L4950" s="444">
        <f t="shared" ca="1" si="197"/>
        <v>-106050451034816.16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-106050451034816.16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-441876879311.73395</v>
      </c>
      <c r="L4951" s="444">
        <f t="shared" ca="1" si="197"/>
        <v>-106492327914127.89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-106492327914127.89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-443718032975.5329</v>
      </c>
      <c r="L4952" s="444">
        <f t="shared" ca="1" si="197"/>
        <v>-106936045947103.42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-106936045947103.42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-445566858112.93091</v>
      </c>
      <c r="L4953" s="444">
        <f t="shared" ca="1" si="197"/>
        <v>-107381612805216.36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-107381612805216.36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-447423386688.40149</v>
      </c>
      <c r="L4954" s="444">
        <f t="shared" ca="1" si="197"/>
        <v>-107829036191904.77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-107829036191904.77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-449287650799.60321</v>
      </c>
      <c r="L4955" s="444">
        <f t="shared" ca="1" si="197"/>
        <v>-108278323842704.38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-108278323842704.38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-451159682677.93488</v>
      </c>
      <c r="L4956" s="444">
        <f t="shared" ca="1" si="197"/>
        <v>-108729483525382.31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-108729483525382.31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-453039514689.09296</v>
      </c>
      <c r="L4957" s="444">
        <f t="shared" ca="1" si="197"/>
        <v>-109182523040071.41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-109182523040071.41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-454927179333.63086</v>
      </c>
      <c r="L4958" s="444">
        <f t="shared" ca="1" si="197"/>
        <v>-109637450219405.03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-109637450219405.03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-456822709247.52094</v>
      </c>
      <c r="L4959" s="444">
        <f t="shared" ca="1" si="197"/>
        <v>-110094272928652.55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-110094272928652.55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-458726137202.71893</v>
      </c>
      <c r="L4960" s="444">
        <f t="shared" ca="1" si="197"/>
        <v>-110552999065855.27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-110552999065855.27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-460637496107.73035</v>
      </c>
      <c r="L4961" s="444">
        <f t="shared" ca="1" si="197"/>
        <v>-111013636561963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-111013636561963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-462556819008.17914</v>
      </c>
      <c r="L4962" s="444">
        <f t="shared" ca="1" si="197"/>
        <v>-111476193380971.17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-111476193380971.17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-464484139087.37988</v>
      </c>
      <c r="L4963" s="444">
        <f t="shared" ca="1" si="197"/>
        <v>-111940677520058.55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-111940677520058.55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-466419489666.91058</v>
      </c>
      <c r="L4964" s="444">
        <f t="shared" ca="1" si="197"/>
        <v>-112407097009725.45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-112407097009725.45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-468362904207.18939</v>
      </c>
      <c r="L4965" s="444">
        <f t="shared" ca="1" si="197"/>
        <v>-112875459913932.64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-112875459913932.64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-470314416308.05267</v>
      </c>
      <c r="L4966" s="444">
        <f t="shared" ca="1" si="197"/>
        <v>-113345774330240.69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-113345774330240.69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-472274059709.33624</v>
      </c>
      <c r="L4967" s="444">
        <f t="shared" ca="1" si="197"/>
        <v>-113818048389950.03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-113818048389950.03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-474241868291.4585</v>
      </c>
      <c r="L4968" s="444">
        <f t="shared" ca="1" si="197"/>
        <v>-114292290258241.48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-114292290258241.48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-476217876076.0061</v>
      </c>
      <c r="L4969" s="444">
        <f t="shared" ca="1" si="197"/>
        <v>-114768508134317.48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-114768508134317.48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-478202117226.32281</v>
      </c>
      <c r="L4970" s="444">
        <f t="shared" ca="1" si="197"/>
        <v>-115246710251543.81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-115246710251543.81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-480194626048.09918</v>
      </c>
      <c r="L4971" s="444">
        <f t="shared" ca="1" si="197"/>
        <v>-115726904877591.91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-115726904877591.91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-482195436989.96625</v>
      </c>
      <c r="L4972" s="444">
        <f t="shared" ca="1" si="197"/>
        <v>-116209100314581.88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-116209100314581.88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-484204584644.09106</v>
      </c>
      <c r="L4973" s="444">
        <f t="shared" ca="1" si="197"/>
        <v>-116693304899225.97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-116693304899225.97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-486222103746.77484</v>
      </c>
      <c r="L4974" s="444">
        <f t="shared" ca="1" si="197"/>
        <v>-117179527002972.75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-117179527002972.75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-488248029179.05304</v>
      </c>
      <c r="L4975" s="444">
        <f t="shared" ca="1" si="197"/>
        <v>-117667775032151.8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-117667775032151.8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-490282395967.29907</v>
      </c>
      <c r="L4976" s="444">
        <f t="shared" ca="1" si="197"/>
        <v>-118158057428119.09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-118158057428119.09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-492325239283.82953</v>
      </c>
      <c r="L4977" s="444">
        <f t="shared" ca="1" si="197"/>
        <v>-118650382667402.92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-118650382667402.92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-494376594447.51215</v>
      </c>
      <c r="L4978" s="444">
        <f t="shared" ca="1" si="197"/>
        <v>-119144759261850.44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-119144759261850.44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-496436496924.37689</v>
      </c>
      <c r="L4979" s="444">
        <f t="shared" ca="1" si="197"/>
        <v>-119641195758774.81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-119641195758774.81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-498504982328.22839</v>
      </c>
      <c r="L4980" s="444">
        <f t="shared" ca="1" si="197"/>
        <v>-120139700741103.05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-120139700741103.05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-500582086421.26276</v>
      </c>
      <c r="L4981" s="444">
        <f t="shared" ca="1" si="197"/>
        <v>-120640282827524.31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-120640282827524.31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-502667845114.68457</v>
      </c>
      <c r="L4982" s="444">
        <f t="shared" ca="1" si="197"/>
        <v>-121142950672639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-121142950672639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-504762294469.32916</v>
      </c>
      <c r="L4983" s="444">
        <f t="shared" ca="1" si="197"/>
        <v>-121647712967108.33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-121647712967108.33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-506865470696.28461</v>
      </c>
      <c r="L4984" s="444">
        <f t="shared" ca="1" si="197"/>
        <v>-122154578437804.61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-122154578437804.61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-508977410157.51923</v>
      </c>
      <c r="L4985" s="444">
        <f t="shared" ca="1" si="197"/>
        <v>-122663555847962.13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-122663555847962.13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-511098149366.50879</v>
      </c>
      <c r="L4986" s="444">
        <f t="shared" ca="1" si="197"/>
        <v>-123174653997328.64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-123174653997328.64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-513227724988.86932</v>
      </c>
      <c r="L4987" s="444">
        <f t="shared" ca="1" si="197"/>
        <v>-123687881722317.52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-123687881722317.52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-515366173842.98962</v>
      </c>
      <c r="L4988" s="444">
        <f t="shared" ca="1" si="197"/>
        <v>-124203247896160.5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-124203247896160.5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-517513532900.66882</v>
      </c>
      <c r="L4989" s="444">
        <f t="shared" ca="1" si="197"/>
        <v>-124720761429061.17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-124720761429061.17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-519669839287.75488</v>
      </c>
      <c r="L4990" s="444">
        <f t="shared" ca="1" si="197"/>
        <v>-125240431268348.92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-125240431268348.92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-521835130284.78717</v>
      </c>
      <c r="L4991" s="444">
        <f t="shared" ca="1" si="197"/>
        <v>-125762266398633.7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-125762266398633.7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-524009443327.64038</v>
      </c>
      <c r="L4992" s="444">
        <f t="shared" ca="1" si="197"/>
        <v>-126286275841961.34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-126286275841961.34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-526192816008.17224</v>
      </c>
      <c r="L4993" s="444">
        <f t="shared" ca="1" si="197"/>
        <v>-126812468657969.52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-126812468657969.52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-528385286074.87299</v>
      </c>
      <c r="L4994" s="444">
        <f t="shared" ca="1" si="197"/>
        <v>-127340853944044.39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-127340853944044.39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-530586891433.51831</v>
      </c>
      <c r="L4995" s="444">
        <f t="shared" ca="1" si="197"/>
        <v>-127871440835477.91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-127871440835477.91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-532797670147.82458</v>
      </c>
      <c r="L4996" s="444">
        <f t="shared" ca="1" si="197"/>
        <v>-128404238505625.73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-128404238505625.73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-535017660440.10718</v>
      </c>
      <c r="L4997" s="444">
        <f t="shared" ca="1" si="197"/>
        <v>-128939256166065.84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-128939256166065.84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-537246900691.94098</v>
      </c>
      <c r="L4998" s="444">
        <f t="shared" ca="1" si="197"/>
        <v>-129476503066757.78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-129476503066757.78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-539485429444.8241</v>
      </c>
      <c r="L4999" s="444">
        <f t="shared" ca="1" si="197"/>
        <v>-130015988496202.61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-130015988496202.61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-541733285400.84418</v>
      </c>
      <c r="L5000" s="444">
        <f t="shared" ca="1" si="197"/>
        <v>-130557721781603.45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-130557721781603.45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-543990507423.34766</v>
      </c>
      <c r="L5001" s="444">
        <f t="shared" ca="1" si="197"/>
        <v>-131101712289026.8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-131101712289026.8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-546257134537.61163</v>
      </c>
      <c r="L5002" s="444">
        <f t="shared" ca="1" si="197"/>
        <v>-131647969423564.41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-131647969423564.41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-548533205931.51831</v>
      </c>
      <c r="L5003" s="444">
        <f t="shared" ca="1" si="197"/>
        <v>-132196502629495.92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-132196502629495.92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-550818760956.23303</v>
      </c>
      <c r="L5004" s="444">
        <f t="shared" ca="1" si="197"/>
        <v>-132747321390452.16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-132747321390452.16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-553113839126.88391</v>
      </c>
      <c r="L5005" s="444">
        <f t="shared" ca="1" si="197"/>
        <v>-133300435229579.05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-133300435229579.05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-555418480123.24609</v>
      </c>
      <c r="L5006" s="444">
        <f t="shared" ca="1" si="197"/>
        <v>-133855853709702.3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-133855853709702.3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-557732723790.42627</v>
      </c>
      <c r="L5007" s="444">
        <f t="shared" ca="1" si="197"/>
        <v>-134413586433492.72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-134413586433492.72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-560056610139.5531</v>
      </c>
      <c r="L5008" s="444">
        <f t="shared" ca="1" si="197"/>
        <v>-134973643043632.27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-134973643043632.27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-562390179348.46777</v>
      </c>
      <c r="L5009" s="444">
        <f t="shared" ca="1" si="197"/>
        <v>-135536033222980.73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-135536033222980.73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-564733471762.4198</v>
      </c>
      <c r="L5010" s="444">
        <f t="shared" ca="1" si="197"/>
        <v>-136100766694743.16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-136100766694743.16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-567086527894.76306</v>
      </c>
      <c r="L5011" s="444">
        <f t="shared" ca="1" si="197"/>
        <v>-136667853222637.92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-136667853222637.92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-569449388427.65796</v>
      </c>
      <c r="L5012" s="444">
        <f t="shared" ca="1" si="197"/>
        <v>-137237302611065.58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-137237302611065.58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-571822094212.77319</v>
      </c>
      <c r="L5013" s="444">
        <f t="shared" ca="1" si="197"/>
        <v>-137809124705278.34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-137809124705278.34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-574204686271.99304</v>
      </c>
      <c r="L5014" s="444">
        <f t="shared" ca="1" si="197"/>
        <v>-138383329391550.34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-138383329391550.34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-576597205798.12646</v>
      </c>
      <c r="L5015" s="444">
        <f t="shared" ca="1" si="197"/>
        <v>-138959926597348.47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-138959926597348.47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-578999694155.61865</v>
      </c>
      <c r="L5016" s="444">
        <f t="shared" ca="1" si="197"/>
        <v>-139538926291504.09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-139538926291504.09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-581412192881.26709</v>
      </c>
      <c r="L5017" s="444">
        <f t="shared" ca="1" si="197"/>
        <v>-140120338484385.36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-140120338484385.36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-583834743684.93896</v>
      </c>
      <c r="L5018" s="444">
        <f t="shared" ca="1" si="197"/>
        <v>-140704173228070.3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-140704173228070.3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-586267388450.29285</v>
      </c>
      <c r="L5019" s="444">
        <f t="shared" ca="1" si="197"/>
        <v>-141290440616520.59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-141290440616520.59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-588710169235.50244</v>
      </c>
      <c r="L5020" s="444">
        <f t="shared" ca="1" si="197"/>
        <v>-141879150785756.09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-141879150785756.09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-591163128273.98376</v>
      </c>
      <c r="L5021" s="444">
        <f t="shared" ca="1" si="197"/>
        <v>-142470313914030.06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-142470313914030.06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-593626307975.12524</v>
      </c>
      <c r="L5022" s="444">
        <f t="shared" ca="1" si="197"/>
        <v>-143063940222005.19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-143063940222005.19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-596099750925.02161</v>
      </c>
      <c r="L5023" s="444">
        <f t="shared" ca="1" si="197"/>
        <v>-143660039972930.22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-143660039972930.22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-598583499887.20923</v>
      </c>
      <c r="L5024" s="444">
        <f t="shared" ca="1" si="197"/>
        <v>-144258623472817.44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-144258623472817.44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-601077597803.40601</v>
      </c>
      <c r="L5025" s="444">
        <f t="shared" ca="1" si="197"/>
        <v>-144859701070620.84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-144859701070620.84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-603582087794.25354</v>
      </c>
      <c r="L5026" s="444">
        <f t="shared" ca="1" si="197"/>
        <v>-145463283158415.09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-145463283158415.09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-606097013160.06287</v>
      </c>
      <c r="L5027" s="444">
        <f t="shared" ca="1" si="197"/>
        <v>-146069380171575.16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-146069380171575.16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-608622417381.56311</v>
      </c>
      <c r="L5028" s="444">
        <f t="shared" ca="1" si="197"/>
        <v>-146678002588956.72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-146678002588956.72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-611158344120.65295</v>
      </c>
      <c r="L5029" s="444">
        <f t="shared" ca="1" si="197"/>
        <v>-147289160933077.38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-147289160933077.38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-613704837221.15576</v>
      </c>
      <c r="L5030" s="444">
        <f t="shared" ca="1" si="197"/>
        <v>-147902865770298.53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-147902865770298.53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-616261940709.57715</v>
      </c>
      <c r="L5031" s="444">
        <f t="shared" ca="1" si="197"/>
        <v>-148519127711008.09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-148519127711008.09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-618829698795.86707</v>
      </c>
      <c r="L5032" s="444">
        <f t="shared" ca="1" si="197"/>
        <v>-149137957409803.97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-149137957409803.97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-621408155874.18323</v>
      </c>
      <c r="L5033" s="444">
        <f t="shared" ca="1" si="197"/>
        <v>-149759365565678.16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-149759365565678.16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-623997356523.65894</v>
      </c>
      <c r="L5034" s="444">
        <f t="shared" ca="1" si="197"/>
        <v>-150383362922201.81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-150383362922201.81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-626597345509.17419</v>
      </c>
      <c r="L5035" s="444">
        <f t="shared" ca="1" si="197"/>
        <v>-151009960267711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-151009960267711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-629208167782.12915</v>
      </c>
      <c r="L5036" s="444">
        <f t="shared" ca="1" si="197"/>
        <v>-151639168435493.13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-151639168435493.13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-631829868481.22131</v>
      </c>
      <c r="L5037" s="444">
        <f t="shared" ca="1" si="197"/>
        <v>-152270998303974.34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-152270998303974.34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-634462492933.22644</v>
      </c>
      <c r="L5038" s="444">
        <f t="shared" ca="1" si="197"/>
        <v>-152905460796907.56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-152905460796907.56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-637106086653.78149</v>
      </c>
      <c r="L5039" s="444">
        <f t="shared" ca="1" si="197"/>
        <v>-153542566883561.34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-153542566883561.34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-639760695348.17224</v>
      </c>
      <c r="L5040" s="444">
        <f t="shared" ca="1" si="197"/>
        <v>-154182327578909.53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-154182327578909.53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-642426364912.12305</v>
      </c>
      <c r="L5041" s="444">
        <f t="shared" ca="1" si="197"/>
        <v>-154824753943821.66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-154824753943821.66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-645103141432.59021</v>
      </c>
      <c r="L5042" s="444">
        <f t="shared" ca="1" si="197"/>
        <v>-155469857085254.25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-155469857085254.25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-647791071188.55933</v>
      </c>
      <c r="L5043" s="444">
        <f t="shared" ca="1" si="197"/>
        <v>-156117648156442.81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-156117648156442.81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-650490200651.84509</v>
      </c>
      <c r="L5044" s="444">
        <f t="shared" ca="1" si="197"/>
        <v>-156768138357094.66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-156768138357094.66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-653200576487.89441</v>
      </c>
      <c r="L5045" s="444">
        <f t="shared" ca="1" si="197"/>
        <v>-157421338933582.56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-157421338933582.56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-655922245556.59399</v>
      </c>
      <c r="L5046" s="444">
        <f t="shared" ca="1" si="197"/>
        <v>-158077261179139.16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-158077261179139.16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-658655254913.07983</v>
      </c>
      <c r="L5047" s="444">
        <f t="shared" ca="1" si="197"/>
        <v>-158735916434052.25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-158735916434052.25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-661399651808.55103</v>
      </c>
      <c r="L5048" s="444">
        <f t="shared" ca="1" si="197"/>
        <v>-159397316085860.81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-159397316085860.81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-664155483691.08667</v>
      </c>
      <c r="L5049" s="444">
        <f t="shared" ca="1" si="197"/>
        <v>-160061471569551.91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-160061471569551.91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-666922798206.46631</v>
      </c>
      <c r="L5050" s="444">
        <f t="shared" ca="1" si="197"/>
        <v>-160728394367758.38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-160728394367758.38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-669701643198.99316</v>
      </c>
      <c r="L5051" s="444">
        <f t="shared" ca="1" si="197"/>
        <v>-161398096010957.38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-161398096010957.38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-672492066712.32239</v>
      </c>
      <c r="L5052" s="444">
        <f t="shared" ca="1" si="197"/>
        <v>-162070588077669.69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-162070588077669.69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-675294116990.29041</v>
      </c>
      <c r="L5053" s="444">
        <f t="shared" ca="1" si="197"/>
        <v>-162745882194659.97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-162745882194659.97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-678107842477.74988</v>
      </c>
      <c r="L5054" s="444">
        <f t="shared" ca="1" si="197"/>
        <v>-163423990037137.72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-163423990037137.72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-680933291821.4071</v>
      </c>
      <c r="L5055" s="444">
        <f t="shared" ca="1" si="197"/>
        <v>-164104923328959.13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-164104923328959.13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-683770513870.66296</v>
      </c>
      <c r="L5056" s="444">
        <f t="shared" ca="1" si="197"/>
        <v>-164788693842829.78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-164788693842829.78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-686619557678.4574</v>
      </c>
      <c r="L5057" s="444">
        <f t="shared" ca="1" si="197"/>
        <v>-165475313400508.25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-165475313400508.25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-689480472502.11768</v>
      </c>
      <c r="L5058" s="444">
        <f t="shared" ca="1" si="197"/>
        <v>-166164793873010.38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-166164793873010.38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-692353307804.20984</v>
      </c>
      <c r="L5059" s="444">
        <f t="shared" ca="1" si="197"/>
        <v>-166857147180814.59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-166857147180814.59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-695238113253.39417</v>
      </c>
      <c r="L5060" s="444">
        <f t="shared" ca="1" si="197"/>
        <v>-167552385294068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-167552385294068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-698134938725.28333</v>
      </c>
      <c r="L5061" s="444">
        <f t="shared" ca="1" si="197"/>
        <v>-168250520232793.28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-168250520232793.28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-701043834303.3053</v>
      </c>
      <c r="L5062" s="444">
        <f t="shared" ca="1" si="197"/>
        <v>-168951564067096.59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-168951564067096.59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-703964850279.56909</v>
      </c>
      <c r="L5063" s="444">
        <f t="shared" ca="1" si="197"/>
        <v>-169655528917376.16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-169655528917376.16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-706898037155.73401</v>
      </c>
      <c r="L5064" s="444">
        <f t="shared" ca="1" si="197"/>
        <v>-170362426954531.88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-170362426954531.88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-709843445643.88281</v>
      </c>
      <c r="L5065" s="444">
        <f t="shared" ca="1" si="197"/>
        <v>-171072270400175.75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-171072270400175.75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-712801126667.39893</v>
      </c>
      <c r="L5066" s="444">
        <f t="shared" ca="1" si="197"/>
        <v>-171785071526843.16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-171785071526843.16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-715771131361.84644</v>
      </c>
      <c r="L5067" s="444">
        <f t="shared" ca="1" si="197"/>
        <v>-172500842658205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-172500842658205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-718753511075.85413</v>
      </c>
      <c r="L5068" s="444">
        <f t="shared" ca="1" si="197"/>
        <v>-173219596169280.84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-173219596169280.84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-721748317372.00354</v>
      </c>
      <c r="L5069" s="444">
        <f t="shared" ca="1" si="197"/>
        <v>-173941344486652.84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-173941344486652.84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-724755602027.72021</v>
      </c>
      <c r="L5070" s="444">
        <f t="shared" ca="1" si="197"/>
        <v>-174666100088680.56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-174666100088680.56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-727775417036.16895</v>
      </c>
      <c r="L5071" s="444">
        <f t="shared" ca="1" si="197"/>
        <v>-175393875505716.72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-175393875505716.72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-730807814607.15295</v>
      </c>
      <c r="L5072" s="444">
        <f t="shared" ca="1" si="197"/>
        <v>-176124683320323.88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-176124683320323.88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-733852847168.01611</v>
      </c>
      <c r="L5073" s="444">
        <f t="shared" ca="1" si="197"/>
        <v>-176858536167491.91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-176858536167491.91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-736910567364.54956</v>
      </c>
      <c r="L5074" s="444">
        <f t="shared" ca="1" si="197"/>
        <v>-177595446734856.47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-177595446734856.47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-739981028061.90198</v>
      </c>
      <c r="L5075" s="444">
        <f t="shared" ca="1" si="197"/>
        <v>-178335427762918.38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-178335427762918.38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-743064282345.49316</v>
      </c>
      <c r="L5076" s="444">
        <f t="shared" ca="1" si="197"/>
        <v>-179078492045263.88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-179078492045263.88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-746160383521.93286</v>
      </c>
      <c r="L5077" s="444">
        <f t="shared" ca="1" si="197"/>
        <v>-179824652428785.81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-179824652428785.81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-749269385119.94092</v>
      </c>
      <c r="L5078" s="444">
        <f t="shared" ca="1" si="197"/>
        <v>-180573921813905.75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-180573921813905.75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-752391340891.27393</v>
      </c>
      <c r="L5079" s="444">
        <f t="shared" ca="1" si="197"/>
        <v>-181326313154797.03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-181326313154797.03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-755526304811.6543</v>
      </c>
      <c r="L5080" s="444">
        <f t="shared" ca="1" si="197"/>
        <v>-182081839459608.69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-182081839459608.69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-758674331081.70288</v>
      </c>
      <c r="L5081" s="444">
        <f t="shared" ca="1" si="197"/>
        <v>-182840513790690.38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-182840513790690.38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-761835474127.87659</v>
      </c>
      <c r="L5082" s="444">
        <f t="shared" ca="1" si="197"/>
        <v>-183602349264818.25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-183602349264818.25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-765009788603.40942</v>
      </c>
      <c r="L5083" s="444">
        <f t="shared" ca="1" si="197"/>
        <v>-184367359053421.66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-184367359053421.66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-768197329389.25684</v>
      </c>
      <c r="L5084" s="444">
        <f t="shared" ca="1" si="197"/>
        <v>-185135556382810.91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-185135556382810.91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-771398151595.04541</v>
      </c>
      <c r="L5085" s="444">
        <f t="shared" ca="1" si="197"/>
        <v>-185906954534405.94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-185906954534405.94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-774612310560.02478</v>
      </c>
      <c r="L5086" s="444">
        <f t="shared" ca="1" si="197"/>
        <v>-186681566844965.97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-186681566844965.97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-777839861854.0249</v>
      </c>
      <c r="L5087" s="444">
        <f t="shared" ca="1" si="197"/>
        <v>-187459406706820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-187459406706820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-781080861278.41663</v>
      </c>
      <c r="L5088" s="444">
        <f t="shared" ca="1" si="197"/>
        <v>-188240487568098.41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-188240487568098.41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-784335364867.07666</v>
      </c>
      <c r="L5089" s="444">
        <f t="shared" ca="1" si="197"/>
        <v>-189024822932965.47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-189024822932965.47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-787603428887.35608</v>
      </c>
      <c r="L5090" s="444">
        <f t="shared" ca="1" si="197"/>
        <v>-189812426361852.81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-189812426361852.81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-790885109841.05334</v>
      </c>
      <c r="L5091" s="444">
        <f t="shared" ca="1" si="197"/>
        <v>-190603311471693.88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-190603311471693.88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-794180464465.39111</v>
      </c>
      <c r="L5092" s="444">
        <f t="shared" ca="1" si="197"/>
        <v>-191397491936159.28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-191397491936159.28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-797489549733.99695</v>
      </c>
      <c r="L5093" s="444">
        <f t="shared" ca="1" si="197"/>
        <v>-192194981485893.28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-192194981485893.28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-800812422857.88867</v>
      </c>
      <c r="L5094" s="444">
        <f t="shared" ca="1" si="197"/>
        <v>-192995793908751.16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-192995793908751.16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-804149141286.46313</v>
      </c>
      <c r="L5095" s="444">
        <f t="shared" ca="1" si="197"/>
        <v>-193799943050037.63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-193799943050037.63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-807499762708.49011</v>
      </c>
      <c r="L5096" s="444">
        <f t="shared" ca="1" si="197"/>
        <v>-194607442812746.13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-194607442812746.13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-810864345053.10889</v>
      </c>
      <c r="L5097" s="444">
        <f t="shared" ca="1" si="197"/>
        <v>-195418307157799.22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-195418307157799.22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-814242946490.83008</v>
      </c>
      <c r="L5098" s="444">
        <f t="shared" ca="1" si="197"/>
        <v>-196232550104290.06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-196232550104290.06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-817635625434.54187</v>
      </c>
      <c r="L5099" s="444">
        <f t="shared" ca="1" si="197"/>
        <v>-197050185729724.59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-197050185729724.59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-821042440540.51917</v>
      </c>
      <c r="L5100" s="444">
        <f t="shared" ca="1" si="197"/>
        <v>-197871228170265.13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-197871228170265.13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-824463450709.43799</v>
      </c>
      <c r="L5101" s="444">
        <f t="shared" ca="1" si="197"/>
        <v>-198695691620974.56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-198695691620974.56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-827898715087.39404</v>
      </c>
      <c r="L5102" s="444">
        <f t="shared" ca="1" si="197"/>
        <v>-199523590336061.97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-199523590336061.97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-831348293066.9248</v>
      </c>
      <c r="L5103" s="444">
        <f t="shared" ca="1" si="197"/>
        <v>-200354938629128.91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-200354938629128.91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-834812244288.03711</v>
      </c>
      <c r="L5104" s="444">
        <f t="shared" ca="1" si="197"/>
        <v>-201189750873416.94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-201189750873416.94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-838290628639.23718</v>
      </c>
      <c r="L5105" s="444">
        <f t="shared" ca="1" si="197"/>
        <v>-202028041502056.19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-202028041502056.19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-841783506258.56738</v>
      </c>
      <c r="L5106" s="444">
        <f t="shared" ca="1" si="197"/>
        <v>-202869825008314.75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-202869825008314.75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-845290937534.64478</v>
      </c>
      <c r="L5107" s="444">
        <f t="shared" ca="1" si="197"/>
        <v>-203715115945849.41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-203715115945849.41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-848812983107.70581</v>
      </c>
      <c r="L5108" s="444">
        <f t="shared" ref="L5108:L5362" ca="1" si="202">I5108-J5108+K5108</f>
        <v>-204563928928957.13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-204563928928957.13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-852349703870.65466</v>
      </c>
      <c r="L5109" s="444">
        <f t="shared" ca="1" si="202"/>
        <v>-205416278632827.78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-205416278632827.78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-855901160970.11572</v>
      </c>
      <c r="L5110" s="444">
        <f t="shared" ca="1" si="202"/>
        <v>-206272179793797.91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-206272179793797.91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-859467415807.49121</v>
      </c>
      <c r="L5111" s="444">
        <f t="shared" ca="1" si="202"/>
        <v>-207131647209605.41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-207131647209605.41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-863048530040.02246</v>
      </c>
      <c r="L5112" s="444">
        <f t="shared" ca="1" si="202"/>
        <v>-207994695739645.44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-207994695739645.44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-866644565581.85596</v>
      </c>
      <c r="L5113" s="444">
        <f t="shared" ca="1" si="202"/>
        <v>-208861340305227.28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-208861340305227.28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-870255584605.11365</v>
      </c>
      <c r="L5114" s="444">
        <f t="shared" ca="1" si="202"/>
        <v>-209731595889832.41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-209731595889832.41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-873881649540.96838</v>
      </c>
      <c r="L5115" s="444">
        <f t="shared" ca="1" si="202"/>
        <v>-210605477539373.38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-210605477539373.38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-877522823080.72241</v>
      </c>
      <c r="L5116" s="444">
        <f t="shared" ca="1" si="202"/>
        <v>-211483000362454.09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-211483000362454.09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-881179168176.89209</v>
      </c>
      <c r="L5117" s="444">
        <f t="shared" ca="1" si="202"/>
        <v>-212364179530631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-212364179530631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-884850748044.29578</v>
      </c>
      <c r="L5118" s="444">
        <f t="shared" ca="1" si="202"/>
        <v>-213249030278675.28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-213249030278675.28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-888537626161.14697</v>
      </c>
      <c r="L5119" s="444">
        <f t="shared" ca="1" si="202"/>
        <v>-214137567904836.44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-214137567904836.44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-892239866270.15186</v>
      </c>
      <c r="L5120" s="444">
        <f t="shared" ca="1" si="202"/>
        <v>-215029807771106.59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-215029807771106.59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-895957532379.61084</v>
      </c>
      <c r="L5121" s="444">
        <f t="shared" ca="1" si="202"/>
        <v>-215925765303486.22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-215925765303486.22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-899690688764.52588</v>
      </c>
      <c r="L5122" s="444">
        <f t="shared" ca="1" si="202"/>
        <v>-216825455992250.75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-216825455992250.75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-903439399967.71143</v>
      </c>
      <c r="L5123" s="444">
        <f t="shared" ca="1" si="202"/>
        <v>-217728895392218.47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-217728895392218.47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-907203730800.91028</v>
      </c>
      <c r="L5124" s="444">
        <f t="shared" ca="1" si="202"/>
        <v>-218636099123019.38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-218636099123019.38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-910983746345.91406</v>
      </c>
      <c r="L5125" s="444">
        <f t="shared" ca="1" si="202"/>
        <v>-219547082869365.28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-219547082869365.28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-914779511955.6886</v>
      </c>
      <c r="L5126" s="444">
        <f t="shared" ca="1" si="202"/>
        <v>-220461862381320.97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-220461862381320.97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-918591093255.50415</v>
      </c>
      <c r="L5127" s="444">
        <f t="shared" ca="1" si="202"/>
        <v>-221380453474576.47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-221380453474576.47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-922418556144.0686</v>
      </c>
      <c r="L5128" s="444">
        <f t="shared" ca="1" si="202"/>
        <v>-222302872030720.53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-222302872030720.53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-926261966794.66882</v>
      </c>
      <c r="L5129" s="444">
        <f t="shared" ca="1" si="202"/>
        <v>-223229133997515.19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-223229133997515.19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-930121391656.31323</v>
      </c>
      <c r="L5130" s="444">
        <f t="shared" ca="1" si="202"/>
        <v>-224159255389171.5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-224159255389171.5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-933996897454.8811</v>
      </c>
      <c r="L5131" s="444">
        <f t="shared" ca="1" si="202"/>
        <v>-225093252286626.38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-225093252286626.38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-937888551194.27649</v>
      </c>
      <c r="L5132" s="444">
        <f t="shared" ca="1" si="202"/>
        <v>-226031140837820.66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-226031140837820.66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-941796420157.58594</v>
      </c>
      <c r="L5133" s="444">
        <f t="shared" ca="1" si="202"/>
        <v>-226972937257978.25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-226972937257978.25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-945720571908.24268</v>
      </c>
      <c r="L5134" s="444">
        <f t="shared" ca="1" si="202"/>
        <v>-227918657829886.5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-227918657829886.5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-949661074291.19373</v>
      </c>
      <c r="L5135" s="444">
        <f t="shared" ca="1" si="202"/>
        <v>-228868318904177.69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-228868318904177.69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-953617995434.07373</v>
      </c>
      <c r="L5136" s="444">
        <f t="shared" ca="1" si="202"/>
        <v>-229821936899611.75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-229821936899611.75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-957591403748.38232</v>
      </c>
      <c r="L5137" s="444">
        <f t="shared" ca="1" si="202"/>
        <v>-230779528303360.13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-230779528303360.13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-961581367930.66711</v>
      </c>
      <c r="L5138" s="444">
        <f t="shared" ca="1" si="202"/>
        <v>-231741109671290.78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-231741109671290.78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-965587956963.71143</v>
      </c>
      <c r="L5139" s="444">
        <f t="shared" ca="1" si="202"/>
        <v>-232706697628254.5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-232706697628254.5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-969611240117.72705</v>
      </c>
      <c r="L5140" s="444">
        <f t="shared" ca="1" si="202"/>
        <v>-233676308868372.22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-233676308868372.22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-973651286951.5509</v>
      </c>
      <c r="L5141" s="444">
        <f t="shared" ca="1" si="202"/>
        <v>-234649960155323.78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-234649960155323.78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-977708167313.849</v>
      </c>
      <c r="L5142" s="444">
        <f t="shared" ca="1" si="202"/>
        <v>-235627668322637.63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-235627668322637.63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-981781951344.32361</v>
      </c>
      <c r="L5143" s="444">
        <f t="shared" ca="1" si="202"/>
        <v>-236609450273981.94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-236609450273981.94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-985872709474.9248</v>
      </c>
      <c r="L5144" s="444">
        <f t="shared" ca="1" si="202"/>
        <v>-237595322983456.88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-237595322983456.88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-989980512431.07031</v>
      </c>
      <c r="L5145" s="444">
        <f t="shared" ca="1" si="202"/>
        <v>-238585303495887.94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-238585303495887.94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-994105431232.86633</v>
      </c>
      <c r="L5146" s="444">
        <f t="shared" ca="1" si="202"/>
        <v>-239579408927120.81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-239579408927120.81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-998247537196.33655</v>
      </c>
      <c r="L5147" s="444">
        <f t="shared" ca="1" si="202"/>
        <v>-240577656464317.16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-240577656464317.16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-1002406901934.6548</v>
      </c>
      <c r="L5148" s="444">
        <f t="shared" ca="1" si="202"/>
        <v>-241580063366251.81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-241580063366251.81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-1006583597359.3826</v>
      </c>
      <c r="L5149" s="444">
        <f t="shared" ca="1" si="202"/>
        <v>-242586646963611.19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-242586646963611.19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-1010777695681.7133</v>
      </c>
      <c r="L5150" s="444">
        <f t="shared" ca="1" si="202"/>
        <v>-243597424659292.91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-243597424659292.91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-1014989269413.7206</v>
      </c>
      <c r="L5151" s="444">
        <f t="shared" ca="1" si="202"/>
        <v>-244612413928706.63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-244612413928706.63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-1019218391369.6111</v>
      </c>
      <c r="L5152" s="444">
        <f t="shared" ca="1" si="202"/>
        <v>-245631632320076.25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-245631632320076.25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-1023465134666.9845</v>
      </c>
      <c r="L5153" s="444">
        <f t="shared" ca="1" si="202"/>
        <v>-246655097454743.25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-246655097454743.25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-1027729572728.0968</v>
      </c>
      <c r="L5154" s="444">
        <f t="shared" ca="1" si="202"/>
        <v>-247682827027471.34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-247682827027471.34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-1032011779281.1306</v>
      </c>
      <c r="L5155" s="444">
        <f t="shared" ca="1" si="202"/>
        <v>-248714838806752.47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-248714838806752.47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-1036311828361.4686</v>
      </c>
      <c r="L5156" s="444">
        <f t="shared" ca="1" si="202"/>
        <v>-249751150635113.94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-249751150635113.94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-1040629794312.9749</v>
      </c>
      <c r="L5157" s="444">
        <f t="shared" ca="1" si="202"/>
        <v>-250791780429426.91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-250791780429426.91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-1044965751789.2789</v>
      </c>
      <c r="L5158" s="444">
        <f t="shared" ca="1" si="202"/>
        <v>-251836746181216.19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-251836746181216.19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-1049319775755.0674</v>
      </c>
      <c r="L5159" s="444">
        <f t="shared" ca="1" si="202"/>
        <v>-252886065956971.25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-252886065956971.25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-1053691941487.3802</v>
      </c>
      <c r="L5160" s="444">
        <f t="shared" ca="1" si="202"/>
        <v>-253939757898458.63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-253939757898458.63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-1058082324576.911</v>
      </c>
      <c r="L5161" s="444">
        <f t="shared" ca="1" si="202"/>
        <v>-254997840223035.53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-254997840223035.53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-1062491000929.3148</v>
      </c>
      <c r="L5162" s="444">
        <f t="shared" ca="1" si="202"/>
        <v>-256060331223964.84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-256060331223964.84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-1066918046766.5203</v>
      </c>
      <c r="L5163" s="444">
        <f t="shared" ca="1" si="202"/>
        <v>-257127249270731.38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-257127249270731.38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-1071363538628.0474</v>
      </c>
      <c r="L5164" s="444">
        <f t="shared" ca="1" si="202"/>
        <v>-258198612809359.44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-258198612809359.44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-1075827553372.3309</v>
      </c>
      <c r="L5165" s="444">
        <f t="shared" ca="1" si="202"/>
        <v>-259274440362731.78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-259274440362731.78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-1080310168178.0491</v>
      </c>
      <c r="L5166" s="444">
        <f t="shared" ca="1" si="202"/>
        <v>-260354750530909.84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-260354750530909.84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-1084811460545.4576</v>
      </c>
      <c r="L5167" s="444">
        <f t="shared" ca="1" si="202"/>
        <v>-261439561991455.31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-261439561991455.31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-1089331508297.7305</v>
      </c>
      <c r="L5168" s="444">
        <f t="shared" ca="1" si="202"/>
        <v>-262528893499753.03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-262528893499753.03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-1093870389582.3043</v>
      </c>
      <c r="L5169" s="444">
        <f t="shared" ca="1" si="202"/>
        <v>-263622763889335.34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-263622763889335.34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-1098428182872.2306</v>
      </c>
      <c r="L5170" s="444">
        <f t="shared" ca="1" si="202"/>
        <v>-264721192072207.56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-264721192072207.56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-1103004966967.5315</v>
      </c>
      <c r="L5171" s="444">
        <f t="shared" ca="1" si="202"/>
        <v>-265824197039175.09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-265824197039175.09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-1107600820996.563</v>
      </c>
      <c r="L5172" s="444">
        <f t="shared" ca="1" si="202"/>
        <v>-266931797860171.66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-266931797860171.66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-1112215824417.3818</v>
      </c>
      <c r="L5173" s="444">
        <f t="shared" ca="1" si="202"/>
        <v>-268044013684589.03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-268044013684589.03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-1116850057019.1208</v>
      </c>
      <c r="L5174" s="444">
        <f t="shared" ca="1" si="202"/>
        <v>-269160863741608.16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-269160863741608.16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-1121503598923.3674</v>
      </c>
      <c r="L5175" s="444">
        <f t="shared" ca="1" si="202"/>
        <v>-270282367340531.53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-270282367340531.53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-1126176530585.5481</v>
      </c>
      <c r="L5176" s="444">
        <f t="shared" ca="1" si="202"/>
        <v>-271408543871117.09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-271408543871117.09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-1130868932796.3213</v>
      </c>
      <c r="L5177" s="444">
        <f t="shared" ca="1" si="202"/>
        <v>-272539412803913.41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-272539412803913.41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-1135580886682.9724</v>
      </c>
      <c r="L5178" s="444">
        <f t="shared" ca="1" si="202"/>
        <v>-273674993690596.38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-273674993690596.38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-1140312473710.8184</v>
      </c>
      <c r="L5179" s="444">
        <f t="shared" ca="1" si="202"/>
        <v>-274815306164307.19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-274815306164307.19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-1145063775684.6133</v>
      </c>
      <c r="L5180" s="444">
        <f t="shared" ca="1" si="202"/>
        <v>-275960369939991.81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-275960369939991.81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-1149834874749.9658</v>
      </c>
      <c r="L5181" s="444">
        <f t="shared" ca="1" si="202"/>
        <v>-277110204814741.78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-277110204814741.78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-1154625853394.7573</v>
      </c>
      <c r="L5182" s="444">
        <f t="shared" ca="1" si="202"/>
        <v>-278264830668136.53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-278264830668136.53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-1159436794450.5688</v>
      </c>
      <c r="L5183" s="444">
        <f t="shared" ca="1" si="202"/>
        <v>-279424267462587.09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-279424267462587.09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-1164267781094.1128</v>
      </c>
      <c r="L5184" s="444">
        <f t="shared" ca="1" si="202"/>
        <v>-280588535243681.22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-280588535243681.22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-1169118896848.6716</v>
      </c>
      <c r="L5185" s="444">
        <f t="shared" ca="1" si="202"/>
        <v>-281757654140529.88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-281757654140529.88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-1173990225585.541</v>
      </c>
      <c r="L5186" s="444">
        <f t="shared" ca="1" si="202"/>
        <v>-282931644366115.44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-282931644366115.44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-1178881851525.481</v>
      </c>
      <c r="L5187" s="444">
        <f t="shared" ca="1" si="202"/>
        <v>-284110526217640.94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-284110526217640.94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-1183793859240.1707</v>
      </c>
      <c r="L5188" s="444">
        <f t="shared" ca="1" si="202"/>
        <v>-285294320076881.13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-285294320076881.13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-1188726333653.6714</v>
      </c>
      <c r="L5189" s="444">
        <f t="shared" ca="1" si="202"/>
        <v>-286483046410534.81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-286483046410534.81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-1193679360043.895</v>
      </c>
      <c r="L5190" s="444">
        <f t="shared" ca="1" si="202"/>
        <v>-287676725770578.69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-287676725770578.69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-1198653024044.0779</v>
      </c>
      <c r="L5191" s="444">
        <f t="shared" ca="1" si="202"/>
        <v>-288875378794622.75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-288875378794622.75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-1203647411644.2615</v>
      </c>
      <c r="L5192" s="444">
        <f t="shared" ca="1" si="202"/>
        <v>-290079026206267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-290079026206267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-1208662609192.7791</v>
      </c>
      <c r="L5193" s="444">
        <f t="shared" ca="1" si="202"/>
        <v>-291287688815459.75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-291287688815459.75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-1213698703397.749</v>
      </c>
      <c r="L5194" s="444">
        <f t="shared" ca="1" si="202"/>
        <v>-292501387518857.5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-292501387518857.5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-1218755781328.573</v>
      </c>
      <c r="L5195" s="444">
        <f t="shared" ca="1" si="202"/>
        <v>-293720143300186.06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-293720143300186.06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-1223833930417.4419</v>
      </c>
      <c r="L5196" s="444">
        <f t="shared" ca="1" si="202"/>
        <v>-294943977230603.5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-294943977230603.5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-1228933238460.8479</v>
      </c>
      <c r="L5197" s="444">
        <f t="shared" ca="1" si="202"/>
        <v>-296172910469064.38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-296172910469064.38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-1234053793621.1016</v>
      </c>
      <c r="L5198" s="444">
        <f t="shared" ca="1" si="202"/>
        <v>-297406964262685.5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-297406964262685.5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-1239195684427.8562</v>
      </c>
      <c r="L5199" s="444">
        <f t="shared" ca="1" si="202"/>
        <v>-298646159947113.38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-298646159947113.38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-1244358999779.6392</v>
      </c>
      <c r="L5200" s="444">
        <f t="shared" ca="1" si="202"/>
        <v>-299890518946893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-299890518946893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-1249543828945.3875</v>
      </c>
      <c r="L5201" s="444">
        <f t="shared" ca="1" si="202"/>
        <v>-301140062775838.38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-301140062775838.38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-1254750261565.9932</v>
      </c>
      <c r="L5202" s="444">
        <f t="shared" ca="1" si="202"/>
        <v>-302394813037404.38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-302394813037404.38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-1259978387655.8516</v>
      </c>
      <c r="L5203" s="444">
        <f t="shared" ca="1" si="202"/>
        <v>-303654791425060.25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-303654791425060.25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-1265228297604.4177</v>
      </c>
      <c r="L5204" s="444">
        <f t="shared" ca="1" si="202"/>
        <v>-304920019722664.69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-304920019722664.69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-1270500082177.7695</v>
      </c>
      <c r="L5205" s="444">
        <f t="shared" ca="1" si="202"/>
        <v>-306190519804842.44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-306190519804842.44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-1275793832520.1768</v>
      </c>
      <c r="L5206" s="444">
        <f t="shared" ca="1" si="202"/>
        <v>-307466313637362.63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-307466313637362.63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-1281109640155.6775</v>
      </c>
      <c r="L5207" s="444">
        <f t="shared" ca="1" si="202"/>
        <v>-308747423277518.31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-308747423277518.31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-1286447596989.6597</v>
      </c>
      <c r="L5208" s="444">
        <f t="shared" ca="1" si="202"/>
        <v>-310033870874508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-310033870874508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-1291807795310.45</v>
      </c>
      <c r="L5209" s="444">
        <f t="shared" ca="1" si="202"/>
        <v>-311325678669818.44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-311325678669818.44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-1297190327790.9102</v>
      </c>
      <c r="L5210" s="444">
        <f t="shared" ca="1" si="202"/>
        <v>-312622868997609.38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-312622868997609.38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-1302595287490.0391</v>
      </c>
      <c r="L5211" s="444">
        <f t="shared" ca="1" si="202"/>
        <v>-313925464285099.44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-313925464285099.44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-1308022767854.5811</v>
      </c>
      <c r="L5212" s="444">
        <f t="shared" ca="1" si="202"/>
        <v>-315233487052954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-315233487052954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-1313472862720.6416</v>
      </c>
      <c r="L5213" s="444">
        <f t="shared" ca="1" si="202"/>
        <v>-316546959915674.63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-316546959915674.63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-1318945666315.311</v>
      </c>
      <c r="L5214" s="444">
        <f t="shared" ca="1" si="202"/>
        <v>-317865905581989.94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-317865905581989.94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-1324441273258.2915</v>
      </c>
      <c r="L5215" s="444">
        <f t="shared" ca="1" si="202"/>
        <v>-319190346855248.25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-319190346855248.25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-1329959778563.5344</v>
      </c>
      <c r="L5216" s="444">
        <f t="shared" ca="1" si="202"/>
        <v>-320520306633811.81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-320520306633811.81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-1335501277640.8826</v>
      </c>
      <c r="L5217" s="444">
        <f t="shared" ca="1" si="202"/>
        <v>-321855807911452.69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-321855807911452.69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-1341065866297.7195</v>
      </c>
      <c r="L5218" s="444">
        <f t="shared" ca="1" si="202"/>
        <v>-323196873777750.44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-323196873777750.44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-1346653640740.6267</v>
      </c>
      <c r="L5219" s="444">
        <f t="shared" ca="1" si="202"/>
        <v>-324543527418491.06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-324543527418491.06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-1352264697577.0461</v>
      </c>
      <c r="L5220" s="444">
        <f t="shared" ca="1" si="202"/>
        <v>-325895792116068.13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-325895792116068.13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-1357899133816.9504</v>
      </c>
      <c r="L5221" s="444">
        <f t="shared" ca="1" si="202"/>
        <v>-327253691249885.06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-327253691249885.06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-1363557046874.521</v>
      </c>
      <c r="L5222" s="444">
        <f t="shared" ca="1" si="202"/>
        <v>-328617248296759.56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-328617248296759.56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-1369238534569.8315</v>
      </c>
      <c r="L5223" s="444">
        <f t="shared" ca="1" si="202"/>
        <v>-329986486831329.38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-329986486831329.38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-1374943695130.5391</v>
      </c>
      <c r="L5224" s="444">
        <f t="shared" ca="1" si="202"/>
        <v>-331361430526459.94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-331361430526459.94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-1380672627193.583</v>
      </c>
      <c r="L5225" s="444">
        <f t="shared" ca="1" si="202"/>
        <v>-332742103153653.5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-332742103153653.5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-1386425429806.8896</v>
      </c>
      <c r="L5226" s="444">
        <f t="shared" ca="1" si="202"/>
        <v>-334128528583460.38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-334128528583460.38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-1392202202431.085</v>
      </c>
      <c r="L5227" s="444">
        <f t="shared" ca="1" si="202"/>
        <v>-335520730785891.44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-335520730785891.44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-1398003044941.2144</v>
      </c>
      <c r="L5228" s="444">
        <f t="shared" ca="1" si="202"/>
        <v>-336918733830832.63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-336918733830832.63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-1403828057628.4692</v>
      </c>
      <c r="L5229" s="444">
        <f t="shared" ca="1" si="202"/>
        <v>-338322561888461.13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-338322561888461.13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-1409677341201.9214</v>
      </c>
      <c r="L5230" s="444">
        <f t="shared" ca="1" si="202"/>
        <v>-339732239229663.06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-339732239229663.06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-1415550996790.2627</v>
      </c>
      <c r="L5231" s="444">
        <f t="shared" ca="1" si="202"/>
        <v>-341147790226453.31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-341147790226453.31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-1421449125943.5554</v>
      </c>
      <c r="L5232" s="444">
        <f t="shared" ca="1" si="202"/>
        <v>-342569239352396.88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-342569239352396.88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-1427371830634.9871</v>
      </c>
      <c r="L5233" s="444">
        <f t="shared" ca="1" si="202"/>
        <v>-343996611183031.88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-343996611183031.88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-1433319213262.6328</v>
      </c>
      <c r="L5234" s="444">
        <f t="shared" ca="1" si="202"/>
        <v>-345429930396294.5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-345429930396294.5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-1439291376651.2271</v>
      </c>
      <c r="L5235" s="444">
        <f t="shared" ca="1" si="202"/>
        <v>-346869221772945.75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-346869221772945.75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-1445288424053.9407</v>
      </c>
      <c r="L5236" s="444">
        <f t="shared" ca="1" si="202"/>
        <v>-348314510196999.69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-348314510196999.69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-1451310459154.1653</v>
      </c>
      <c r="L5237" s="444">
        <f t="shared" ca="1" si="202"/>
        <v>-349765820656153.88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-349765820656153.88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-1457357586067.3079</v>
      </c>
      <c r="L5238" s="444">
        <f t="shared" ca="1" si="202"/>
        <v>-351223178242221.19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-351223178242221.19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-1463429909342.5884</v>
      </c>
      <c r="L5239" s="444">
        <f t="shared" ca="1" si="202"/>
        <v>-352686608151563.75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-352686608151563.75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-1469527533964.8489</v>
      </c>
      <c r="L5240" s="444">
        <f t="shared" ca="1" si="202"/>
        <v>-354156135685528.63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-354156135685528.63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-1475650565356.3691</v>
      </c>
      <c r="L5241" s="444">
        <f t="shared" ca="1" si="202"/>
        <v>-355631786250885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-355631786250885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-1481799109378.6875</v>
      </c>
      <c r="L5242" s="444">
        <f t="shared" ca="1" si="202"/>
        <v>-357113585360263.69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-357113585360263.69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-1487973272334.4321</v>
      </c>
      <c r="L5243" s="444">
        <f t="shared" ca="1" si="202"/>
        <v>-358601558632598.13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-358601558632598.13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-1494173160969.1589</v>
      </c>
      <c r="L5244" s="444">
        <f t="shared" ca="1" si="202"/>
        <v>-360095731793567.31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-360095731793567.31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-1500398882473.197</v>
      </c>
      <c r="L5245" s="444">
        <f t="shared" ca="1" si="202"/>
        <v>-361596130676040.5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-361596130676040.5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-1506650544483.502</v>
      </c>
      <c r="L5246" s="444">
        <f t="shared" ca="1" si="202"/>
        <v>-363102781220524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-363102781220524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-1512928255085.5166</v>
      </c>
      <c r="L5247" s="444">
        <f t="shared" ca="1" si="202"/>
        <v>-364615709475609.5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-364615709475609.5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-1519232122815.0396</v>
      </c>
      <c r="L5248" s="444">
        <f t="shared" ca="1" si="202"/>
        <v>-366134941598424.56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-366134941598424.56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-1525562256660.1023</v>
      </c>
      <c r="L5249" s="444">
        <f t="shared" ca="1" si="202"/>
        <v>-367660503855084.69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-367660503855084.69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-1531918766062.8528</v>
      </c>
      <c r="L5250" s="444">
        <f t="shared" ca="1" si="202"/>
        <v>-369192422621147.56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-369192422621147.56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-1538301760921.4482</v>
      </c>
      <c r="L5251" s="444">
        <f t="shared" ca="1" si="202"/>
        <v>-370730724382069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-370730724382069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-1544711351591.9541</v>
      </c>
      <c r="L5252" s="444">
        <f t="shared" ca="1" si="202"/>
        <v>-372275435733660.94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-372275435733660.94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-1551147648890.2539</v>
      </c>
      <c r="L5253" s="444">
        <f t="shared" ca="1" si="202"/>
        <v>-373826583382551.19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-373826583382551.19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-1557610764093.9634</v>
      </c>
      <c r="L5254" s="444">
        <f t="shared" ca="1" si="202"/>
        <v>-375384194146645.13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-375384194146645.13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-1564100808944.3547</v>
      </c>
      <c r="L5255" s="444">
        <f t="shared" ca="1" si="202"/>
        <v>-376948294955589.5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-376948294955589.5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-1570617895648.2896</v>
      </c>
      <c r="L5256" s="444">
        <f t="shared" ca="1" si="202"/>
        <v>-378518912851237.81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-378518912851237.81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-1577162136880.1575</v>
      </c>
      <c r="L5257" s="444">
        <f t="shared" ca="1" si="202"/>
        <v>-380096074988118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-380096074988118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-1583733645783.825</v>
      </c>
      <c r="L5258" s="444">
        <f t="shared" ca="1" si="202"/>
        <v>-381679808633901.81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-381679808633901.81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-1590332535974.5908</v>
      </c>
      <c r="L5259" s="444">
        <f t="shared" ca="1" si="202"/>
        <v>-383270141169876.38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-383270141169876.38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-1596958921541.1516</v>
      </c>
      <c r="L5260" s="444">
        <f t="shared" ca="1" si="202"/>
        <v>-384867100091417.5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-384867100091417.5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-1603612917047.573</v>
      </c>
      <c r="L5261" s="444">
        <f t="shared" ca="1" si="202"/>
        <v>-386470713008465.06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-386470713008465.06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-1610294637535.271</v>
      </c>
      <c r="L5262" s="444">
        <f t="shared" ca="1" si="202"/>
        <v>-388081007646000.31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-388081007646000.31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-1617004198525.0012</v>
      </c>
      <c r="L5263" s="444">
        <f t="shared" ca="1" si="202"/>
        <v>-389698011844525.31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-389698011844525.31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-1623741716018.8555</v>
      </c>
      <c r="L5264" s="444">
        <f t="shared" ca="1" si="202"/>
        <v>-391321753560544.19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-391321753560544.19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-1630507306502.2673</v>
      </c>
      <c r="L5265" s="444">
        <f t="shared" ca="1" si="202"/>
        <v>-392952260867046.44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-392952260867046.44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-1637301086946.0269</v>
      </c>
      <c r="L5266" s="444">
        <f t="shared" ca="1" si="202"/>
        <v>-394589561953992.44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-394589561953992.44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-1644123174808.3018</v>
      </c>
      <c r="L5267" s="444">
        <f t="shared" ca="1" si="202"/>
        <v>-396233685128800.75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-396233685128800.75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-1650973688036.6697</v>
      </c>
      <c r="L5268" s="444">
        <f t="shared" ca="1" si="202"/>
        <v>-397884658816837.44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-397884658816837.44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-1657852745070.156</v>
      </c>
      <c r="L5269" s="444">
        <f t="shared" ca="1" si="202"/>
        <v>-399542511561907.56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-399542511561907.56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-1664760464841.2815</v>
      </c>
      <c r="L5270" s="444">
        <f t="shared" ca="1" si="202"/>
        <v>-401207272026748.88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-401207272026748.88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-1671696966778.1204</v>
      </c>
      <c r="L5271" s="444">
        <f t="shared" ca="1" si="202"/>
        <v>-402878968993527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-402878968993527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-1678662370806.3625</v>
      </c>
      <c r="L5272" s="444">
        <f t="shared" ca="1" si="202"/>
        <v>-404557631364333.38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-404557631364333.38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-1685656797351.3892</v>
      </c>
      <c r="L5273" s="444">
        <f t="shared" ca="1" si="202"/>
        <v>-406243288161684.75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-406243288161684.75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-1692680367340.353</v>
      </c>
      <c r="L5274" s="444">
        <f t="shared" ca="1" si="202"/>
        <v>-407935968529025.13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-407935968529025.13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-1699733202204.2712</v>
      </c>
      <c r="L5275" s="444">
        <f t="shared" ca="1" si="202"/>
        <v>-409635701731229.38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-409635701731229.38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-1706815423880.1223</v>
      </c>
      <c r="L5276" s="444">
        <f t="shared" ca="1" si="202"/>
        <v>-411342517155109.5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-411342517155109.5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-1713927154812.9563</v>
      </c>
      <c r="L5277" s="444">
        <f t="shared" ca="1" si="202"/>
        <v>-413056444309922.44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-413056444309922.44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-1721068517958.0103</v>
      </c>
      <c r="L5278" s="444">
        <f t="shared" ca="1" si="202"/>
        <v>-414777512827880.44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-414777512827880.44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-1728239636782.8352</v>
      </c>
      <c r="L5279" s="444">
        <f t="shared" ca="1" si="202"/>
        <v>-416505752464663.25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-416505752464663.25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-1735440635269.4302</v>
      </c>
      <c r="L5280" s="444">
        <f t="shared" ca="1" si="202"/>
        <v>-418241193099932.69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-418241193099932.69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-1742671637916.3862</v>
      </c>
      <c r="L5281" s="444">
        <f t="shared" ca="1" si="202"/>
        <v>-419983864737849.06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-419983864737849.06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-1749932769741.0378</v>
      </c>
      <c r="L5282" s="444">
        <f t="shared" ca="1" si="202"/>
        <v>-421733797507590.13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-421733797507590.13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-1757224156281.6255</v>
      </c>
      <c r="L5283" s="444">
        <f t="shared" ca="1" si="202"/>
        <v>-423491021663871.75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-423491021663871.75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-1764545923599.4656</v>
      </c>
      <c r="L5284" s="444">
        <f t="shared" ca="1" si="202"/>
        <v>-425255567587471.19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-425255567587471.19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-1771898198281.1299</v>
      </c>
      <c r="L5285" s="444">
        <f t="shared" ca="1" si="202"/>
        <v>-427027465785752.31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-427027465785752.31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-1779281107440.6345</v>
      </c>
      <c r="L5286" s="444">
        <f t="shared" ca="1" si="202"/>
        <v>-428806746893192.94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-428806746893192.94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-1786694778721.6372</v>
      </c>
      <c r="L5287" s="444">
        <f t="shared" ca="1" si="202"/>
        <v>-430593441671914.56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-430593441671914.56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-1794139340299.644</v>
      </c>
      <c r="L5288" s="444">
        <f t="shared" ca="1" si="202"/>
        <v>-432387581012214.19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-432387581012214.19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-1801614920884.2258</v>
      </c>
      <c r="L5289" s="444">
        <f t="shared" ca="1" si="202"/>
        <v>-434189195933098.44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-434189195933098.44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-1809121649721.2434</v>
      </c>
      <c r="L5290" s="444">
        <f t="shared" ca="1" si="202"/>
        <v>-435998317582819.69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-435998317582819.69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-1816659656595.082</v>
      </c>
      <c r="L5291" s="444">
        <f t="shared" ca="1" si="202"/>
        <v>-437814977239414.75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-437814977239414.75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-1824229071830.8948</v>
      </c>
      <c r="L5292" s="444">
        <f t="shared" ca="1" si="202"/>
        <v>-439639206311245.63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-439639206311245.63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-1831830026296.8564</v>
      </c>
      <c r="L5293" s="444">
        <f t="shared" ca="1" si="202"/>
        <v>-441471036337542.5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-441471036337542.5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-1839462651406.4272</v>
      </c>
      <c r="L5294" s="444">
        <f t="shared" ca="1" si="202"/>
        <v>-443310498988948.94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-443310498988948.94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-1847127079120.6208</v>
      </c>
      <c r="L5295" s="444">
        <f t="shared" ca="1" si="202"/>
        <v>-445157626068069.56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-445157626068069.56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-1854823441950.2898</v>
      </c>
      <c r="L5296" s="444">
        <f t="shared" ca="1" si="202"/>
        <v>-447012449510019.88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-447012449510019.88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-1862551872958.416</v>
      </c>
      <c r="L5297" s="444">
        <f t="shared" ca="1" si="202"/>
        <v>-448875001382978.31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-448875001382978.31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-1870312505762.4097</v>
      </c>
      <c r="L5298" s="444">
        <f t="shared" ca="1" si="202"/>
        <v>-450745313888740.75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-450745313888740.75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-1878105474536.4197</v>
      </c>
      <c r="L5299" s="444">
        <f t="shared" ca="1" si="202"/>
        <v>-452623419363277.19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-452623419363277.19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-1885930914013.6553</v>
      </c>
      <c r="L5300" s="444">
        <f t="shared" ca="1" si="202"/>
        <v>-454509350277290.81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-454509350277290.81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-1893788959488.7117</v>
      </c>
      <c r="L5301" s="444">
        <f t="shared" ca="1" si="202"/>
        <v>-456403139236779.5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-456403139236779.5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-1901679746819.9143</v>
      </c>
      <c r="L5302" s="444">
        <f t="shared" ca="1" si="202"/>
        <v>-458304818983599.44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-458304818983599.44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-1909603412431.6646</v>
      </c>
      <c r="L5303" s="444">
        <f t="shared" ca="1" si="202"/>
        <v>-460214422396031.13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-460214422396031.13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-1917560093316.7961</v>
      </c>
      <c r="L5304" s="444">
        <f t="shared" ca="1" si="202"/>
        <v>-462131982489347.94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-462131982489347.94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-1925549927038.95</v>
      </c>
      <c r="L5305" s="444">
        <f t="shared" ca="1" si="202"/>
        <v>-464057532416386.88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-464057532416386.88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-1933573051734.9453</v>
      </c>
      <c r="L5306" s="444">
        <f t="shared" ca="1" si="202"/>
        <v>-465991105468121.81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-465991105468121.81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-1941629606117.1738</v>
      </c>
      <c r="L5307" s="444">
        <f t="shared" ca="1" si="202"/>
        <v>-467932735074239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-467932735074239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-1949719729475.9961</v>
      </c>
      <c r="L5308" s="444">
        <f t="shared" ca="1" si="202"/>
        <v>-469882454803715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-469882454803715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-1957843561682.1458</v>
      </c>
      <c r="L5309" s="444">
        <f t="shared" ca="1" si="202"/>
        <v>-471840298365397.13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-471840298365397.13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-1966001243189.1545</v>
      </c>
      <c r="L5310" s="444">
        <f t="shared" ca="1" si="202"/>
        <v>-473806299608586.25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-473806299608586.25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-1974192915035.7761</v>
      </c>
      <c r="L5311" s="444">
        <f t="shared" ca="1" si="202"/>
        <v>-475780492523622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-475780492523622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-1982418718848.425</v>
      </c>
      <c r="L5312" s="444">
        <f t="shared" ca="1" si="202"/>
        <v>-477762911242470.44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-477762911242470.44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-1990678796843.6267</v>
      </c>
      <c r="L5313" s="444">
        <f t="shared" ca="1" si="202"/>
        <v>-479753590039314.06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-479753590039314.06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-1998973291830.4749</v>
      </c>
      <c r="L5314" s="444">
        <f t="shared" ca="1" si="202"/>
        <v>-481752563331144.56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-481752563331144.56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-2007302347213.1023</v>
      </c>
      <c r="L5315" s="444">
        <f t="shared" ca="1" si="202"/>
        <v>-483759865678357.69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-483759865678357.69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-2015666106993.157</v>
      </c>
      <c r="L5316" s="444">
        <f t="shared" ca="1" si="202"/>
        <v>-485775531785350.88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-485775531785350.88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-2024064715772.2952</v>
      </c>
      <c r="L5317" s="444">
        <f t="shared" ca="1" si="202"/>
        <v>-487799596501123.19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-487799596501123.19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-2032498318754.6799</v>
      </c>
      <c r="L5318" s="444">
        <f t="shared" ca="1" si="202"/>
        <v>-489832094819877.88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-489832094819877.88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-2040967061749.4912</v>
      </c>
      <c r="L5319" s="444">
        <f t="shared" ca="1" si="202"/>
        <v>-491873061881627.38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-491873061881627.38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-2049471091173.4473</v>
      </c>
      <c r="L5320" s="444">
        <f t="shared" ca="1" si="202"/>
        <v>-493922532972800.81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-493922532972800.81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-2058010554053.3367</v>
      </c>
      <c r="L5321" s="444">
        <f t="shared" ca="1" si="202"/>
        <v>-495980543526854.13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-495980543526854.13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-2066585598028.5588</v>
      </c>
      <c r="L5322" s="444">
        <f t="shared" ca="1" si="202"/>
        <v>-498047129124882.69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-498047129124882.69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-2075196371353.6777</v>
      </c>
      <c r="L5323" s="444">
        <f t="shared" ca="1" si="202"/>
        <v>-500122325496236.38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-500122325496236.38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-2083843022900.9849</v>
      </c>
      <c r="L5324" s="444">
        <f t="shared" ca="1" si="202"/>
        <v>-502206168519137.38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-502206168519137.38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-2092525702163.0723</v>
      </c>
      <c r="L5325" s="444">
        <f t="shared" ca="1" si="202"/>
        <v>-504298694221300.44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-504298694221300.44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-2101244559255.4185</v>
      </c>
      <c r="L5326" s="444">
        <f t="shared" ca="1" si="202"/>
        <v>-506399938780555.88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-506399938780555.88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-2109999744918.9827</v>
      </c>
      <c r="L5327" s="444">
        <f t="shared" ca="1" si="202"/>
        <v>-508509938525474.88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-508509938525474.88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-2118791410522.8123</v>
      </c>
      <c r="L5328" s="444">
        <f t="shared" ca="1" si="202"/>
        <v>-510628729935997.69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-510628729935997.69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-2127619708066.6572</v>
      </c>
      <c r="L5329" s="444">
        <f t="shared" ca="1" si="202"/>
        <v>-512756349644064.38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-512756349644064.38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-2136484790183.6016</v>
      </c>
      <c r="L5330" s="444">
        <f t="shared" ca="1" si="202"/>
        <v>-514892834434248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-514892834434248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-2145386810142.7</v>
      </c>
      <c r="L5331" s="444">
        <f t="shared" ca="1" si="202"/>
        <v>-517038221244390.69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-517038221244390.69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-2154325921851.6279</v>
      </c>
      <c r="L5332" s="444">
        <f t="shared" ca="1" si="202"/>
        <v>-519192547166242.31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-519192547166242.31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-2163302279859.343</v>
      </c>
      <c r="L5333" s="444">
        <f t="shared" ca="1" si="202"/>
        <v>-521355849446101.63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-521355849446101.63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-2172316039358.7571</v>
      </c>
      <c r="L5334" s="444">
        <f t="shared" ca="1" si="202"/>
        <v>-523528165485460.38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-523528165485460.38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-2181367356189.4185</v>
      </c>
      <c r="L5335" s="444">
        <f t="shared" ca="1" si="202"/>
        <v>-525709532841649.81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-525709532841649.81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-2190456386840.2075</v>
      </c>
      <c r="L5336" s="444">
        <f t="shared" ca="1" si="202"/>
        <v>-527899989228490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-527899989228490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-2199583288452.0415</v>
      </c>
      <c r="L5337" s="444">
        <f t="shared" ca="1" si="202"/>
        <v>-530099572516942.06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-530099572516942.06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-2208748218820.5918</v>
      </c>
      <c r="L5338" s="444">
        <f t="shared" ca="1" si="202"/>
        <v>-532308320735762.63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-532308320735762.63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-2217951336399.0107</v>
      </c>
      <c r="L5339" s="444">
        <f t="shared" ca="1" si="202"/>
        <v>-534526272072161.63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-534526272072161.63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-2227192800300.6733</v>
      </c>
      <c r="L5340" s="444">
        <f t="shared" ca="1" si="202"/>
        <v>-536753464872462.31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-536753464872462.31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-2236472770301.9263</v>
      </c>
      <c r="L5341" s="444">
        <f t="shared" ca="1" si="202"/>
        <v>-538989937642764.25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-538989937642764.25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-2245791406844.8511</v>
      </c>
      <c r="L5342" s="444">
        <f t="shared" ca="1" si="202"/>
        <v>-541235729049609.13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-541235729049609.13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-2255148871040.0381</v>
      </c>
      <c r="L5343" s="444">
        <f t="shared" ca="1" si="202"/>
        <v>-543490877920649.19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-543490877920649.19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-2264545324669.3711</v>
      </c>
      <c r="L5344" s="444">
        <f t="shared" ca="1" si="202"/>
        <v>-545755423245318.56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-545755423245318.56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-2273980930188.8271</v>
      </c>
      <c r="L5345" s="444">
        <f t="shared" ca="1" si="202"/>
        <v>-548029404175507.38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-548029404175507.38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-2283455850731.2808</v>
      </c>
      <c r="L5346" s="444">
        <f t="shared" ca="1" si="202"/>
        <v>-550312860026238.63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-550312860026238.63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-2292970250109.3276</v>
      </c>
      <c r="L5347" s="444">
        <f t="shared" ca="1" si="202"/>
        <v>-552605830276347.94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-552605830276347.94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-2302524292818.1167</v>
      </c>
      <c r="L5348" s="444">
        <f t="shared" ca="1" si="202"/>
        <v>-554908354569166.06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-554908354569166.06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-2312118144038.1919</v>
      </c>
      <c r="L5349" s="444">
        <f t="shared" ca="1" si="202"/>
        <v>-557220472713204.25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-557220472713204.25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-2321751969638.3506</v>
      </c>
      <c r="L5350" s="444">
        <f t="shared" ca="1" si="202"/>
        <v>-559542224682842.63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-559542224682842.63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-2331425936178.5107</v>
      </c>
      <c r="L5351" s="444">
        <f t="shared" ca="1" si="202"/>
        <v>-561873650619021.13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-561873650619021.13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-2341140210912.5879</v>
      </c>
      <c r="L5352" s="444">
        <f t="shared" ca="1" si="202"/>
        <v>-564214790829933.75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-564214790829933.75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-2350894961791.3906</v>
      </c>
      <c r="L5353" s="444">
        <f t="shared" ca="1" si="202"/>
        <v>-566565685791725.13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-566565685791725.13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-2360690357465.5215</v>
      </c>
      <c r="L5354" s="444">
        <f t="shared" ca="1" si="202"/>
        <v>-568926376149190.63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-568926376149190.63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-2370526567288.2944</v>
      </c>
      <c r="L5355" s="444">
        <f t="shared" ca="1" si="202"/>
        <v>-571296902716478.88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-571296902716478.88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-2380403761318.6621</v>
      </c>
      <c r="L5356" s="444">
        <f t="shared" ca="1" si="202"/>
        <v>-573677306477797.5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-573677306477797.5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-2390322110324.1563</v>
      </c>
      <c r="L5357" s="444">
        <f t="shared" ca="1" si="202"/>
        <v>-576067628588121.63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-576067628588121.63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-2400281785783.8398</v>
      </c>
      <c r="L5358" s="444">
        <f t="shared" ca="1" si="202"/>
        <v>-578467910373905.5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-578467910373905.5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-2410282959891.2729</v>
      </c>
      <c r="L5359" s="444">
        <f t="shared" ca="1" si="202"/>
        <v>-580878193333796.75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-580878193333796.75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-2420325805557.4863</v>
      </c>
      <c r="L5360" s="444">
        <f t="shared" ca="1" si="202"/>
        <v>-583298519139354.25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-583298519139354.25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-2430410496413.9761</v>
      </c>
      <c r="L5361" s="444">
        <f t="shared" ca="1" si="202"/>
        <v>-585728929635768.25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-585728929635768.25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-2440537206815.7012</v>
      </c>
      <c r="L5362" s="444">
        <f t="shared" ca="1" si="202"/>
        <v>-588169466842584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-588169466842584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-2450706111844.1001</v>
      </c>
      <c r="L5363" s="444">
        <f t="shared" ref="L5363:L5617" ca="1" si="207">I5363-J5363+K5363</f>
        <v>-590620172954428.13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-590620172954428.13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-2460917387310.1172</v>
      </c>
      <c r="L5364" s="444">
        <f t="shared" ca="1" si="207"/>
        <v>-593081090341738.25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-593081090341738.25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-2471171209757.2427</v>
      </c>
      <c r="L5365" s="444">
        <f t="shared" ca="1" si="207"/>
        <v>-595552261551495.5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-595552261551495.5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-2481467756464.5645</v>
      </c>
      <c r="L5366" s="444">
        <f t="shared" ca="1" si="207"/>
        <v>-598033729307960.13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-598033729307960.13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-2491807205449.834</v>
      </c>
      <c r="L5367" s="444">
        <f t="shared" ca="1" si="207"/>
        <v>-600525536513410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-600525536513410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-2502189735472.5415</v>
      </c>
      <c r="L5368" s="444">
        <f t="shared" ca="1" si="207"/>
        <v>-603027726248882.5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-603027726248882.5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-2512615526037.0103</v>
      </c>
      <c r="L5369" s="444">
        <f t="shared" ca="1" si="207"/>
        <v>-605540341774919.5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-605540341774919.5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-2523084757395.498</v>
      </c>
      <c r="L5370" s="444">
        <f t="shared" ca="1" si="207"/>
        <v>-608063426532315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-608063426532315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-2533597610551.3125</v>
      </c>
      <c r="L5371" s="444">
        <f t="shared" ca="1" si="207"/>
        <v>-610597024142866.25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-610597024142866.25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-2544154267261.9429</v>
      </c>
      <c r="L5372" s="444">
        <f t="shared" ca="1" si="207"/>
        <v>-613141178410128.25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-613141178410128.25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-2554754910042.2012</v>
      </c>
      <c r="L5373" s="444">
        <f t="shared" ca="1" si="207"/>
        <v>-615695933320170.5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-615695933320170.5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-2565399722167.377</v>
      </c>
      <c r="L5374" s="444">
        <f t="shared" ca="1" si="207"/>
        <v>-618261333042337.88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-618261333042337.88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-2576088887676.4077</v>
      </c>
      <c r="L5375" s="444">
        <f t="shared" ca="1" si="207"/>
        <v>-620837421930014.25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-620837421930014.25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-2586822591375.0596</v>
      </c>
      <c r="L5376" s="444">
        <f t="shared" ca="1" si="207"/>
        <v>-623424244521389.25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-623424244521389.25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-2597601018839.1221</v>
      </c>
      <c r="L5377" s="444">
        <f t="shared" ca="1" si="207"/>
        <v>-626021845540228.38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-626021845540228.38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-2608424356417.6182</v>
      </c>
      <c r="L5378" s="444">
        <f t="shared" ca="1" si="207"/>
        <v>-628630269896646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-628630269896646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-2619292791236.0249</v>
      </c>
      <c r="L5379" s="444">
        <f t="shared" ca="1" si="207"/>
        <v>-631249562687882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-631249562687882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-2630206511199.5083</v>
      </c>
      <c r="L5380" s="444">
        <f t="shared" ca="1" si="207"/>
        <v>-633879769199081.5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-633879769199081.5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-2641165704996.1729</v>
      </c>
      <c r="L5381" s="444">
        <f t="shared" ca="1" si="207"/>
        <v>-636520934904077.63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-636520934904077.63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-2652170562100.3232</v>
      </c>
      <c r="L5382" s="444">
        <f t="shared" ca="1" si="207"/>
        <v>-639173105466178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-639173105466178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-2663221272775.7417</v>
      </c>
      <c r="L5383" s="444">
        <f t="shared" ca="1" si="207"/>
        <v>-641836326738953.75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-641836326738953.75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-2674318028078.9741</v>
      </c>
      <c r="L5384" s="444">
        <f t="shared" ca="1" si="207"/>
        <v>-644510644767032.75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-644510644767032.75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-2685461019862.6362</v>
      </c>
      <c r="L5385" s="444">
        <f t="shared" ca="1" si="207"/>
        <v>-647196105786895.38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-647196105786895.38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-2696650440778.7305</v>
      </c>
      <c r="L5386" s="444">
        <f t="shared" ca="1" si="207"/>
        <v>-649892756227674.13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-649892756227674.13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-2707886484281.9756</v>
      </c>
      <c r="L5387" s="444">
        <f t="shared" ca="1" si="207"/>
        <v>-652600642711956.13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-652600642711956.13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-2719169344633.1504</v>
      </c>
      <c r="L5388" s="444">
        <f t="shared" ca="1" si="207"/>
        <v>-655319812056589.25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-655319812056589.25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-2730499216902.4551</v>
      </c>
      <c r="L5389" s="444">
        <f t="shared" ca="1" si="207"/>
        <v>-658050311273491.75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-658050311273491.75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-2741876296972.8823</v>
      </c>
      <c r="L5390" s="444">
        <f t="shared" ca="1" si="207"/>
        <v>-660792187570464.63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-660792187570464.63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-2753300781543.6025</v>
      </c>
      <c r="L5391" s="444">
        <f t="shared" ca="1" si="207"/>
        <v>-663545488352008.25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-663545488352008.25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-2764772868133.3677</v>
      </c>
      <c r="L5392" s="444">
        <f t="shared" ca="1" si="207"/>
        <v>-666310261220141.63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-666310261220141.63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-2776292755083.9233</v>
      </c>
      <c r="L5393" s="444">
        <f t="shared" ca="1" si="207"/>
        <v>-669086553975225.5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-669086553975225.5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-2787860641563.4395</v>
      </c>
      <c r="L5394" s="444">
        <f t="shared" ca="1" si="207"/>
        <v>-671874414616789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-671874414616789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-2799476727569.9541</v>
      </c>
      <c r="L5395" s="444">
        <f t="shared" ca="1" si="207"/>
        <v>-674673891344359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-674673891344359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-2811141213934.8291</v>
      </c>
      <c r="L5396" s="444">
        <f t="shared" ca="1" si="207"/>
        <v>-677485032558293.88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-677485032558293.88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-2822854302326.2246</v>
      </c>
      <c r="L5397" s="444">
        <f t="shared" ca="1" si="207"/>
        <v>-680307886860620.13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-680307886860620.13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-2834616195252.584</v>
      </c>
      <c r="L5398" s="444">
        <f t="shared" ca="1" si="207"/>
        <v>-683142503055872.75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-683142503055872.75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-2846427096066.1362</v>
      </c>
      <c r="L5399" s="444">
        <f t="shared" ca="1" si="207"/>
        <v>-685988930151938.88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-685988930151938.88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-2858287208966.4121</v>
      </c>
      <c r="L5400" s="444">
        <f t="shared" ca="1" si="207"/>
        <v>-688847217360905.25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-688847217360905.25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-2870196739003.772</v>
      </c>
      <c r="L5401" s="444">
        <f t="shared" ca="1" si="207"/>
        <v>-691717414099909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-691717414099909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-2882155892082.9541</v>
      </c>
      <c r="L5402" s="444">
        <f t="shared" ca="1" si="207"/>
        <v>-694599569991992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-694599569991992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-2894164874966.6333</v>
      </c>
      <c r="L5403" s="444">
        <f t="shared" ca="1" si="207"/>
        <v>-697493734866958.63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-697493734866958.63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-2906223895278.9941</v>
      </c>
      <c r="L5404" s="444">
        <f t="shared" ca="1" si="207"/>
        <v>-700399958762237.63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-700399958762237.63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-2918333161509.3232</v>
      </c>
      <c r="L5405" s="444">
        <f t="shared" ca="1" si="207"/>
        <v>-703318291923747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-703318291923747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-2930492883015.6123</v>
      </c>
      <c r="L5406" s="444">
        <f t="shared" ca="1" si="207"/>
        <v>-706248784806762.63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-706248784806762.63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-2942703270028.1777</v>
      </c>
      <c r="L5407" s="444">
        <f t="shared" ca="1" si="207"/>
        <v>-709191488076790.75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-709191488076790.75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-2954964533653.2949</v>
      </c>
      <c r="L5408" s="444">
        <f t="shared" ca="1" si="207"/>
        <v>-712146452610444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-712146452610444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-2967276885876.8501</v>
      </c>
      <c r="L5409" s="444">
        <f t="shared" ca="1" si="207"/>
        <v>-715113729496320.88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-715113729496320.88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-2979640539568.0034</v>
      </c>
      <c r="L5410" s="444">
        <f t="shared" ca="1" si="207"/>
        <v>-718093370035888.88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-718093370035888.88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-2992055708482.8701</v>
      </c>
      <c r="L5411" s="444">
        <f t="shared" ca="1" si="207"/>
        <v>-721085425744371.75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-721085425744371.75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-3004522607268.2158</v>
      </c>
      <c r="L5412" s="444">
        <f t="shared" ca="1" si="207"/>
        <v>-724089948351640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-724089948351640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-3017041451465.1665</v>
      </c>
      <c r="L5413" s="444">
        <f t="shared" ca="1" si="207"/>
        <v>-727106989803105.13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-727106989803105.13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-3029612457512.938</v>
      </c>
      <c r="L5414" s="444">
        <f t="shared" ca="1" si="207"/>
        <v>-730136602260618.13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-730136602260618.13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-3042235842752.5757</v>
      </c>
      <c r="L5415" s="444">
        <f t="shared" ca="1" si="207"/>
        <v>-733178838103370.75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-733178838103370.75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-3054911825430.7114</v>
      </c>
      <c r="L5416" s="444">
        <f t="shared" ca="1" si="207"/>
        <v>-736233749928801.5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-736233749928801.5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-3067640624703.3394</v>
      </c>
      <c r="L5417" s="444">
        <f t="shared" ca="1" si="207"/>
        <v>-739301390553504.88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-739301390553504.88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-3080422460639.6035</v>
      </c>
      <c r="L5418" s="444">
        <f t="shared" ca="1" si="207"/>
        <v>-742381813014144.5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-742381813014144.5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-3093257554225.6021</v>
      </c>
      <c r="L5419" s="444">
        <f t="shared" ca="1" si="207"/>
        <v>-745475070568370.13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-745475070568370.13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-3106146127368.209</v>
      </c>
      <c r="L5420" s="444">
        <f t="shared" ca="1" si="207"/>
        <v>-748581216695738.38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-748581216695738.38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-3119088402898.9097</v>
      </c>
      <c r="L5421" s="444">
        <f t="shared" ca="1" si="207"/>
        <v>-751700305098637.25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-751700305098637.25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-3132084604577.6553</v>
      </c>
      <c r="L5422" s="444">
        <f t="shared" ca="1" si="207"/>
        <v>-754832389703214.88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-754832389703214.88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-3145134957096.7285</v>
      </c>
      <c r="L5423" s="444">
        <f t="shared" ca="1" si="207"/>
        <v>-757977524660311.63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-757977524660311.63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-3158239686084.6318</v>
      </c>
      <c r="L5424" s="444">
        <f t="shared" ca="1" si="207"/>
        <v>-761135764346396.25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-761135764346396.25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-3171399018109.9844</v>
      </c>
      <c r="L5425" s="444">
        <f t="shared" ca="1" si="207"/>
        <v>-764307163364506.25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-764307163364506.25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-3184613180685.4429</v>
      </c>
      <c r="L5426" s="444">
        <f t="shared" ca="1" si="207"/>
        <v>-767491776545191.75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-767491776545191.75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-3197882402271.6323</v>
      </c>
      <c r="L5427" s="444">
        <f t="shared" ca="1" si="207"/>
        <v>-770689658947463.38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-770689658947463.38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-3211206912281.0972</v>
      </c>
      <c r="L5428" s="444">
        <f t="shared" ca="1" si="207"/>
        <v>-773900865859744.5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-773900865859744.5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-3224586941082.2686</v>
      </c>
      <c r="L5429" s="444">
        <f t="shared" ca="1" si="207"/>
        <v>-777125452800826.75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-777125452800826.75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-3238022720003.4448</v>
      </c>
      <c r="L5430" s="444">
        <f t="shared" ca="1" si="207"/>
        <v>-780363475520830.25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-780363475520830.25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-3251514481336.7925</v>
      </c>
      <c r="L5431" s="444">
        <f t="shared" ca="1" si="207"/>
        <v>-783614990002167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-783614990002167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-3265062458342.3623</v>
      </c>
      <c r="L5432" s="444">
        <f t="shared" ca="1" si="207"/>
        <v>-786880052460509.38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-786880052460509.38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-3278666885252.1226</v>
      </c>
      <c r="L5433" s="444">
        <f t="shared" ca="1" si="207"/>
        <v>-790158719345761.5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-790158719345761.5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-3292327997274.0063</v>
      </c>
      <c r="L5434" s="444">
        <f t="shared" ca="1" si="207"/>
        <v>-793451047343035.5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-793451047343035.5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-3306046030595.9814</v>
      </c>
      <c r="L5435" s="444">
        <f t="shared" ca="1" si="207"/>
        <v>-796757093373631.5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-796757093373631.5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-3319821222390.1313</v>
      </c>
      <c r="L5436" s="444">
        <f t="shared" ca="1" si="207"/>
        <v>-800076914596021.63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-800076914596021.63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-3333653810816.7568</v>
      </c>
      <c r="L5437" s="444">
        <f t="shared" ca="1" si="207"/>
        <v>-803410568406838.38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-803410568406838.38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-3347544035028.4932</v>
      </c>
      <c r="L5438" s="444">
        <f t="shared" ca="1" si="207"/>
        <v>-806758112441866.88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-806758112441866.88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-3361492135174.4453</v>
      </c>
      <c r="L5439" s="444">
        <f t="shared" ca="1" si="207"/>
        <v>-810119604577041.38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-810119604577041.38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-3375498352404.3389</v>
      </c>
      <c r="L5440" s="444">
        <f t="shared" ca="1" si="207"/>
        <v>-813495102929445.75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-813495102929445.75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-3389562928872.6904</v>
      </c>
      <c r="L5441" s="444">
        <f t="shared" ca="1" si="207"/>
        <v>-816884665858318.5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-816884665858318.5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-3403686107742.9937</v>
      </c>
      <c r="L5442" s="444">
        <f t="shared" ca="1" si="207"/>
        <v>-820288351966061.5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-820288351966061.5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-3417868133191.9229</v>
      </c>
      <c r="L5443" s="444">
        <f t="shared" ca="1" si="207"/>
        <v>-823706220099253.38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-823706220099253.38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-3432109250413.5557</v>
      </c>
      <c r="L5444" s="444">
        <f t="shared" ca="1" si="207"/>
        <v>-827138329349666.88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-827138329349666.88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-3446409705623.6118</v>
      </c>
      <c r="L5445" s="444">
        <f t="shared" ca="1" si="207"/>
        <v>-830584739055290.5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-830584739055290.5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-3460769746063.7104</v>
      </c>
      <c r="L5446" s="444">
        <f t="shared" ca="1" si="207"/>
        <v>-834045508801354.25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-834045508801354.25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-3475189620005.6426</v>
      </c>
      <c r="L5447" s="444">
        <f t="shared" ca="1" si="207"/>
        <v>-837520698421359.88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-837520698421359.88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-3489669576755.666</v>
      </c>
      <c r="L5448" s="444">
        <f t="shared" ca="1" si="207"/>
        <v>-841010367998115.5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-841010367998115.5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-3504209866658.8145</v>
      </c>
      <c r="L5449" s="444">
        <f t="shared" ca="1" si="207"/>
        <v>-844514577864774.38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-844514577864774.38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-3518810741103.2266</v>
      </c>
      <c r="L5450" s="444">
        <f t="shared" ca="1" si="207"/>
        <v>-848033388605877.63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-848033388605877.63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-3533472452524.4902</v>
      </c>
      <c r="L5451" s="444">
        <f t="shared" ca="1" si="207"/>
        <v>-851566861058402.13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-851566861058402.13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-3548195254410.0088</v>
      </c>
      <c r="L5452" s="444">
        <f t="shared" ca="1" si="207"/>
        <v>-855115056312812.13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-855115056312812.13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-3562979401303.3838</v>
      </c>
      <c r="L5453" s="444">
        <f t="shared" ca="1" si="207"/>
        <v>-858678035714115.5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-858678035714115.5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-3577825148808.8145</v>
      </c>
      <c r="L5454" s="444">
        <f t="shared" ca="1" si="207"/>
        <v>-862255860862924.38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-862255860862924.38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-3592732753595.5181</v>
      </c>
      <c r="L5455" s="444">
        <f t="shared" ca="1" si="207"/>
        <v>-865848593616519.88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-865848593616519.88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-3607702473402.166</v>
      </c>
      <c r="L5456" s="444">
        <f t="shared" ca="1" si="207"/>
        <v>-869456296089922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-869456296089922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-3622734567041.3418</v>
      </c>
      <c r="L5457" s="444">
        <f t="shared" ca="1" si="207"/>
        <v>-873079030656963.38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-873079030656963.38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-3637829294404.0142</v>
      </c>
      <c r="L5458" s="444">
        <f t="shared" ca="1" si="207"/>
        <v>-876716859951367.38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-876716859951367.38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-3652986916464.0308</v>
      </c>
      <c r="L5459" s="444">
        <f t="shared" ca="1" si="207"/>
        <v>-880369846867831.38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-880369846867831.38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-3668207695282.6309</v>
      </c>
      <c r="L5460" s="444">
        <f t="shared" ca="1" si="207"/>
        <v>-884038054563114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-884038054563114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-3683491894012.9756</v>
      </c>
      <c r="L5461" s="444">
        <f t="shared" ca="1" si="207"/>
        <v>-887721546457127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-887721546457127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-3698839776904.6963</v>
      </c>
      <c r="L5462" s="444">
        <f t="shared" ca="1" si="207"/>
        <v>-891420386234031.75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-891420386234031.75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-3714251609308.4648</v>
      </c>
      <c r="L5463" s="444">
        <f t="shared" ca="1" si="207"/>
        <v>-895134637843340.25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-895134637843340.25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-3729727657680.5845</v>
      </c>
      <c r="L5464" s="444">
        <f t="shared" ca="1" si="207"/>
        <v>-898864365501020.88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-898864365501020.88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-3745268189587.5864</v>
      </c>
      <c r="L5465" s="444">
        <f t="shared" ca="1" si="207"/>
        <v>-902609633690608.5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-902609633690608.5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-3760873473710.8687</v>
      </c>
      <c r="L5466" s="444">
        <f t="shared" ca="1" si="207"/>
        <v>-906370507164319.38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-906370507164319.38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-3776543779851.3306</v>
      </c>
      <c r="L5467" s="444">
        <f t="shared" ca="1" si="207"/>
        <v>-910147050944170.75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-910147050944170.75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-3792279378934.0449</v>
      </c>
      <c r="L5468" s="444">
        <f t="shared" ca="1" si="207"/>
        <v>-913939330323104.75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-913939330323104.75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-3808080543012.9365</v>
      </c>
      <c r="L5469" s="444">
        <f t="shared" ca="1" si="207"/>
        <v>-917747410866117.63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-917747410866117.63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-3823947545275.4897</v>
      </c>
      <c r="L5470" s="444">
        <f t="shared" ca="1" si="207"/>
        <v>-921571358411393.13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-921571358411393.13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-3839880660047.4712</v>
      </c>
      <c r="L5471" s="444">
        <f t="shared" ca="1" si="207"/>
        <v>-925411239071440.63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-925411239071440.63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-3855880162797.6694</v>
      </c>
      <c r="L5472" s="444">
        <f t="shared" ca="1" si="207"/>
        <v>-929267119234238.25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-929267119234238.25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-3871946330142.6592</v>
      </c>
      <c r="L5473" s="444">
        <f t="shared" ca="1" si="207"/>
        <v>-933139065564380.88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-933139065564380.88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-3888079439851.5869</v>
      </c>
      <c r="L5474" s="444">
        <f t="shared" ca="1" si="207"/>
        <v>-937027145004232.5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-937027145004232.5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-3904279770850.9688</v>
      </c>
      <c r="L5475" s="444">
        <f t="shared" ca="1" si="207"/>
        <v>-940931424775083.5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-940931424775083.5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-3920547603229.5142</v>
      </c>
      <c r="L5476" s="444">
        <f t="shared" ca="1" si="207"/>
        <v>-944851972378313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-944851972378313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-3936883218242.9712</v>
      </c>
      <c r="L5477" s="444">
        <f t="shared" ca="1" si="207"/>
        <v>-948788855596556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-948788855596556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-3953286898318.9834</v>
      </c>
      <c r="L5478" s="444">
        <f t="shared" ca="1" si="207"/>
        <v>-952742142494875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-952742142494875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-3969758927061.979</v>
      </c>
      <c r="L5479" s="444">
        <f t="shared" ca="1" si="207"/>
        <v>-956711901421937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-956711901421937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-3986299589258.0708</v>
      </c>
      <c r="L5480" s="444">
        <f t="shared" ca="1" si="207"/>
        <v>-960698201011195.13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-960698201011195.13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-4002909170879.9795</v>
      </c>
      <c r="L5481" s="444">
        <f t="shared" ca="1" si="207"/>
        <v>-964701110182075.13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-964701110182075.13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-4019587959091.9795</v>
      </c>
      <c r="L5482" s="444">
        <f t="shared" ca="1" si="207"/>
        <v>-968720698141167.13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-968720698141167.13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-4036336242254.8628</v>
      </c>
      <c r="L5483" s="444">
        <f t="shared" ca="1" si="207"/>
        <v>-972757034383422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-972757034383422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-4053154309930.9253</v>
      </c>
      <c r="L5484" s="444">
        <f t="shared" ca="1" si="207"/>
        <v>-976810188693352.88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-976810188693352.88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-4070042452888.9702</v>
      </c>
      <c r="L5485" s="444">
        <f t="shared" ca="1" si="207"/>
        <v>-980880231146241.88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-980880231146241.88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-4087000963109.3413</v>
      </c>
      <c r="L5486" s="444">
        <f t="shared" ca="1" si="207"/>
        <v>-984967232109351.25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-984967232109351.25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-4104030133788.9634</v>
      </c>
      <c r="L5487" s="444">
        <f t="shared" ca="1" si="207"/>
        <v>-989071262243140.25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-989071262243140.25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-4121130259346.418</v>
      </c>
      <c r="L5488" s="444">
        <f t="shared" ca="1" si="207"/>
        <v>-993192392502486.63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-993192392502486.63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-4138301635427.0273</v>
      </c>
      <c r="L5489" s="444">
        <f t="shared" ca="1" si="207"/>
        <v>-997330694137913.63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-997330694137913.63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-4155544558907.9731</v>
      </c>
      <c r="L5490" s="444">
        <f t="shared" ca="1" si="207"/>
        <v>-1001486238696821.6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-1001486238696821.6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-4172859327903.4233</v>
      </c>
      <c r="L5491" s="444">
        <f t="shared" ca="1" si="207"/>
        <v>-1005659098024725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-1005659098024725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-4190246241769.688</v>
      </c>
      <c r="L5492" s="444">
        <f t="shared" ca="1" si="207"/>
        <v>-1009849344266494.8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-1009849344266494.8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-4207705601110.3945</v>
      </c>
      <c r="L5493" s="444">
        <f t="shared" ca="1" si="207"/>
        <v>-1014057049867605.1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-1014057049867605.1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-4225237707781.6885</v>
      </c>
      <c r="L5494" s="444">
        <f t="shared" ca="1" si="207"/>
        <v>-1018282287575386.9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-1018282287575386.9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-4242842864897.4453</v>
      </c>
      <c r="L5495" s="444">
        <f t="shared" ca="1" si="207"/>
        <v>-1022525130440284.4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-1022525130440284.4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-4260521376834.5181</v>
      </c>
      <c r="L5496" s="444">
        <f t="shared" ca="1" si="207"/>
        <v>-1026785651817118.9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-1026785651817118.9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-4278273549237.9951</v>
      </c>
      <c r="L5497" s="444">
        <f t="shared" ca="1" si="207"/>
        <v>-1031063925366356.9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-1031063925366356.9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-4296099689026.4873</v>
      </c>
      <c r="L5498" s="444">
        <f t="shared" ca="1" si="207"/>
        <v>-1035360025055383.4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-1035360025055383.4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-4314000104397.4307</v>
      </c>
      <c r="L5499" s="444">
        <f t="shared" ca="1" si="207"/>
        <v>-1039674025159780.8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-1039674025159780.8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-4331975104832.4199</v>
      </c>
      <c r="L5500" s="444">
        <f t="shared" ca="1" si="207"/>
        <v>-1044006000264613.1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-1044006000264613.1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-4350025001102.5552</v>
      </c>
      <c r="L5501" s="444">
        <f t="shared" ca="1" si="207"/>
        <v>-1048356025265715.6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-1048356025265715.6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-4368150105273.8149</v>
      </c>
      <c r="L5502" s="444">
        <f t="shared" ca="1" si="207"/>
        <v>-1052724175370989.5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-1052724175370989.5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-4386350730712.4565</v>
      </c>
      <c r="L5503" s="444">
        <f t="shared" ca="1" si="207"/>
        <v>-1057110526101702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-1057110526101702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-4404627192090.4258</v>
      </c>
      <c r="L5504" s="444">
        <f t="shared" ca="1" si="207"/>
        <v>-1061515153293792.4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-1061515153293792.4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-4422979805390.8008</v>
      </c>
      <c r="L5505" s="444">
        <f t="shared" ca="1" si="207"/>
        <v>-1065938133099183.1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-1065938133099183.1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-4441408887913.2627</v>
      </c>
      <c r="L5506" s="444">
        <f t="shared" ca="1" si="207"/>
        <v>-1070379541987096.4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-1070379541987096.4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-4459914758279.5674</v>
      </c>
      <c r="L5507" s="444">
        <f t="shared" ca="1" si="207"/>
        <v>-1074839456745376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-1074839456745376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-4478497736439.0664</v>
      </c>
      <c r="L5508" s="444">
        <f t="shared" ca="1" si="207"/>
        <v>-1079317954481815.1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-1079317954481815.1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-4497158143674.2295</v>
      </c>
      <c r="L5509" s="444">
        <f t="shared" ca="1" si="207"/>
        <v>-1083815112625489.4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-1083815112625489.4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-4515896302606.2061</v>
      </c>
      <c r="L5510" s="444">
        <f t="shared" ca="1" si="207"/>
        <v>-1088331008928095.6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-1088331008928095.6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-4534712537200.3984</v>
      </c>
      <c r="L5511" s="444">
        <f t="shared" ca="1" si="207"/>
        <v>-1092865721465296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-1092865721465296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-4553607172772.0664</v>
      </c>
      <c r="L5512" s="444">
        <f t="shared" ca="1" si="207"/>
        <v>-1097419328638068.1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-1097419328638068.1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-4572580535991.9502</v>
      </c>
      <c r="L5513" s="444">
        <f t="shared" ca="1" si="207"/>
        <v>-1101991909174060.1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-1101991909174060.1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-4591632954891.918</v>
      </c>
      <c r="L5514" s="444">
        <f t="shared" ca="1" si="207"/>
        <v>-1106583542128952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-1106583542128952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-4610764758870.6328</v>
      </c>
      <c r="L5515" s="444">
        <f t="shared" ca="1" si="207"/>
        <v>-1111194306887822.6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-1111194306887822.6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-4629976278699.2607</v>
      </c>
      <c r="L5516" s="444">
        <f t="shared" ca="1" si="207"/>
        <v>-1115824283166521.9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-1115824283166521.9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-4649267846527.1748</v>
      </c>
      <c r="L5517" s="444">
        <f t="shared" ca="1" si="207"/>
        <v>-1120473551013049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-1120473551013049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-4668639795887.7041</v>
      </c>
      <c r="L5518" s="444">
        <f t="shared" ca="1" si="207"/>
        <v>-1125142190808936.8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-1125142190808936.8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-4688092461703.9033</v>
      </c>
      <c r="L5519" s="444">
        <f t="shared" ca="1" si="207"/>
        <v>-1129830283270640.8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-1129830283270640.8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-4707626180294.3359</v>
      </c>
      <c r="L5520" s="444">
        <f t="shared" ca="1" si="207"/>
        <v>-1134537909450935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-1134537909450935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-4727241289378.8955</v>
      </c>
      <c r="L5521" s="444">
        <f t="shared" ca="1" si="207"/>
        <v>-1139265150740314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-1139265150740314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-4746938128084.6416</v>
      </c>
      <c r="L5522" s="444">
        <f t="shared" ca="1" si="207"/>
        <v>-1144012088868398.8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-1144012088868398.8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-4766717036951.6611</v>
      </c>
      <c r="L5523" s="444">
        <f t="shared" ca="1" si="207"/>
        <v>-1148778805905350.5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-1148778805905350.5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-4786578357938.96</v>
      </c>
      <c r="L5524" s="444">
        <f t="shared" ca="1" si="207"/>
        <v>-1153565384263289.5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-1153565384263289.5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-4806522434430.373</v>
      </c>
      <c r="L5525" s="444">
        <f t="shared" ca="1" si="207"/>
        <v>-1158371906697719.8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-1158371906697719.8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-4826549611240.499</v>
      </c>
      <c r="L5526" s="444">
        <f t="shared" ca="1" si="207"/>
        <v>-1163198456308960.3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-1163198456308960.3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-4846660234620.668</v>
      </c>
      <c r="L5527" s="444">
        <f t="shared" ca="1" si="207"/>
        <v>-1168045116543581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-1168045116543581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-4866854652264.9209</v>
      </c>
      <c r="L5528" s="444">
        <f t="shared" ca="1" si="207"/>
        <v>-1172911971195846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-1172911971195846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-4887133213316.0254</v>
      </c>
      <c r="L5529" s="444">
        <f t="shared" ca="1" si="207"/>
        <v>-1177799104409162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-1177799104409162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-4907496268371.5078</v>
      </c>
      <c r="L5530" s="444">
        <f t="shared" ca="1" si="207"/>
        <v>-1182706600677533.5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-1182706600677533.5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-4927944169489.7227</v>
      </c>
      <c r="L5531" s="444">
        <f t="shared" ca="1" si="207"/>
        <v>-1187634544847023.3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-1187634544847023.3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-4948477270195.9297</v>
      </c>
      <c r="L5532" s="444">
        <f t="shared" ca="1" si="207"/>
        <v>-1192583022117219.3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-1192583022117219.3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-4969095925488.4131</v>
      </c>
      <c r="L5533" s="444">
        <f t="shared" ca="1" si="207"/>
        <v>-1197552118042707.8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-1197552118042707.8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-4989800491844.6152</v>
      </c>
      <c r="L5534" s="444">
        <f t="shared" ca="1" si="207"/>
        <v>-1202541918534552.3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-1202541918534552.3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-5010591327227.3008</v>
      </c>
      <c r="L5535" s="444">
        <f t="shared" ca="1" si="207"/>
        <v>-1207552509861779.5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-1207552509861779.5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-5031468791090.748</v>
      </c>
      <c r="L5536" s="444">
        <f t="shared" ca="1" si="207"/>
        <v>-1212583978652870.3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-1212583978652870.3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-5052433244386.959</v>
      </c>
      <c r="L5537" s="444">
        <f t="shared" ca="1" si="207"/>
        <v>-1217636411897257.3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-1217636411897257.3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-5073485049571.9053</v>
      </c>
      <c r="L5538" s="444">
        <f t="shared" ca="1" si="207"/>
        <v>-1222709896946829.3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-1222709896946829.3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-5094624570611.7881</v>
      </c>
      <c r="L5539" s="444">
        <f t="shared" ca="1" si="207"/>
        <v>-1227804521517441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-1227804521517441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-5115852172989.3379</v>
      </c>
      <c r="L5540" s="444">
        <f t="shared" ca="1" si="207"/>
        <v>-1232920373690430.3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-1232920373690430.3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-5137168223710.126</v>
      </c>
      <c r="L5541" s="444">
        <f t="shared" ca="1" si="207"/>
        <v>-1238057541914140.5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-1238057541914140.5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-5158573091308.9189</v>
      </c>
      <c r="L5542" s="444">
        <f t="shared" ca="1" si="207"/>
        <v>-1243216115005449.5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-1243216115005449.5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-5180067145856.0391</v>
      </c>
      <c r="L5543" s="444">
        <f t="shared" ca="1" si="207"/>
        <v>-1248396182151305.5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-1248396182151305.5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-5201650758963.7725</v>
      </c>
      <c r="L5544" s="444">
        <f t="shared" ca="1" si="207"/>
        <v>-1253597832910269.3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-1253597832910269.3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-5223324303792.7881</v>
      </c>
      <c r="L5545" s="444">
        <f t="shared" ca="1" si="207"/>
        <v>-1258821157214062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-1258821157214062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-5245088155058.5918</v>
      </c>
      <c r="L5546" s="444">
        <f t="shared" ca="1" si="207"/>
        <v>-1264066245369120.5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-1264066245369120.5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-5266942689038.002</v>
      </c>
      <c r="L5547" s="444">
        <f t="shared" ca="1" si="207"/>
        <v>-1269333188058158.5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-1269333188058158.5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-5288888283575.6602</v>
      </c>
      <c r="L5548" s="444">
        <f t="shared" ca="1" si="207"/>
        <v>-1274622076341734.3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-1274622076341734.3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-5310925318090.5596</v>
      </c>
      <c r="L5549" s="444">
        <f t="shared" ca="1" si="207"/>
        <v>-1279933001659824.8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-1279933001659824.8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-5333054173582.6035</v>
      </c>
      <c r="L5550" s="444">
        <f t="shared" ca="1" si="207"/>
        <v>-1285266055833407.3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-1285266055833407.3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-5355275232639.1973</v>
      </c>
      <c r="L5551" s="444">
        <f t="shared" ca="1" si="207"/>
        <v>-1290621331066046.5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-1290621331066046.5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-5377588879441.8604</v>
      </c>
      <c r="L5552" s="444">
        <f t="shared" ca="1" si="207"/>
        <v>-1295998919945488.3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-1295998919945488.3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-5399995499772.8672</v>
      </c>
      <c r="L5553" s="444">
        <f t="shared" ca="1" si="207"/>
        <v>-1301398915445261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-1301398915445261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-5422495481021.9209</v>
      </c>
      <c r="L5554" s="444">
        <f t="shared" ca="1" si="207"/>
        <v>-1306821410926283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-1306821410926283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-5445089212192.8457</v>
      </c>
      <c r="L5555" s="444">
        <f t="shared" ca="1" si="207"/>
        <v>-1312266500138475.8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-1312266500138475.8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-5467777083910.3154</v>
      </c>
      <c r="L5556" s="444">
        <f t="shared" ca="1" si="207"/>
        <v>-1317734277222386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-1317734277222386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-5490559488426.6084</v>
      </c>
      <c r="L5557" s="444">
        <f t="shared" ca="1" si="207"/>
        <v>-1323224836710812.5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-1323224836710812.5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-5513436819628.3857</v>
      </c>
      <c r="L5558" s="444">
        <f t="shared" ca="1" si="207"/>
        <v>-1328738273530441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-1328738273530441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-5536409473043.5039</v>
      </c>
      <c r="L5559" s="444">
        <f t="shared" ca="1" si="207"/>
        <v>-1334274683003484.5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-1334274683003484.5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-5559477845847.8516</v>
      </c>
      <c r="L5560" s="444">
        <f t="shared" ca="1" si="207"/>
        <v>-1339834160849332.3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-1339834160849332.3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-5582642336872.2178</v>
      </c>
      <c r="L5561" s="444">
        <f t="shared" ca="1" si="207"/>
        <v>-1345416803186204.5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-1345416803186204.5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-5605903346609.1855</v>
      </c>
      <c r="L5562" s="444">
        <f t="shared" ca="1" si="207"/>
        <v>-1351022706532813.8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-1351022706532813.8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-5629261277220.0576</v>
      </c>
      <c r="L5563" s="444">
        <f t="shared" ca="1" si="207"/>
        <v>-1356651967810033.8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-1356651967810033.8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-5652716532541.8076</v>
      </c>
      <c r="L5564" s="444">
        <f t="shared" ca="1" si="207"/>
        <v>-1362304684342575.5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-1362304684342575.5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-5676269518094.0645</v>
      </c>
      <c r="L5565" s="444">
        <f t="shared" ca="1" si="207"/>
        <v>-1367980953860669.5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-1367980953860669.5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-5699920641086.123</v>
      </c>
      <c r="L5566" s="444">
        <f t="shared" ca="1" si="207"/>
        <v>-1373680874501755.5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-1373680874501755.5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-5723670310423.9814</v>
      </c>
      <c r="L5567" s="444">
        <f t="shared" ca="1" si="207"/>
        <v>-1379404544812179.5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-1379404544812179.5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-5747518936717.4141</v>
      </c>
      <c r="L5568" s="444">
        <f t="shared" ca="1" si="207"/>
        <v>-1385152063748897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-1385152063748897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-5771466932287.0703</v>
      </c>
      <c r="L5569" s="444">
        <f t="shared" ca="1" si="207"/>
        <v>-1390923530681184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-1390923530681184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-5795514711171.5996</v>
      </c>
      <c r="L5570" s="444">
        <f t="shared" ca="1" si="207"/>
        <v>-1396719045392355.5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-1396719045392355.5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-5819662689134.8145</v>
      </c>
      <c r="L5571" s="444">
        <f t="shared" ca="1" si="207"/>
        <v>-1402538708081490.3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-1402538708081490.3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-5843911283672.876</v>
      </c>
      <c r="L5572" s="444">
        <f t="shared" ca="1" si="207"/>
        <v>-1408382619365163.3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-1408382619365163.3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-5868260914021.5137</v>
      </c>
      <c r="L5573" s="444">
        <f t="shared" ca="1" si="207"/>
        <v>-1414250880279184.8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-1414250880279184.8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-5892712001163.2695</v>
      </c>
      <c r="L5574" s="444">
        <f t="shared" ca="1" si="207"/>
        <v>-1420143592280348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-1420143592280348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-5917264967834.7832</v>
      </c>
      <c r="L5575" s="444">
        <f t="shared" ca="1" si="207"/>
        <v>-1426060857248182.8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-1426060857248182.8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-5941920238534.0947</v>
      </c>
      <c r="L5576" s="444">
        <f t="shared" ca="1" si="207"/>
        <v>-1432002777486716.8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-1432002777486716.8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-5966678239527.9863</v>
      </c>
      <c r="L5577" s="444">
        <f t="shared" ca="1" si="207"/>
        <v>-1437969455726244.8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-1437969455726244.8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-5991539398859.3535</v>
      </c>
      <c r="L5578" s="444">
        <f t="shared" ca="1" si="207"/>
        <v>-1443960995125104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-1443960995125104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-6016504146354.5996</v>
      </c>
      <c r="L5579" s="444">
        <f t="shared" ca="1" si="207"/>
        <v>-1449977499271458.5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-1449977499271458.5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-6041572913631.0771</v>
      </c>
      <c r="L5580" s="444">
        <f t="shared" ca="1" si="207"/>
        <v>-1456019072185089.5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-1456019072185089.5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-6066746134104.5391</v>
      </c>
      <c r="L5581" s="444">
        <f t="shared" ca="1" si="207"/>
        <v>-1462085818319194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-1462085818319194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-6092024242996.6416</v>
      </c>
      <c r="L5582" s="444">
        <f t="shared" ca="1" si="207"/>
        <v>-1468177842562190.8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-1468177842562190.8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-6117407677342.4609</v>
      </c>
      <c r="L5583" s="444">
        <f t="shared" ca="1" si="207"/>
        <v>-1474295250239533.3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-1474295250239533.3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-6142896875998.0547</v>
      </c>
      <c r="L5584" s="444">
        <f t="shared" ca="1" si="207"/>
        <v>-1480438147115531.3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-1480438147115531.3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-6168492279648.0469</v>
      </c>
      <c r="L5585" s="444">
        <f t="shared" ca="1" si="207"/>
        <v>-1486606639395179.3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-1486606639395179.3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-6194194330813.2471</v>
      </c>
      <c r="L5586" s="444">
        <f t="shared" ca="1" si="207"/>
        <v>-1492800833725992.5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-1492800833725992.5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-6220003473858.3018</v>
      </c>
      <c r="L5587" s="444">
        <f t="shared" ca="1" si="207"/>
        <v>-1499020837199850.8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-1499020837199850.8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-6245920154999.3779</v>
      </c>
      <c r="L5588" s="444">
        <f t="shared" ca="1" si="207"/>
        <v>-1505266757354850.3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-1505266757354850.3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-6271944822311.876</v>
      </c>
      <c r="L5589" s="444">
        <f t="shared" ca="1" si="207"/>
        <v>-1511538702177162.3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-1511538702177162.3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-6298077925738.1758</v>
      </c>
      <c r="L5590" s="444">
        <f t="shared" ca="1" si="207"/>
        <v>-1517836780102900.5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-1517836780102900.5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-6324319917095.4189</v>
      </c>
      <c r="L5591" s="444">
        <f t="shared" ca="1" si="207"/>
        <v>-1524161100019996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-1524161100019996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-6350671250083.3164</v>
      </c>
      <c r="L5592" s="444">
        <f t="shared" ca="1" si="207"/>
        <v>-1530511771270079.3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-1530511771270079.3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-6377132380291.9971</v>
      </c>
      <c r="L5593" s="444">
        <f t="shared" ca="1" si="207"/>
        <v>-1536888903650371.3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-1536888903650371.3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-6403703765209.8799</v>
      </c>
      <c r="L5594" s="444">
        <f t="shared" ca="1" si="207"/>
        <v>-1543292607415581.3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-1543292607415581.3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-6430385864231.5889</v>
      </c>
      <c r="L5595" s="444">
        <f t="shared" ca="1" si="207"/>
        <v>-1549722993279812.8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-1549722993279812.8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-6457179138665.8867</v>
      </c>
      <c r="L5596" s="444">
        <f t="shared" ca="1" si="207"/>
        <v>-1556180172418478.8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-1556180172418478.8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-6484084051743.6611</v>
      </c>
      <c r="L5597" s="444">
        <f t="shared" ca="1" si="207"/>
        <v>-1562664256470222.5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-1562664256470222.5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-6511101068625.9268</v>
      </c>
      <c r="L5598" s="444">
        <f t="shared" ca="1" si="207"/>
        <v>-1569175357538848.5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-1569175357538848.5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-6538230656411.8691</v>
      </c>
      <c r="L5599" s="444">
        <f t="shared" ca="1" si="207"/>
        <v>-1575713588195260.3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-1575713588195260.3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-6565473284146.918</v>
      </c>
      <c r="L5600" s="444">
        <f t="shared" ca="1" si="207"/>
        <v>-1582279061479407.3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-1582279061479407.3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-6592829422830.8633</v>
      </c>
      <c r="L5601" s="444">
        <f t="shared" ca="1" si="207"/>
        <v>-1588871890902238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-1588871890902238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-6620299545425.9912</v>
      </c>
      <c r="L5602" s="444">
        <f t="shared" ca="1" si="207"/>
        <v>-1595492190447664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-1595492190447664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-6647884126865.2666</v>
      </c>
      <c r="L5603" s="444">
        <f t="shared" ca="1" si="207"/>
        <v>-1602140074574529.3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-1602140074574529.3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-6675583644060.5381</v>
      </c>
      <c r="L5604" s="444">
        <f t="shared" ca="1" si="207"/>
        <v>-1608815658218589.8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-1608815658218589.8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-6703398575910.791</v>
      </c>
      <c r="L5605" s="444">
        <f t="shared" ca="1" si="207"/>
        <v>-1615519056794500.5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-1615519056794500.5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-6731329403310.4189</v>
      </c>
      <c r="L5606" s="444">
        <f t="shared" ca="1" si="207"/>
        <v>-1622250386197811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-1622250386197811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-6759376609157.5459</v>
      </c>
      <c r="L5607" s="444">
        <f t="shared" ca="1" si="207"/>
        <v>-1629009762806968.5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-1629009762806968.5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-6787540678362.3691</v>
      </c>
      <c r="L5608" s="444">
        <f t="shared" ca="1" si="207"/>
        <v>-1635797303485330.8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-1635797303485330.8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-6815822097855.5449</v>
      </c>
      <c r="L5609" s="444">
        <f t="shared" ca="1" si="207"/>
        <v>-1642613125583186.3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-1642613125583186.3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-6844221356596.6094</v>
      </c>
      <c r="L5610" s="444">
        <f t="shared" ca="1" si="207"/>
        <v>-1649457346939782.8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-1649457346939782.8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-6872738945582.4277</v>
      </c>
      <c r="L5611" s="444">
        <f t="shared" ca="1" si="207"/>
        <v>-1656330085885365.3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-1656330085885365.3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-6901375357855.6885</v>
      </c>
      <c r="L5612" s="444">
        <f t="shared" ca="1" si="207"/>
        <v>-1663231461243221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-1663231461243221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-6930131088513.4209</v>
      </c>
      <c r="L5613" s="444">
        <f t="shared" ca="1" si="207"/>
        <v>-1670161592331734.5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-1670161592331734.5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-6959006634715.5605</v>
      </c>
      <c r="L5614" s="444">
        <f t="shared" ca="1" si="207"/>
        <v>-1677120598966450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-1677120598966450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-6988002495693.542</v>
      </c>
      <c r="L5615" s="444">
        <f t="shared" ca="1" si="207"/>
        <v>-1684108601462143.5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-1684108601462143.5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-7017119172758.9316</v>
      </c>
      <c r="L5616" s="444">
        <f t="shared" ca="1" si="207"/>
        <v>-1691125720634902.5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-1691125720634902.5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-7046357169312.0938</v>
      </c>
      <c r="L5617" s="444">
        <f t="shared" ca="1" si="207"/>
        <v>-1698172077804214.5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-1698172077804214.5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-7075716990850.8936</v>
      </c>
      <c r="L5618" s="444">
        <f t="shared" ref="L5618:L5872" ca="1" si="212">I5618-J5618+K5618</f>
        <v>-1705247794795065.5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-1705247794795065.5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-7105199144979.4395</v>
      </c>
      <c r="L5619" s="444">
        <f t="shared" ca="1" si="212"/>
        <v>-1712352993940045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-1712352993940045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-7134804141416.8545</v>
      </c>
      <c r="L5620" s="444">
        <f t="shared" ca="1" si="212"/>
        <v>-1719487798081461.8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-1719487798081461.8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-7164532492006.0908</v>
      </c>
      <c r="L5621" s="444">
        <f t="shared" ca="1" si="212"/>
        <v>-1726652330573467.8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-1726652330573467.8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-7194384710722.7822</v>
      </c>
      <c r="L5622" s="444">
        <f t="shared" ca="1" si="212"/>
        <v>-1733846715284190.5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-1733846715284190.5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-7224361313684.127</v>
      </c>
      <c r="L5623" s="444">
        <f t="shared" ca="1" si="212"/>
        <v>-1741071076597874.8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-1741071076597874.8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-7254462819157.8115</v>
      </c>
      <c r="L5624" s="444">
        <f t="shared" ca="1" si="212"/>
        <v>-1748325539417032.5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-1748325539417032.5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-7284689747570.9688</v>
      </c>
      <c r="L5625" s="444">
        <f t="shared" ca="1" si="212"/>
        <v>-1755610229164603.5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-1755610229164603.5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-7315042621519.1807</v>
      </c>
      <c r="L5626" s="444">
        <f t="shared" ca="1" si="212"/>
        <v>-1762925271786122.8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-1762925271786122.8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-7345521965775.5117</v>
      </c>
      <c r="L5627" s="444">
        <f t="shared" ca="1" si="212"/>
        <v>-1770270793751898.3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-1770270793751898.3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-7376128307299.5752</v>
      </c>
      <c r="L5628" s="444">
        <f t="shared" ca="1" si="212"/>
        <v>-1777646922059197.8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-1777646922059197.8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-7406862175246.6582</v>
      </c>
      <c r="L5629" s="444">
        <f t="shared" ca="1" si="212"/>
        <v>-1785053784234444.5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-1785053784234444.5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-7437724100976.8516</v>
      </c>
      <c r="L5630" s="444">
        <f t="shared" ca="1" si="212"/>
        <v>-1792491508335421.3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-1792491508335421.3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-7468714618064.2559</v>
      </c>
      <c r="L5631" s="444">
        <f t="shared" ca="1" si="212"/>
        <v>-1799960222953485.5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-1799960222953485.5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-7499834262306.1895</v>
      </c>
      <c r="L5632" s="444">
        <f t="shared" ca="1" si="212"/>
        <v>-1807460057215791.8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-1807460057215791.8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-7531083571732.4648</v>
      </c>
      <c r="L5633" s="444">
        <f t="shared" ca="1" si="212"/>
        <v>-1814991140787524.3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-1814991140787524.3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-7562463086614.6846</v>
      </c>
      <c r="L5634" s="444">
        <f t="shared" ca="1" si="212"/>
        <v>-1822553603874139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-1822553603874139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-7593973349475.5801</v>
      </c>
      <c r="L5635" s="444">
        <f t="shared" ca="1" si="212"/>
        <v>-1830147577223614.5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-1830147577223614.5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-7625614905098.3945</v>
      </c>
      <c r="L5636" s="444">
        <f t="shared" ca="1" si="212"/>
        <v>-1837773192128713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-1837773192128713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-7657388300536.3037</v>
      </c>
      <c r="L5637" s="444">
        <f t="shared" ca="1" si="212"/>
        <v>-1845430580429249.3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-1845430580429249.3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-7689294085121.8711</v>
      </c>
      <c r="L5638" s="444">
        <f t="shared" ca="1" si="212"/>
        <v>-1853119874514371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-1853119874514371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-7721332810476.5459</v>
      </c>
      <c r="L5639" s="444">
        <f t="shared" ca="1" si="212"/>
        <v>-1860841207324847.5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-1860841207324847.5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-7753505030520.1982</v>
      </c>
      <c r="L5640" s="444">
        <f t="shared" ca="1" si="212"/>
        <v>-1868594712355367.8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-1868594712355367.8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-7785811301480.7002</v>
      </c>
      <c r="L5641" s="444">
        <f t="shared" ca="1" si="212"/>
        <v>-1876380523656848.5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-1876380523656848.5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-7818252181903.5352</v>
      </c>
      <c r="L5642" s="444">
        <f t="shared" ca="1" si="212"/>
        <v>-1884198775838752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-1884198775838752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-7850828232661.4678</v>
      </c>
      <c r="L5643" s="444">
        <f t="shared" ca="1" si="212"/>
        <v>-1892049604071413.5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-1892049604071413.5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-7883540016964.2227</v>
      </c>
      <c r="L5644" s="444">
        <f t="shared" ca="1" si="212"/>
        <v>-1899933144088377.8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-1899933144088377.8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-7916388100368.2402</v>
      </c>
      <c r="L5645" s="444">
        <f t="shared" ca="1" si="212"/>
        <v>-1907849532188746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-1907849532188746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-7949373050786.4414</v>
      </c>
      <c r="L5646" s="444">
        <f t="shared" ca="1" si="212"/>
        <v>-1915798905239532.5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-1915798905239532.5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-7982495438498.0518</v>
      </c>
      <c r="L5647" s="444">
        <f t="shared" ca="1" si="212"/>
        <v>-1923781400678030.5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-1923781400678030.5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-8015755836158.459</v>
      </c>
      <c r="L5648" s="444">
        <f t="shared" ca="1" si="212"/>
        <v>-1931797156514189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-1931797156514189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-8049154818809.1221</v>
      </c>
      <c r="L5649" s="444">
        <f t="shared" ca="1" si="212"/>
        <v>-1939846311332998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-1939846311332998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-8082692963887.4912</v>
      </c>
      <c r="L5650" s="444">
        <f t="shared" ca="1" si="212"/>
        <v>-1947929004296885.5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-1947929004296885.5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-8116370851237.0225</v>
      </c>
      <c r="L5651" s="444">
        <f t="shared" ca="1" si="212"/>
        <v>-1956045375148122.5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-1956045375148122.5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-8150189063117.1777</v>
      </c>
      <c r="L5652" s="444">
        <f t="shared" ca="1" si="212"/>
        <v>-1964195564211239.8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-1964195564211239.8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-8184148184213.499</v>
      </c>
      <c r="L5653" s="444">
        <f t="shared" ca="1" si="212"/>
        <v>-1972379712395453.3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-1972379712395453.3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-8218248801647.7217</v>
      </c>
      <c r="L5654" s="444">
        <f t="shared" ca="1" si="212"/>
        <v>-1980597961197101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-1980597961197101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-8252491504987.9219</v>
      </c>
      <c r="L5655" s="444">
        <f t="shared" ca="1" si="212"/>
        <v>-1988850452702089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-1988850452702089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-8286876886258.7041</v>
      </c>
      <c r="L5656" s="444">
        <f t="shared" ca="1" si="212"/>
        <v>-1997137329588347.8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-1997137329588347.8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-8321405539951.4502</v>
      </c>
      <c r="L5657" s="444">
        <f t="shared" ca="1" si="212"/>
        <v>-2005458735128299.3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-2005458735128299.3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-8356078063034.5801</v>
      </c>
      <c r="L5658" s="444">
        <f t="shared" ca="1" si="212"/>
        <v>-2013814813191333.8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-2013814813191333.8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-8390895054963.8906</v>
      </c>
      <c r="L5659" s="444">
        <f t="shared" ca="1" si="212"/>
        <v>-2022205708246297.8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-2022205708246297.8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-8425857117692.9072</v>
      </c>
      <c r="L5660" s="444">
        <f t="shared" ca="1" si="212"/>
        <v>-2030631565363990.8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-2030631565363990.8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-8460964855683.2949</v>
      </c>
      <c r="L5661" s="444">
        <f t="shared" ca="1" si="212"/>
        <v>-2039092530219674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-2039092530219674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-8496218875915.3086</v>
      </c>
      <c r="L5662" s="444">
        <f t="shared" ca="1" si="212"/>
        <v>-2047588749095589.3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-2047588749095589.3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-8531619787898.2871</v>
      </c>
      <c r="L5663" s="444">
        <f t="shared" ca="1" si="212"/>
        <v>-2056120368883487.5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-2056120368883487.5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-8567168203681.1982</v>
      </c>
      <c r="L5664" s="444">
        <f t="shared" ca="1" si="212"/>
        <v>-2064687537087168.8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-2064687537087168.8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-8602864737863.2021</v>
      </c>
      <c r="L5665" s="444">
        <f t="shared" ca="1" si="212"/>
        <v>-2073290401825032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-2073290401825032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-8638710007604.2998</v>
      </c>
      <c r="L5666" s="444">
        <f t="shared" ca="1" si="212"/>
        <v>-2081929111832636.3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-2081929111832636.3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-8674704632635.9854</v>
      </c>
      <c r="L5667" s="444">
        <f t="shared" ca="1" si="212"/>
        <v>-2090603816465272.3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-2090603816465272.3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-8710849235271.9678</v>
      </c>
      <c r="L5668" s="444">
        <f t="shared" ca="1" si="212"/>
        <v>-2099314665700544.3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-2099314665700544.3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-8747144440418.9346</v>
      </c>
      <c r="L5669" s="444">
        <f t="shared" ca="1" si="212"/>
        <v>-2108061810140963.3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-2108061810140963.3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-8783590875587.3467</v>
      </c>
      <c r="L5670" s="444">
        <f t="shared" ca="1" si="212"/>
        <v>-2116845401016550.5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-2116845401016550.5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-8820189170902.293</v>
      </c>
      <c r="L5671" s="444">
        <f t="shared" ca="1" si="212"/>
        <v>-2125665590187452.8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-2125665590187452.8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-8856939959114.3867</v>
      </c>
      <c r="L5672" s="444">
        <f t="shared" ca="1" si="212"/>
        <v>-2134522530146567.3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-2134522530146567.3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-8893843875610.6973</v>
      </c>
      <c r="L5673" s="444">
        <f t="shared" ca="1" si="212"/>
        <v>-2143416374022178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-2143416374022178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-8930901558425.7422</v>
      </c>
      <c r="L5674" s="444">
        <f t="shared" ca="1" si="212"/>
        <v>-2152347275580603.8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-2152347275580603.8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-8968113648252.5137</v>
      </c>
      <c r="L5675" s="444">
        <f t="shared" ca="1" si="212"/>
        <v>-2161315389228856.3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-2161315389228856.3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-9005480788453.5684</v>
      </c>
      <c r="L5676" s="444">
        <f t="shared" ca="1" si="212"/>
        <v>-2170320870017309.8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-2170320870017309.8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-9043003625072.123</v>
      </c>
      <c r="L5677" s="444">
        <f t="shared" ca="1" si="212"/>
        <v>-2179363873642381.8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-2179363873642381.8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-9080682806843.2578</v>
      </c>
      <c r="L5678" s="444">
        <f t="shared" ca="1" si="212"/>
        <v>-2188444556449225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-2188444556449225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-9118518985205.1055</v>
      </c>
      <c r="L5679" s="444">
        <f t="shared" ca="1" si="212"/>
        <v>-2197563075434430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-2197563075434430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-9156512814310.123</v>
      </c>
      <c r="L5680" s="444">
        <f t="shared" ca="1" si="212"/>
        <v>-2206719588248740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-2206719588248740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-9194664951036.416</v>
      </c>
      <c r="L5681" s="444">
        <f t="shared" ca="1" si="212"/>
        <v>-2215914253199776.5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-2215914253199776.5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-9232976054999.0684</v>
      </c>
      <c r="L5682" s="444">
        <f t="shared" ca="1" si="212"/>
        <v>-2225147229254775.5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-2225147229254775.5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-9271446788561.5664</v>
      </c>
      <c r="L5683" s="444">
        <f t="shared" ca="1" si="212"/>
        <v>-2234418676043337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-2234418676043337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-9310077816847.2383</v>
      </c>
      <c r="L5684" s="444">
        <f t="shared" ca="1" si="212"/>
        <v>-2243728753860184.3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-2243728753860184.3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-9348869807750.7676</v>
      </c>
      <c r="L5685" s="444">
        <f t="shared" ca="1" si="212"/>
        <v>-2253077623667935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-2253077623667935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-9387823431949.7285</v>
      </c>
      <c r="L5686" s="444">
        <f t="shared" ca="1" si="212"/>
        <v>-2262465447099884.5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-2262465447099884.5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-9426939362916.1855</v>
      </c>
      <c r="L5687" s="444">
        <f t="shared" ca="1" si="212"/>
        <v>-2271892386462800.5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-2271892386462800.5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-9466218276928.3359</v>
      </c>
      <c r="L5688" s="444">
        <f t="shared" ca="1" si="212"/>
        <v>-2281358604739729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-2281358604739729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-9505660853082.2031</v>
      </c>
      <c r="L5689" s="444">
        <f t="shared" ca="1" si="212"/>
        <v>-2290864265592811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-2290864265592811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-9545267773303.3789</v>
      </c>
      <c r="L5690" s="444">
        <f t="shared" ca="1" si="212"/>
        <v>-2300409533366114.5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-2300409533366114.5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-9585039722358.8105</v>
      </c>
      <c r="L5691" s="444">
        <f t="shared" ca="1" si="212"/>
        <v>-2309994573088473.5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-2309994573088473.5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-9624977387868.6387</v>
      </c>
      <c r="L5692" s="444">
        <f t="shared" ca="1" si="212"/>
        <v>-2319619550476342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-2319619550476342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-9665081460318.0918</v>
      </c>
      <c r="L5693" s="444">
        <f t="shared" ca="1" si="212"/>
        <v>-2329284631936660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-2329284631936660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-9705352633069.416</v>
      </c>
      <c r="L5694" s="444">
        <f t="shared" ca="1" si="212"/>
        <v>-2338989984569729.5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-2338989984569729.5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-9745791602373.873</v>
      </c>
      <c r="L5695" s="444">
        <f t="shared" ca="1" si="212"/>
        <v>-2348735776172103.5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-2348735776172103.5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-9786399067383.7637</v>
      </c>
      <c r="L5696" s="444">
        <f t="shared" ca="1" si="212"/>
        <v>-2358522175239487.5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-2358522175239487.5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-9827175730164.5313</v>
      </c>
      <c r="L5697" s="444">
        <f t="shared" ca="1" si="212"/>
        <v>-2368349350969652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-2368349350969652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-9868122295706.8828</v>
      </c>
      <c r="L5698" s="444">
        <f t="shared" ca="1" si="212"/>
        <v>-2378217473265359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-2378217473265359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-9909239471938.9961</v>
      </c>
      <c r="L5699" s="444">
        <f t="shared" ca="1" si="212"/>
        <v>-2388126712737298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-2388126712737298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-9950527969738.7422</v>
      </c>
      <c r="L5700" s="444">
        <f t="shared" ca="1" si="212"/>
        <v>-2398077240707036.5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-2398077240707036.5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-9991988502945.9844</v>
      </c>
      <c r="L5701" s="444">
        <f t="shared" ca="1" si="212"/>
        <v>-2408069229209982.5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-2408069229209982.5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-10033621788374.928</v>
      </c>
      <c r="L5702" s="444">
        <f t="shared" ca="1" si="212"/>
        <v>-2418102850998357.5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-2418102850998357.5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-10075428545826.49</v>
      </c>
      <c r="L5703" s="444">
        <f t="shared" ca="1" si="212"/>
        <v>-2428178279544184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-2428178279544184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-10117409498100.766</v>
      </c>
      <c r="L5704" s="444">
        <f t="shared" ca="1" si="212"/>
        <v>-2438295689042285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-2438295689042285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-10159565371009.521</v>
      </c>
      <c r="L5705" s="444">
        <f t="shared" ca="1" si="212"/>
        <v>-2448455254413294.5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-2448455254413294.5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-10201896893388.727</v>
      </c>
      <c r="L5706" s="444">
        <f t="shared" ca="1" si="212"/>
        <v>-2458657151306683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-2458657151306683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-10244404797111.18</v>
      </c>
      <c r="L5707" s="444">
        <f t="shared" ca="1" si="212"/>
        <v>-2468901556103794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-2468901556103794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-10287089817099.141</v>
      </c>
      <c r="L5708" s="444">
        <f t="shared" ca="1" si="212"/>
        <v>-2479188645920893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-2479188645920893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-10329952691337.055</v>
      </c>
      <c r="L5709" s="444">
        <f t="shared" ca="1" si="212"/>
        <v>-2489518598612230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-2489518598612230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-10372994160884.291</v>
      </c>
      <c r="L5710" s="444">
        <f t="shared" ca="1" si="212"/>
        <v>-2499891592773114.5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-2499891592773114.5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-10416214969887.977</v>
      </c>
      <c r="L5711" s="444">
        <f t="shared" ca="1" si="212"/>
        <v>-2510307807743002.5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-2510307807743002.5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-10459615865595.844</v>
      </c>
      <c r="L5712" s="444">
        <f t="shared" ca="1" si="212"/>
        <v>-2520767423608598.5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-2520767423608598.5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-10503197598369.16</v>
      </c>
      <c r="L5713" s="444">
        <f t="shared" ca="1" si="212"/>
        <v>-2531270621206967.5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-2531270621206967.5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-10546960921695.697</v>
      </c>
      <c r="L5714" s="444">
        <f t="shared" ca="1" si="212"/>
        <v>-2541817582128663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-2541817582128663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-10590906592202.762</v>
      </c>
      <c r="L5715" s="444">
        <f t="shared" ca="1" si="212"/>
        <v>-2552408488720866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-2552408488720866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-10635035369670.275</v>
      </c>
      <c r="L5716" s="444">
        <f t="shared" ca="1" si="212"/>
        <v>-2563043524090536.5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-2563043524090536.5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-10679348017043.902</v>
      </c>
      <c r="L5717" s="444">
        <f t="shared" ca="1" si="212"/>
        <v>-2573722872107580.5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-2573722872107580.5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-10723845300448.252</v>
      </c>
      <c r="L5718" s="444">
        <f t="shared" ca="1" si="212"/>
        <v>-2584446717408029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-2584446717408029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-10768527989200.121</v>
      </c>
      <c r="L5719" s="444">
        <f t="shared" ca="1" si="212"/>
        <v>-2595215245397229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-2595215245397229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-10813396855821.787</v>
      </c>
      <c r="L5720" s="444">
        <f t="shared" ca="1" si="212"/>
        <v>-2606028642253051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-2606028642253051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-10858452676054.379</v>
      </c>
      <c r="L5721" s="444">
        <f t="shared" ca="1" si="212"/>
        <v>-2616887094929105.5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-2616887094929105.5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-10903696228871.273</v>
      </c>
      <c r="L5722" s="444">
        <f t="shared" ca="1" si="212"/>
        <v>-2627790791157977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-2627790791157977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-10949128296491.57</v>
      </c>
      <c r="L5723" s="444">
        <f t="shared" ca="1" si="212"/>
        <v>-2638739919454468.5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-2638739919454468.5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-10994749664393.619</v>
      </c>
      <c r="L5724" s="444">
        <f t="shared" ca="1" si="212"/>
        <v>-2649734669118862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-2649734669118862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-11040561121328.592</v>
      </c>
      <c r="L5725" s="444">
        <f t="shared" ca="1" si="212"/>
        <v>-2660775230240190.5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-2660775230240190.5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-11086563459334.127</v>
      </c>
      <c r="L5726" s="444">
        <f t="shared" ca="1" si="212"/>
        <v>-2671861793699524.5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-2671861793699524.5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-11132757473748.02</v>
      </c>
      <c r="L5727" s="444">
        <f t="shared" ca="1" si="212"/>
        <v>-2682994551173272.5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-2682994551173272.5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-11179143963221.969</v>
      </c>
      <c r="L5728" s="444">
        <f t="shared" ca="1" si="212"/>
        <v>-2694173695136494.5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-2694173695136494.5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-11225723729735.395</v>
      </c>
      <c r="L5729" s="444">
        <f t="shared" ca="1" si="212"/>
        <v>-2705399418866230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-2705399418866230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-11272497578609.291</v>
      </c>
      <c r="L5730" s="444">
        <f t="shared" ca="1" si="212"/>
        <v>-2716671916444839.5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-2716671916444839.5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-11319466318520.164</v>
      </c>
      <c r="L5731" s="444">
        <f t="shared" ca="1" si="212"/>
        <v>-2727991382763359.5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-2727991382763359.5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-11366630761513.998</v>
      </c>
      <c r="L5732" s="444">
        <f t="shared" ca="1" si="212"/>
        <v>-2739358013524873.5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-2739358013524873.5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-11413991723020.307</v>
      </c>
      <c r="L5733" s="444">
        <f t="shared" ca="1" si="212"/>
        <v>-2750772005247894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-2750772005247894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-11461550021866.225</v>
      </c>
      <c r="L5734" s="444">
        <f t="shared" ca="1" si="212"/>
        <v>-2762233555269760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-2762233555269760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-11509306480290.666</v>
      </c>
      <c r="L5735" s="444">
        <f t="shared" ca="1" si="212"/>
        <v>-2773742861750050.5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-2773742861750050.5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-11557261923958.543</v>
      </c>
      <c r="L5736" s="444">
        <f t="shared" ca="1" si="212"/>
        <v>-2785300123674009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-2785300123674009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-11605417181975.037</v>
      </c>
      <c r="L5737" s="444">
        <f t="shared" ca="1" si="212"/>
        <v>-2796905540855984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-2796905540855984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-11653773086899.934</v>
      </c>
      <c r="L5738" s="444">
        <f t="shared" ca="1" si="212"/>
        <v>-2808559313942884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-2808559313942884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-11702330474762.016</v>
      </c>
      <c r="L5739" s="444">
        <f t="shared" ca="1" si="212"/>
        <v>-2820261644417646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-2820261644417646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-11751090185073.525</v>
      </c>
      <c r="L5740" s="444">
        <f t="shared" ca="1" si="212"/>
        <v>-2832012734602719.5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-2832012734602719.5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-11800053060844.664</v>
      </c>
      <c r="L5741" s="444">
        <f t="shared" ca="1" si="212"/>
        <v>-2843812787663564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-2843812787663564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-11849219948598.184</v>
      </c>
      <c r="L5742" s="444">
        <f t="shared" ca="1" si="212"/>
        <v>-2855662007612162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-2855662007612162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-11898591698384.008</v>
      </c>
      <c r="L5743" s="444">
        <f t="shared" ca="1" si="212"/>
        <v>-2867560599310546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-2867560599310546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-11948169163793.941</v>
      </c>
      <c r="L5744" s="444">
        <f t="shared" ca="1" si="212"/>
        <v>-2879508768474340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-2879508768474340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-11997953201976.416</v>
      </c>
      <c r="L5745" s="444">
        <f t="shared" ca="1" si="212"/>
        <v>-2891506721676316.5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-2891506721676316.5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-12047944673651.318</v>
      </c>
      <c r="L5746" s="444">
        <f t="shared" ca="1" si="212"/>
        <v>-2903554666349968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-2903554666349968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-12098144443124.867</v>
      </c>
      <c r="L5747" s="444">
        <f t="shared" ca="1" si="212"/>
        <v>-2915652810793093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-2915652810793093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-12148553378304.555</v>
      </c>
      <c r="L5748" s="444">
        <f t="shared" ca="1" si="212"/>
        <v>-2927801364171397.5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-2927801364171397.5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-12199172350714.156</v>
      </c>
      <c r="L5749" s="444">
        <f t="shared" ca="1" si="212"/>
        <v>-2940000536522111.5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-2940000536522111.5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-12250002235508.797</v>
      </c>
      <c r="L5750" s="444">
        <f t="shared" ca="1" si="212"/>
        <v>-2952250538757620.5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-2952250538757620.5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-12301043911490.086</v>
      </c>
      <c r="L5751" s="444">
        <f t="shared" ca="1" si="212"/>
        <v>-2964551582669110.5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-2964551582669110.5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-12352298261121.293</v>
      </c>
      <c r="L5752" s="444">
        <f t="shared" ca="1" si="212"/>
        <v>-2976903880930232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-2976903880930232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-12403766170542.633</v>
      </c>
      <c r="L5753" s="444">
        <f t="shared" ca="1" si="212"/>
        <v>-2989307647100774.5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-2989307647100774.5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-12455448529586.561</v>
      </c>
      <c r="L5754" s="444">
        <f t="shared" ca="1" si="212"/>
        <v>-3001763095630361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-3001763095630361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-12507346231793.17</v>
      </c>
      <c r="L5755" s="444">
        <f t="shared" ca="1" si="212"/>
        <v>-3014270441862154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-3014270441862154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-12559460174425.641</v>
      </c>
      <c r="L5756" s="444">
        <f t="shared" ca="1" si="212"/>
        <v>-3026829902036579.5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-3026829902036579.5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-12611791258485.748</v>
      </c>
      <c r="L5757" s="444">
        <f t="shared" ca="1" si="212"/>
        <v>-3039441693295065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-3039441693295065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-12664340388729.438</v>
      </c>
      <c r="L5758" s="444">
        <f t="shared" ca="1" si="212"/>
        <v>-3052106033683794.5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-3052106033683794.5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-12717108473682.477</v>
      </c>
      <c r="L5759" s="444">
        <f t="shared" ca="1" si="212"/>
        <v>-3064823142157477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-3064823142157477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-12770096425656.154</v>
      </c>
      <c r="L5760" s="444">
        <f t="shared" ca="1" si="212"/>
        <v>-3077593238583133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-3077593238583133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-12823305160763.055</v>
      </c>
      <c r="L5761" s="444">
        <f t="shared" ca="1" si="212"/>
        <v>-3090416543743896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-3090416543743896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-12876735598932.9</v>
      </c>
      <c r="L5762" s="444">
        <f t="shared" ca="1" si="212"/>
        <v>-3103293279342829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-3103293279342829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-12930388663928.453</v>
      </c>
      <c r="L5763" s="444">
        <f t="shared" ca="1" si="212"/>
        <v>-3116223668006757.5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-3116223668006757.5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-12984265283361.49</v>
      </c>
      <c r="L5764" s="444">
        <f t="shared" ca="1" si="212"/>
        <v>-3129207933290119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-3129207933290119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-13038366388708.828</v>
      </c>
      <c r="L5765" s="444">
        <f t="shared" ca="1" si="212"/>
        <v>-3142246299678828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-3142246299678828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-13092692915328.449</v>
      </c>
      <c r="L5766" s="444">
        <f t="shared" ca="1" si="212"/>
        <v>-3155338992594156.5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-3155338992594156.5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-13147245802475.652</v>
      </c>
      <c r="L5767" s="444">
        <f t="shared" ca="1" si="212"/>
        <v>-3168486238396632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-3168486238396632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-13202025993319.301</v>
      </c>
      <c r="L5768" s="444">
        <f t="shared" ca="1" si="212"/>
        <v>-3181688264389951.5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-3181688264389951.5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-13257034434958.131</v>
      </c>
      <c r="L5769" s="444">
        <f t="shared" ca="1" si="212"/>
        <v>-3194945298824909.5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-3194945298824909.5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-13312272078437.123</v>
      </c>
      <c r="L5770" s="444">
        <f t="shared" ca="1" si="212"/>
        <v>-3208257570903346.5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-3208257570903346.5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-13367739878763.943</v>
      </c>
      <c r="L5771" s="444">
        <f t="shared" ca="1" si="212"/>
        <v>-3221625310782110.5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-3221625310782110.5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-13423438794925.461</v>
      </c>
      <c r="L5772" s="444">
        <f t="shared" ca="1" si="212"/>
        <v>-3235048749577036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-3235048749577036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-13479369789904.316</v>
      </c>
      <c r="L5773" s="444">
        <f t="shared" ca="1" si="212"/>
        <v>-3248528119366940.5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-3248528119366940.5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-13535533830695.586</v>
      </c>
      <c r="L5774" s="444">
        <f t="shared" ca="1" si="212"/>
        <v>-3262063653197636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-3262063653197636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-13591931888323.482</v>
      </c>
      <c r="L5775" s="444">
        <f t="shared" ca="1" si="212"/>
        <v>-3275655585085959.5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-3275655585085959.5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-13648564937858.164</v>
      </c>
      <c r="L5776" s="444">
        <f t="shared" ca="1" si="212"/>
        <v>-3289304150023817.5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-3289304150023817.5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-13705433958432.572</v>
      </c>
      <c r="L5777" s="444">
        <f t="shared" ca="1" si="212"/>
        <v>-3303009583982250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-3303009583982250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-13762539933259.375</v>
      </c>
      <c r="L5778" s="444">
        <f t="shared" ca="1" si="212"/>
        <v>-3316772123915509.5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-3316772123915509.5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-13819883849647.957</v>
      </c>
      <c r="L5779" s="444">
        <f t="shared" ca="1" si="212"/>
        <v>-3330592007765157.5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-3330592007765157.5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-13877466699021.49</v>
      </c>
      <c r="L5780" s="444">
        <f t="shared" ca="1" si="212"/>
        <v>-3344469474464179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-3344469474464179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-13935289476934.078</v>
      </c>
      <c r="L5781" s="444">
        <f t="shared" ca="1" si="212"/>
        <v>-3358404763941113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-3358404763941113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-13993353183087.971</v>
      </c>
      <c r="L5782" s="444">
        <f t="shared" ca="1" si="212"/>
        <v>-3372398117124201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-3372398117124201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-14051658821350.838</v>
      </c>
      <c r="L5783" s="444">
        <f t="shared" ca="1" si="212"/>
        <v>-3386449775945552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-3386449775945552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-14110207399773.133</v>
      </c>
      <c r="L5784" s="444">
        <f t="shared" ca="1" si="212"/>
        <v>-3400559983345325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-3400559983345325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-14168999930605.521</v>
      </c>
      <c r="L5785" s="444">
        <f t="shared" ca="1" si="212"/>
        <v>-3414728983275930.5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-3414728983275930.5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-14228037430316.377</v>
      </c>
      <c r="L5786" s="444">
        <f t="shared" ca="1" si="212"/>
        <v>-3428957020706247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-3428957020706247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-14287320919609.361</v>
      </c>
      <c r="L5787" s="444">
        <f t="shared" ca="1" si="212"/>
        <v>-3443244341625856.5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-3443244341625856.5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-14346851423441.068</v>
      </c>
      <c r="L5788" s="444">
        <f t="shared" ca="1" si="212"/>
        <v>-3457591193049297.5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-3457591193049297.5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-14406629971038.74</v>
      </c>
      <c r="L5789" s="444">
        <f t="shared" ca="1" si="212"/>
        <v>-3471997823020336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-3471997823020336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-14466657595918.066</v>
      </c>
      <c r="L5790" s="444">
        <f t="shared" ca="1" si="212"/>
        <v>-3486464480616254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-3486464480616254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-14526935335901.059</v>
      </c>
      <c r="L5791" s="444">
        <f t="shared" ca="1" si="212"/>
        <v>-3500991415952155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-3500991415952155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-14587464233133.979</v>
      </c>
      <c r="L5792" s="444">
        <f t="shared" ca="1" si="212"/>
        <v>-3515578880185289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-3515578880185289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-14648245334105.371</v>
      </c>
      <c r="L5793" s="444">
        <f t="shared" ca="1" si="212"/>
        <v>-3530227125519394.5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-3530227125519394.5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-14709279689664.141</v>
      </c>
      <c r="L5794" s="444">
        <f t="shared" ca="1" si="212"/>
        <v>-3544936405209058.5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-3544936405209058.5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-14770568355037.744</v>
      </c>
      <c r="L5795" s="444">
        <f t="shared" ca="1" si="212"/>
        <v>-3559706973564096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-3559706973564096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-14832112389850.4</v>
      </c>
      <c r="L5796" s="444">
        <f t="shared" ca="1" si="212"/>
        <v>-3574539085953946.5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-3574539085953946.5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-14893912858141.443</v>
      </c>
      <c r="L5797" s="444">
        <f t="shared" ca="1" si="212"/>
        <v>-3589432998812088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-3589432998812088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-14955970828383.699</v>
      </c>
      <c r="L5798" s="444">
        <f t="shared" ca="1" si="212"/>
        <v>-3604388969640471.5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-3604388969640471.5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-15018287373501.965</v>
      </c>
      <c r="L5799" s="444">
        <f t="shared" ca="1" si="212"/>
        <v>-3619407257013973.5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-3619407257013973.5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-15080863570891.559</v>
      </c>
      <c r="L5800" s="444">
        <f t="shared" ca="1" si="212"/>
        <v>-3634488120584865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-3634488120584865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-15143700502436.936</v>
      </c>
      <c r="L5801" s="444">
        <f t="shared" ca="1" si="212"/>
        <v>-3649631821087302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-3649631821087302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-15206799254530.424</v>
      </c>
      <c r="L5802" s="444">
        <f t="shared" ca="1" si="212"/>
        <v>-3664838620341832.5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-3664838620341832.5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-15270160918090.967</v>
      </c>
      <c r="L5803" s="444">
        <f t="shared" ca="1" si="212"/>
        <v>-3680108781259923.5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-3680108781259923.5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-15333786588583.014</v>
      </c>
      <c r="L5804" s="444">
        <f t="shared" ca="1" si="212"/>
        <v>-3695442567848506.5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-3695442567848506.5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-15397677366035.441</v>
      </c>
      <c r="L5805" s="444">
        <f t="shared" ca="1" si="212"/>
        <v>-3710840245214542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-3710840245214542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-15461834355060.592</v>
      </c>
      <c r="L5806" s="444">
        <f t="shared" ca="1" si="212"/>
        <v>-3726302079569602.5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-3726302079569602.5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-15526258664873.344</v>
      </c>
      <c r="L5807" s="444">
        <f t="shared" ca="1" si="212"/>
        <v>-3741828338234476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-3741828338234476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-15590951409310.316</v>
      </c>
      <c r="L5808" s="444">
        <f t="shared" ca="1" si="212"/>
        <v>-3757419289643786.5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-3757419289643786.5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-15655913706849.109</v>
      </c>
      <c r="L5809" s="444">
        <f t="shared" ca="1" si="212"/>
        <v>-3773075203350635.5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-3773075203350635.5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-15721146680627.65</v>
      </c>
      <c r="L5810" s="444">
        <f t="shared" ca="1" si="212"/>
        <v>-3788796350031263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-3788796350031263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-15786651458463.596</v>
      </c>
      <c r="L5811" s="444">
        <f t="shared" ca="1" si="212"/>
        <v>-3804583001489726.5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-3804583001489726.5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-15852429172873.861</v>
      </c>
      <c r="L5812" s="444">
        <f t="shared" ca="1" si="212"/>
        <v>-3820435430662600.5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-3820435430662600.5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-15918480961094.168</v>
      </c>
      <c r="L5813" s="444">
        <f t="shared" ca="1" si="212"/>
        <v>-3836353911623694.5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-3836353911623694.5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-15984807965098.727</v>
      </c>
      <c r="L5814" s="444">
        <f t="shared" ca="1" si="212"/>
        <v>-3852338719588793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-3852338719588793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-16051411331619.973</v>
      </c>
      <c r="L5815" s="444">
        <f t="shared" ca="1" si="212"/>
        <v>-3868390130920413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-3868390130920413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-16118292212168.385</v>
      </c>
      <c r="L5816" s="444">
        <f t="shared" ca="1" si="212"/>
        <v>-3884508423132581.5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-3884508423132581.5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-16185451763052.424</v>
      </c>
      <c r="L5817" s="444">
        <f t="shared" ca="1" si="212"/>
        <v>-3900693874895634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-3900693874895634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-16252891145398.475</v>
      </c>
      <c r="L5818" s="444">
        <f t="shared" ca="1" si="212"/>
        <v>-3916946766041032.5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-3916946766041032.5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-16320611525170.971</v>
      </c>
      <c r="L5819" s="444">
        <f t="shared" ca="1" si="212"/>
        <v>-3933267377566203.5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-3933267377566203.5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-16388614073192.512</v>
      </c>
      <c r="L5820" s="444">
        <f t="shared" ca="1" si="212"/>
        <v>-3949655991639396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-3949655991639396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-16456899965164.15</v>
      </c>
      <c r="L5821" s="444">
        <f t="shared" ca="1" si="212"/>
        <v>-3966112891604560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-3966112891604560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-16525470381685.666</v>
      </c>
      <c r="L5822" s="444">
        <f t="shared" ca="1" si="212"/>
        <v>-3982638361986245.5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-3982638361986245.5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-16594326508276.023</v>
      </c>
      <c r="L5823" s="444">
        <f t="shared" ca="1" si="212"/>
        <v>-3999232688494521.5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-3999232688494521.5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-16663469535393.84</v>
      </c>
      <c r="L5824" s="444">
        <f t="shared" ca="1" si="212"/>
        <v>-4015896158029915.5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-4015896158029915.5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-16732900658457.982</v>
      </c>
      <c r="L5825" s="444">
        <f t="shared" ca="1" si="212"/>
        <v>-4032629058688373.5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-4032629058688373.5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-16802621077868.223</v>
      </c>
      <c r="L5826" s="444">
        <f t="shared" ca="1" si="212"/>
        <v>-4049431679766241.5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-4049431679766241.5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-16872631999026.008</v>
      </c>
      <c r="L5827" s="444">
        <f t="shared" ca="1" si="212"/>
        <v>-4066304311765267.5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-4066304311765267.5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-16942934632355.283</v>
      </c>
      <c r="L5828" s="444">
        <f t="shared" ca="1" si="212"/>
        <v>-4083247246397623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-4083247246397623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-17013530193323.43</v>
      </c>
      <c r="L5829" s="444">
        <f t="shared" ca="1" si="212"/>
        <v>-4100260776590946.5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-4100260776590946.5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-17084419902462.277</v>
      </c>
      <c r="L5830" s="444">
        <f t="shared" ca="1" si="212"/>
        <v>-4117345196493409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-4117345196493409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-17155604985389.203</v>
      </c>
      <c r="L5831" s="444">
        <f t="shared" ca="1" si="212"/>
        <v>-4134500801478798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-4134500801478798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-17227086672828.324</v>
      </c>
      <c r="L5832" s="444">
        <f t="shared" ca="1" si="212"/>
        <v>-4151727888151626.5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-4151727888151626.5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-17298866200631.777</v>
      </c>
      <c r="L5833" s="444">
        <f t="shared" ca="1" si="212"/>
        <v>-4169026754352258.5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-4169026754352258.5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-17370944809801.076</v>
      </c>
      <c r="L5834" s="444">
        <f t="shared" ca="1" si="212"/>
        <v>-4186397699162059.5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-4186397699162059.5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-17443323746508.584</v>
      </c>
      <c r="L5835" s="444">
        <f t="shared" ca="1" si="212"/>
        <v>-4203841022908568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-4203841022908568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-17516004262119.033</v>
      </c>
      <c r="L5836" s="444">
        <f t="shared" ca="1" si="212"/>
        <v>-4221357027170687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-4221357027170687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-17588987613211.195</v>
      </c>
      <c r="L5837" s="444">
        <f t="shared" ca="1" si="212"/>
        <v>-4238946014783898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-4238946014783898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-17662275061599.574</v>
      </c>
      <c r="L5838" s="444">
        <f t="shared" ca="1" si="212"/>
        <v>-4256608289845497.5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-4256608289845497.5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-17735867874356.242</v>
      </c>
      <c r="L5839" s="444">
        <f t="shared" ca="1" si="212"/>
        <v>-4274344157719853.5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-4274344157719853.5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-17809767323832.719</v>
      </c>
      <c r="L5840" s="444">
        <f t="shared" ca="1" si="212"/>
        <v>-4292153925043686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-4292153925043686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-17883974687682.023</v>
      </c>
      <c r="L5841" s="444">
        <f t="shared" ca="1" si="212"/>
        <v>-4310037899731368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-4310037899731368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-17958491248880.699</v>
      </c>
      <c r="L5842" s="444">
        <f t="shared" ca="1" si="212"/>
        <v>-4327996390980248.5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-4327996390980248.5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-18033318295751.035</v>
      </c>
      <c r="L5843" s="444">
        <f t="shared" ca="1" si="212"/>
        <v>-4346029709275999.5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-4346029709275999.5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-18108457121983.332</v>
      </c>
      <c r="L5844" s="444">
        <f t="shared" ca="1" si="212"/>
        <v>-4364138166397983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-4364138166397983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-18183909026658.262</v>
      </c>
      <c r="L5845" s="444">
        <f t="shared" ca="1" si="212"/>
        <v>-4382322075424641.5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-4382322075424641.5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-18259675314269.34</v>
      </c>
      <c r="L5846" s="444">
        <f t="shared" ca="1" si="212"/>
        <v>-4400581750738911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-4400581750738911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-18335757294745.461</v>
      </c>
      <c r="L5847" s="444">
        <f t="shared" ca="1" si="212"/>
        <v>-4418917508033656.5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-4418917508033656.5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-18412156283473.57</v>
      </c>
      <c r="L5848" s="444">
        <f t="shared" ca="1" si="212"/>
        <v>-4437329664317130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-4437329664317130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-18488873601321.375</v>
      </c>
      <c r="L5849" s="444">
        <f t="shared" ca="1" si="212"/>
        <v>-4455818537918451.5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-4455818537918451.5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-18565910574660.215</v>
      </c>
      <c r="L5850" s="444">
        <f t="shared" ca="1" si="212"/>
        <v>-4474384448493111.5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-4474384448493111.5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-18643268535387.965</v>
      </c>
      <c r="L5851" s="444">
        <f t="shared" ca="1" si="212"/>
        <v>-4493027717028499.5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-4493027717028499.5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-18720948820952.082</v>
      </c>
      <c r="L5852" s="444">
        <f t="shared" ca="1" si="212"/>
        <v>-4511748665849452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-4511748665849452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-18798952774372.715</v>
      </c>
      <c r="L5853" s="444">
        <f t="shared" ca="1" si="212"/>
        <v>-4530547618623825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-4530547618623825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-18877281744265.938</v>
      </c>
      <c r="L5854" s="444">
        <f t="shared" ca="1" si="212"/>
        <v>-4549424900368091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-4549424900368091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-18955937084867.047</v>
      </c>
      <c r="L5855" s="444">
        <f t="shared" ca="1" si="212"/>
        <v>-4568380837452958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-4568380837452958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-19034920156053.992</v>
      </c>
      <c r="L5856" s="444">
        <f t="shared" ca="1" si="212"/>
        <v>-4587415757609012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-4587415757609012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-19114232323370.883</v>
      </c>
      <c r="L5857" s="444">
        <f t="shared" ca="1" si="212"/>
        <v>-4606529989932383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-4606529989932383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-19193874958051.594</v>
      </c>
      <c r="L5858" s="444">
        <f t="shared" ca="1" si="212"/>
        <v>-4625723864890435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-4625723864890435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-19273849437043.48</v>
      </c>
      <c r="L5859" s="444">
        <f t="shared" ca="1" si="212"/>
        <v>-4644997714327478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-4644997714327478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-19354157143031.156</v>
      </c>
      <c r="L5860" s="444">
        <f t="shared" ca="1" si="212"/>
        <v>-4664351871470509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-4664351871470509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-19434799464460.453</v>
      </c>
      <c r="L5861" s="444">
        <f t="shared" ca="1" si="212"/>
        <v>-4683786670934969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-4683786670934969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-19515777795562.371</v>
      </c>
      <c r="L5862" s="444">
        <f t="shared" ca="1" si="212"/>
        <v>-4703302448730531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-4703302448730531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-19597093536377.211</v>
      </c>
      <c r="L5863" s="444">
        <f t="shared" ca="1" si="212"/>
        <v>-4722899542266908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-4722899542266908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-19678748092778.781</v>
      </c>
      <c r="L5864" s="444">
        <f t="shared" ca="1" si="212"/>
        <v>-4742578290359687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-4742578290359687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-19760742876498.695</v>
      </c>
      <c r="L5865" s="444">
        <f t="shared" ca="1" si="212"/>
        <v>-4762339033236186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-4762339033236186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-19843079305150.773</v>
      </c>
      <c r="L5866" s="444">
        <f t="shared" ca="1" si="212"/>
        <v>-4782182112541337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-4782182112541337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-19925758802255.57</v>
      </c>
      <c r="L5867" s="444">
        <f t="shared" ca="1" si="212"/>
        <v>-4802107871343593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-4802107871343593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-20008782797264.969</v>
      </c>
      <c r="L5868" s="444">
        <f t="shared" ca="1" si="212"/>
        <v>-4822116654140858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-4822116654140858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-20092152725586.906</v>
      </c>
      <c r="L5869" s="444">
        <f t="shared" ca="1" si="212"/>
        <v>-4842208806866445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-4842208806866445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-20175870028610.188</v>
      </c>
      <c r="L5870" s="444">
        <f t="shared" ca="1" si="212"/>
        <v>-4862384676895055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-4862384676895055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-20259936153729.395</v>
      </c>
      <c r="L5871" s="444">
        <f t="shared" ca="1" si="212"/>
        <v>-4882644613048784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-4882644613048784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-20344352554369.934</v>
      </c>
      <c r="L5872" s="444">
        <f t="shared" ca="1" si="212"/>
        <v>-4902988965603154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-4902988965603154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-20429120690013.141</v>
      </c>
      <c r="L5873" s="444">
        <f t="shared" ref="L5873:L6127" ca="1" si="217">I5873-J5873+K5873</f>
        <v>-4923418086293167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-4923418086293167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-20514242026221.527</v>
      </c>
      <c r="L5874" s="444">
        <f t="shared" ca="1" si="217"/>
        <v>-4943932328319389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-4943932328319389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-20599718034664.121</v>
      </c>
      <c r="L5875" s="444">
        <f t="shared" ca="1" si="217"/>
        <v>-4964532046354053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-4964532046354053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-20685550193141.887</v>
      </c>
      <c r="L5876" s="444">
        <f t="shared" ca="1" si="217"/>
        <v>-4985217596547195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-4985217596547195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-20771739985613.313</v>
      </c>
      <c r="L5877" s="444">
        <f t="shared" ca="1" si="217"/>
        <v>-5005989336532808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-5005989336532808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-20858288902220.031</v>
      </c>
      <c r="L5878" s="444">
        <f t="shared" ca="1" si="217"/>
        <v>-5026847625435028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-5026847625435028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-20945198439312.617</v>
      </c>
      <c r="L5879" s="444">
        <f t="shared" ca="1" si="217"/>
        <v>-5047792823874341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-5047792823874341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-21032470099476.422</v>
      </c>
      <c r="L5880" s="444">
        <f t="shared" ca="1" si="217"/>
        <v>-5068825293973817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-5068825293973817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-21120105391557.57</v>
      </c>
      <c r="L5881" s="444">
        <f t="shared" ca="1" si="217"/>
        <v>-5089945399365375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-5089945399365375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-21208105830689.063</v>
      </c>
      <c r="L5882" s="444">
        <f t="shared" ca="1" si="217"/>
        <v>-5111153505196064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-5111153505196064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-21296472938316.934</v>
      </c>
      <c r="L5883" s="444">
        <f t="shared" ca="1" si="217"/>
        <v>-5132449978134381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-5132449978134381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-21385208242226.586</v>
      </c>
      <c r="L5884" s="444">
        <f t="shared" ca="1" si="217"/>
        <v>-5153835186376608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-5153835186376608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-21474313276569.199</v>
      </c>
      <c r="L5885" s="444">
        <f t="shared" ca="1" si="217"/>
        <v>-5175309499653177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-5175309499653177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-21563789581888.238</v>
      </c>
      <c r="L5886" s="444">
        <f t="shared" ca="1" si="217"/>
        <v>-5196873289235065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-5196873289235065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-21653638705146.105</v>
      </c>
      <c r="L5887" s="444">
        <f t="shared" ca="1" si="217"/>
        <v>-5218526927940211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-5218526927940211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-21743862199750.879</v>
      </c>
      <c r="L5888" s="444">
        <f t="shared" ca="1" si="217"/>
        <v>-5240270790139962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-5240270790139962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-21834461625583.176</v>
      </c>
      <c r="L5889" s="444">
        <f t="shared" ca="1" si="217"/>
        <v>-5262105251765545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-5262105251765545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-21925438549023.105</v>
      </c>
      <c r="L5890" s="444">
        <f t="shared" ca="1" si="217"/>
        <v>-5284030690314568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-5284030690314568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-22016794542977.367</v>
      </c>
      <c r="L5891" s="444">
        <f t="shared" ca="1" si="217"/>
        <v>-5306047484857545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-5306047484857545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-22108531186906.438</v>
      </c>
      <c r="L5892" s="444">
        <f t="shared" ca="1" si="217"/>
        <v>-5328156016044451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-5328156016044451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-22200650066851.879</v>
      </c>
      <c r="L5893" s="444">
        <f t="shared" ca="1" si="217"/>
        <v>-5350356666111303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-5350356666111303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-22293152775463.762</v>
      </c>
      <c r="L5894" s="444">
        <f t="shared" ca="1" si="217"/>
        <v>-5372649818886767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-5372649818886767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-22386040912028.195</v>
      </c>
      <c r="L5895" s="444">
        <f t="shared" ca="1" si="217"/>
        <v>-5395035859798795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-5395035859798795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-22479316082494.98</v>
      </c>
      <c r="L5896" s="444">
        <f t="shared" ca="1" si="217"/>
        <v>-5417515175881290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-5417515175881290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-22572979899505.375</v>
      </c>
      <c r="L5897" s="444">
        <f t="shared" ca="1" si="217"/>
        <v>-5440088155780795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-5440088155780795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-22667033982419.98</v>
      </c>
      <c r="L5898" s="444">
        <f t="shared" ca="1" si="217"/>
        <v>-5462755189763215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-5462755189763215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-22761479957346.73</v>
      </c>
      <c r="L5899" s="444">
        <f t="shared" ca="1" si="217"/>
        <v>-5485516669720562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-5485516669720562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-22856319457169.008</v>
      </c>
      <c r="L5900" s="444">
        <f t="shared" ca="1" si="217"/>
        <v>-5508372989177731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-5508372989177731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-22951554121573.879</v>
      </c>
      <c r="L5901" s="444">
        <f t="shared" ca="1" si="217"/>
        <v>-5531324543299305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-5531324543299305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-23047185597080.438</v>
      </c>
      <c r="L5902" s="444">
        <f t="shared" ca="1" si="217"/>
        <v>-5554371728896385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-5554371728896385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-23143215537068.27</v>
      </c>
      <c r="L5903" s="444">
        <f t="shared" ca="1" si="217"/>
        <v>-5577514944433453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-5577514944433453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-23239645601806.055</v>
      </c>
      <c r="L5904" s="444">
        <f t="shared" ca="1" si="217"/>
        <v>-5600754590035259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-5600754590035259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-23336477458480.246</v>
      </c>
      <c r="L5905" s="444">
        <f t="shared" ca="1" si="217"/>
        <v>-5624091067493739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-5624091067493739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-23433712781223.914</v>
      </c>
      <c r="L5906" s="444">
        <f t="shared" ca="1" si="217"/>
        <v>-5647524780274963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-5647524780274963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-23531353251145.68</v>
      </c>
      <c r="L5907" s="444">
        <f t="shared" ca="1" si="217"/>
        <v>-5671056133526109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-5671056133526109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-23629400556358.789</v>
      </c>
      <c r="L5908" s="444">
        <f t="shared" ca="1" si="217"/>
        <v>-5694685534082468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-5694685534082468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-23727856392010.281</v>
      </c>
      <c r="L5909" s="444">
        <f t="shared" ca="1" si="217"/>
        <v>-5718413390474478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-5718413390474478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-23826722460310.324</v>
      </c>
      <c r="L5910" s="444">
        <f t="shared" ca="1" si="217"/>
        <v>-5742240112934788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-5742240112934788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-23926000470561.617</v>
      </c>
      <c r="L5911" s="444">
        <f t="shared" ca="1" si="217"/>
        <v>-5766166113405350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-5766166113405350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-24025692139188.957</v>
      </c>
      <c r="L5912" s="444">
        <f t="shared" ca="1" si="217"/>
        <v>-5790191805544539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-5790191805544539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-24125799189768.914</v>
      </c>
      <c r="L5913" s="444">
        <f t="shared" ca="1" si="217"/>
        <v>-5814317604734308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-5814317604734308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-24226323353059.617</v>
      </c>
      <c r="L5914" s="444">
        <f t="shared" ca="1" si="217"/>
        <v>-5838543928087368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-5838543928087368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-24327266367030.699</v>
      </c>
      <c r="L5915" s="444">
        <f t="shared" ca="1" si="217"/>
        <v>-5862871194454399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-5862871194454399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-24428629976893.328</v>
      </c>
      <c r="L5916" s="444">
        <f t="shared" ca="1" si="217"/>
        <v>-5887299824431292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-5887299824431292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-24530415935130.383</v>
      </c>
      <c r="L5917" s="444">
        <f t="shared" ca="1" si="217"/>
        <v>-5911830240366422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-5911830240366422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-24632626001526.758</v>
      </c>
      <c r="L5918" s="444">
        <f t="shared" ca="1" si="217"/>
        <v>-5936462866367949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-5936462866367949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-24735261943199.789</v>
      </c>
      <c r="L5919" s="444">
        <f t="shared" ca="1" si="217"/>
        <v>-5961198128311149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-5961198128311149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-24838325534629.789</v>
      </c>
      <c r="L5920" s="444">
        <f t="shared" ca="1" si="217"/>
        <v>-5986036453845779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-5986036453845779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-24941818557690.746</v>
      </c>
      <c r="L5921" s="444">
        <f t="shared" ca="1" si="217"/>
        <v>-6010978272403470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-6010978272403470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-25045742801681.125</v>
      </c>
      <c r="L5922" s="444">
        <f t="shared" ca="1" si="217"/>
        <v>-6036024015205151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-6036024015205151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-25150100063354.797</v>
      </c>
      <c r="L5923" s="444">
        <f t="shared" ca="1" si="217"/>
        <v>-6061174115268506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-6061174115268506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-25254892146952.109</v>
      </c>
      <c r="L5924" s="444">
        <f t="shared" ca="1" si="217"/>
        <v>-6086429007415458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-6086429007415458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-25360120864231.074</v>
      </c>
      <c r="L5925" s="444">
        <f t="shared" ca="1" si="217"/>
        <v>-6111789128279689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-6111789128279689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-25465788034498.703</v>
      </c>
      <c r="L5926" s="444">
        <f t="shared" ca="1" si="217"/>
        <v>-6137254916314188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-6137254916314188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-25571895484642.449</v>
      </c>
      <c r="L5927" s="444">
        <f t="shared" ca="1" si="217"/>
        <v>-6162826811798830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-6162826811798830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-25678445049161.793</v>
      </c>
      <c r="L5928" s="444">
        <f t="shared" ca="1" si="217"/>
        <v>-6188505256847992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-6188505256847992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-25785438570199.965</v>
      </c>
      <c r="L5929" s="444">
        <f t="shared" ca="1" si="217"/>
        <v>-6214290695418192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-6214290695418192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-25892877897575.801</v>
      </c>
      <c r="L5930" s="444">
        <f t="shared" ca="1" si="217"/>
        <v>-6240183573315768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-6240183573315768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-26000764888815.699</v>
      </c>
      <c r="L5931" s="444">
        <f t="shared" ca="1" si="217"/>
        <v>-6266184338204584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-6266184338204584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-26109101409185.766</v>
      </c>
      <c r="L5932" s="444">
        <f t="shared" ca="1" si="217"/>
        <v>-6292293439613770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-6292293439613770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-26217889331724.043</v>
      </c>
      <c r="L5933" s="444">
        <f t="shared" ca="1" si="217"/>
        <v>-6318511328945494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-6318511328945494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-26327130537272.891</v>
      </c>
      <c r="L5934" s="444">
        <f t="shared" ca="1" si="217"/>
        <v>-6344838459482767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-6344838459482767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-26436826914511.527</v>
      </c>
      <c r="L5935" s="444">
        <f t="shared" ca="1" si="217"/>
        <v>-6371275286397279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-6371275286397279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-26546980359988.664</v>
      </c>
      <c r="L5936" s="444">
        <f t="shared" ca="1" si="217"/>
        <v>-6397822266757268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-6397822266757268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-26657592778155.281</v>
      </c>
      <c r="L5937" s="444">
        <f t="shared" ca="1" si="217"/>
        <v>-6424479859535423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-6424479859535423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-26768666081397.594</v>
      </c>
      <c r="L5938" s="444">
        <f t="shared" ca="1" si="217"/>
        <v>-6451248525616821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-6451248525616821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-26880202190070.086</v>
      </c>
      <c r="L5939" s="444">
        <f t="shared" ca="1" si="217"/>
        <v>-6478128727806891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-6478128727806891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-26992203032528.711</v>
      </c>
      <c r="L5940" s="444">
        <f t="shared" ca="1" si="217"/>
        <v>-6505120930839420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-6505120930839420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-27104670545164.25</v>
      </c>
      <c r="L5941" s="444">
        <f t="shared" ca="1" si="217"/>
        <v>-6532225601384584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-6532225601384584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-27217606672435.766</v>
      </c>
      <c r="L5942" s="444">
        <f t="shared" ca="1" si="217"/>
        <v>-6559443208057020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-6559443208057020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-27331013366904.25</v>
      </c>
      <c r="L5943" s="444">
        <f t="shared" ca="1" si="217"/>
        <v>-6586774221423924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-6586774221423924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-27444892589266.352</v>
      </c>
      <c r="L5944" s="444">
        <f t="shared" ca="1" si="217"/>
        <v>-6614219114013190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-6614219114013190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-27559246308388.293</v>
      </c>
      <c r="L5945" s="444">
        <f t="shared" ca="1" si="217"/>
        <v>-6641778360321578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-6641778360321578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-27674076501339.906</v>
      </c>
      <c r="L5946" s="444">
        <f t="shared" ca="1" si="217"/>
        <v>-6669452436822918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-6669452436822918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-27789385153428.824</v>
      </c>
      <c r="L5947" s="444">
        <f t="shared" ca="1" si="217"/>
        <v>-6697241821976347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-6697241821976347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-27905174258234.777</v>
      </c>
      <c r="L5948" s="444">
        <f t="shared" ca="1" si="217"/>
        <v>-6725146996234582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-6725146996234582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-28021445817644.09</v>
      </c>
      <c r="L5949" s="444">
        <f t="shared" ca="1" si="217"/>
        <v>-6753168442052226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-6753168442052226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-28138201841884.273</v>
      </c>
      <c r="L5950" s="444">
        <f t="shared" ca="1" si="217"/>
        <v>-6781306643894110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-6781306643894110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-28255444349558.793</v>
      </c>
      <c r="L5951" s="444">
        <f t="shared" ca="1" si="217"/>
        <v>-6809562088243669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-6809562088243669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-28373175367681.953</v>
      </c>
      <c r="L5952" s="444">
        <f t="shared" ca="1" si="217"/>
        <v>-6837935263611351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-6837935263611351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-28491396931713.961</v>
      </c>
      <c r="L5953" s="444">
        <f t="shared" ca="1" si="217"/>
        <v>-6866426660543065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-6866426660543065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-28610111085596.105</v>
      </c>
      <c r="L5954" s="444">
        <f t="shared" ca="1" si="217"/>
        <v>-6895036771628661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-6895036771628661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-28729319881786.086</v>
      </c>
      <c r="L5955" s="444">
        <f t="shared" ca="1" si="217"/>
        <v>-6923766091510447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-6923766091510447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-28849025381293.527</v>
      </c>
      <c r="L5956" s="444">
        <f t="shared" ca="1" si="217"/>
        <v>-6952615116891741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-6952615116891741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-28969229653715.586</v>
      </c>
      <c r="L5957" s="444">
        <f t="shared" ca="1" si="217"/>
        <v>-6981584346545457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-6981584346545457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-29089934777272.738</v>
      </c>
      <c r="L5958" s="444">
        <f t="shared" ca="1" si="217"/>
        <v>-7010674281322730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-7010674281322730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-29211142838844.707</v>
      </c>
      <c r="L5959" s="444">
        <f t="shared" ca="1" si="217"/>
        <v>-7039885424161575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-7039885424161575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-29332855934006.563</v>
      </c>
      <c r="L5960" s="444">
        <f t="shared" ca="1" si="217"/>
        <v>-7069218280095582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-7069218280095582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-29455076167064.926</v>
      </c>
      <c r="L5961" s="444">
        <f t="shared" ca="1" si="217"/>
        <v>-7098673356262647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-7098673356262647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-29577805651094.359</v>
      </c>
      <c r="L5962" s="444">
        <f t="shared" ca="1" si="217"/>
        <v>-7128251161913741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-7128251161913741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-29701046507973.922</v>
      </c>
      <c r="L5963" s="444">
        <f t="shared" ca="1" si="217"/>
        <v>-7157952208421715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-7157952208421715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-29824800868423.813</v>
      </c>
      <c r="L5964" s="444">
        <f t="shared" ca="1" si="217"/>
        <v>-7187777009290139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-7187777009290139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-29949070872042.246</v>
      </c>
      <c r="L5965" s="444">
        <f t="shared" ca="1" si="217"/>
        <v>-7217726080162181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-7217726080162181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-30073858667342.422</v>
      </c>
      <c r="L5966" s="444">
        <f t="shared" ca="1" si="217"/>
        <v>-7247799938829523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-7247799938829523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-30199166411789.68</v>
      </c>
      <c r="L5967" s="444">
        <f t="shared" ca="1" si="217"/>
        <v>-7277999105241313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-7277999105241313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-30324996271838.805</v>
      </c>
      <c r="L5968" s="444">
        <f t="shared" ca="1" si="217"/>
        <v>-7308324101513152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-7308324101513152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-30451350422971.465</v>
      </c>
      <c r="L5969" s="444">
        <f t="shared" ca="1" si="217"/>
        <v>-7338775451936123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-7338775451936123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-30578231049733.848</v>
      </c>
      <c r="L5970" s="444">
        <f t="shared" ca="1" si="217"/>
        <v>-7369353682985857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-7369353682985857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-30705640345774.402</v>
      </c>
      <c r="L5971" s="444">
        <f t="shared" ca="1" si="217"/>
        <v>-7400059323331631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-7400059323331631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-30833580513881.793</v>
      </c>
      <c r="L5972" s="444">
        <f t="shared" ca="1" si="217"/>
        <v>-7430892903845513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-7430892903845513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-30962053766022.969</v>
      </c>
      <c r="L5973" s="444">
        <f t="shared" ca="1" si="217"/>
        <v>-7461854957611536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-7461854957611536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-31091062323381.395</v>
      </c>
      <c r="L5974" s="444">
        <f t="shared" ca="1" si="217"/>
        <v>-7492946019934917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-7492946019934917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-31220608416395.492</v>
      </c>
      <c r="L5975" s="444">
        <f t="shared" ca="1" si="217"/>
        <v>-7524166628351312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-7524166628351312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-31350694284797.133</v>
      </c>
      <c r="L5976" s="444">
        <f t="shared" ca="1" si="217"/>
        <v>-7555517322636109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-7555517322636109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-31481322177650.453</v>
      </c>
      <c r="L5977" s="444">
        <f t="shared" ca="1" si="217"/>
        <v>-7586998644813759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-7586998644813759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-31612494353390.66</v>
      </c>
      <c r="L5978" s="444">
        <f t="shared" ca="1" si="217"/>
        <v>-7618611139167150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-7618611139167150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-31744213079863.129</v>
      </c>
      <c r="L5979" s="444">
        <f t="shared" ca="1" si="217"/>
        <v>-7650355352247013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-7650355352247013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-31876480634362.551</v>
      </c>
      <c r="L5980" s="444">
        <f t="shared" ca="1" si="217"/>
        <v>-7682231832881376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-7682231832881376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-32009299303672.395</v>
      </c>
      <c r="L5981" s="444">
        <f t="shared" ca="1" si="217"/>
        <v>-7714241132185048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-7714241132185048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-32142671384104.371</v>
      </c>
      <c r="L5982" s="444">
        <f t="shared" ca="1" si="217"/>
        <v>-7746383803569152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-7746383803569152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-32276599181538.133</v>
      </c>
      <c r="L5983" s="444">
        <f t="shared" ca="1" si="217"/>
        <v>-7778660402750690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-7778660402750690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-32411085011461.211</v>
      </c>
      <c r="L5984" s="444">
        <f t="shared" ca="1" si="217"/>
        <v>-7811071487762151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-7811071487762151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-32546131199008.961</v>
      </c>
      <c r="L5985" s="444">
        <f t="shared" ca="1" si="217"/>
        <v>-7843617618961160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-7843617618961160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-32681740079004.836</v>
      </c>
      <c r="L5986" s="444">
        <f t="shared" ca="1" si="217"/>
        <v>-7876299359040165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-7876299359040165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-32817913996000.688</v>
      </c>
      <c r="L5987" s="444">
        <f t="shared" ca="1" si="217"/>
        <v>-7909117273036166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-7909117273036166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-32954655304317.359</v>
      </c>
      <c r="L5988" s="444">
        <f t="shared" ca="1" si="217"/>
        <v>-7942071928340483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-7942071928340483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-33091966368085.34</v>
      </c>
      <c r="L5989" s="444">
        <f t="shared" ca="1" si="217"/>
        <v>-7975163894708568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-7975163894708568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-33229849561285.695</v>
      </c>
      <c r="L5990" s="444">
        <f t="shared" ca="1" si="217"/>
        <v>-8008393744269854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-8008393744269854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-33368307267791.059</v>
      </c>
      <c r="L5991" s="444">
        <f t="shared" ca="1" si="217"/>
        <v>-8041762051537645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-8041762051537645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-33507341881406.859</v>
      </c>
      <c r="L5992" s="444">
        <f t="shared" ca="1" si="217"/>
        <v>-8075269393419052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-8075269393419052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-33646955805912.715</v>
      </c>
      <c r="L5993" s="444">
        <f t="shared" ca="1" si="217"/>
        <v>-8108916349224965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-8108916349224965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-33787151455104.023</v>
      </c>
      <c r="L5994" s="444">
        <f t="shared" ca="1" si="217"/>
        <v>-8142703500680069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-8142703500680069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-33927931252833.621</v>
      </c>
      <c r="L5995" s="444">
        <f t="shared" ca="1" si="217"/>
        <v>-8176631431932903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-8176631431932903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-34069297633053.762</v>
      </c>
      <c r="L5996" s="444">
        <f t="shared" ca="1" si="217"/>
        <v>-8210700729565957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-8210700729565957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-34211253039858.152</v>
      </c>
      <c r="L5997" s="444">
        <f t="shared" ca="1" si="217"/>
        <v>-8244911982605815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-8244911982605815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-34353799927524.23</v>
      </c>
      <c r="L5998" s="444">
        <f t="shared" ca="1" si="217"/>
        <v>-8279265782533339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-8279265782533339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-34496940760555.578</v>
      </c>
      <c r="L5999" s="444">
        <f t="shared" ca="1" si="217"/>
        <v>-8313762723293895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-8313762723293895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-34640678013724.566</v>
      </c>
      <c r="L6000" s="444">
        <f t="shared" ca="1" si="217"/>
        <v>-8348403401307620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-8348403401307620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-34785014172115.078</v>
      </c>
      <c r="L6001" s="444">
        <f t="shared" ca="1" si="217"/>
        <v>-8383188415479735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-8383188415479735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-34929951731165.563</v>
      </c>
      <c r="L6002" s="444">
        <f t="shared" ca="1" si="217"/>
        <v>-8418118367210901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-8418118367210901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-35075493196712.086</v>
      </c>
      <c r="L6003" s="444">
        <f t="shared" ca="1" si="217"/>
        <v>-8453193860407613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-8453193860407613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-35221641085031.727</v>
      </c>
      <c r="L6004" s="444">
        <f t="shared" ca="1" si="217"/>
        <v>-8488415501492645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-8488415501492645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-35368397922886.023</v>
      </c>
      <c r="L6005" s="444">
        <f t="shared" ca="1" si="217"/>
        <v>-8523783899415531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-8523783899415531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-35515766247564.711</v>
      </c>
      <c r="L6006" s="444">
        <f t="shared" ca="1" si="217"/>
        <v>-8559299665663096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-8559299665663096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-35663748606929.563</v>
      </c>
      <c r="L6007" s="444">
        <f t="shared" ca="1" si="217"/>
        <v>-8594963414270026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-8594963414270026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-35812347559458.438</v>
      </c>
      <c r="L6008" s="444">
        <f t="shared" ca="1" si="217"/>
        <v>-8630775761829484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-8630775761829484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-35961565674289.516</v>
      </c>
      <c r="L6009" s="444">
        <f t="shared" ca="1" si="217"/>
        <v>-8666737327503774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-8666737327503774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-36111405531265.727</v>
      </c>
      <c r="L6010" s="444">
        <f t="shared" ca="1" si="217"/>
        <v>-8702848733035040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-8702848733035040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-36261869720979.336</v>
      </c>
      <c r="L6011" s="444">
        <f t="shared" ca="1" si="217"/>
        <v>-8739110602756019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-8739110602756019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-36412960844816.742</v>
      </c>
      <c r="L6012" s="444">
        <f t="shared" ca="1" si="217"/>
        <v>-8775523563600836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-8775523563600836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-36564681515003.477</v>
      </c>
      <c r="L6013" s="444">
        <f t="shared" ca="1" si="217"/>
        <v>-8812088245115839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-8812088245115839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-36717034354649.328</v>
      </c>
      <c r="L6014" s="444">
        <f t="shared" ca="1" si="217"/>
        <v>-8848805279470488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-8848805279470488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-36870021997793.703</v>
      </c>
      <c r="L6015" s="444">
        <f t="shared" ca="1" si="217"/>
        <v>-8885675301468282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-8885675301468282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-37023647089451.172</v>
      </c>
      <c r="L6016" s="444">
        <f t="shared" ca="1" si="217"/>
        <v>-8922698948557733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-8922698948557733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-37177912285657.219</v>
      </c>
      <c r="L6017" s="444">
        <f t="shared" ca="1" si="217"/>
        <v>-8959876860843390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-8959876860843390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-37332820253514.125</v>
      </c>
      <c r="L6018" s="444">
        <f t="shared" ca="1" si="217"/>
        <v>-8997209681096904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-8997209681096904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-37488373671237.102</v>
      </c>
      <c r="L6019" s="444">
        <f t="shared" ca="1" si="217"/>
        <v>-9034698054768142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-9034698054768142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-37644575228200.594</v>
      </c>
      <c r="L6020" s="444">
        <f t="shared" ca="1" si="217"/>
        <v>-9072342629996342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-9072342629996342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-37801427624984.758</v>
      </c>
      <c r="L6021" s="444">
        <f t="shared" ca="1" si="217"/>
        <v>-9110144057621326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-9110144057621326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-37958933573422.188</v>
      </c>
      <c r="L6022" s="444">
        <f t="shared" ca="1" si="217"/>
        <v>-9148102991194748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-9148102991194748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-38117095796644.781</v>
      </c>
      <c r="L6023" s="444">
        <f t="shared" ca="1" si="217"/>
        <v>-9186220086991392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-9186220086991392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-38275917029130.797</v>
      </c>
      <c r="L6024" s="444">
        <f t="shared" ca="1" si="217"/>
        <v>-9224496004020522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-9224496004020522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-38435400016752.172</v>
      </c>
      <c r="L6025" s="444">
        <f t="shared" ca="1" si="217"/>
        <v>-9262931404037274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-9262931404037274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-38595547516821.977</v>
      </c>
      <c r="L6026" s="444">
        <f t="shared" ca="1" si="217"/>
        <v>-9301526951554096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-9301526951554096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-38756362298142.063</v>
      </c>
      <c r="L6027" s="444">
        <f t="shared" ca="1" si="217"/>
        <v>-9340283313852238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-9340283313852238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-38917847141050.992</v>
      </c>
      <c r="L6028" s="444">
        <f t="shared" ca="1" si="217"/>
        <v>-9379201160993288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-9379201160993288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-39080004837472.031</v>
      </c>
      <c r="L6029" s="444">
        <f t="shared" ca="1" si="217"/>
        <v>-9418281165830760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-9418281165830760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-39242838190961.5</v>
      </c>
      <c r="L6030" s="444">
        <f t="shared" ca="1" si="217"/>
        <v>-9457524004021722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-9457524004021722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-39406350016757.172</v>
      </c>
      <c r="L6031" s="444">
        <f t="shared" ca="1" si="217"/>
        <v>-9496930354038480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-9496930354038480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-39570543141827</v>
      </c>
      <c r="L6032" s="444">
        <f t="shared" ca="1" si="217"/>
        <v>-9536500897180308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-9536500897180308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-39735420404917.953</v>
      </c>
      <c r="L6033" s="444">
        <f t="shared" ca="1" si="217"/>
        <v>-9576236317585226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-9576236317585226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-39900984656605.109</v>
      </c>
      <c r="L6034" s="444">
        <f t="shared" ca="1" si="217"/>
        <v>-9616137302241832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-9616137302241832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-40067238759340.969</v>
      </c>
      <c r="L6035" s="444">
        <f t="shared" ca="1" si="217"/>
        <v>-9656204541001172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-9656204541001172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-40234185587504.883</v>
      </c>
      <c r="L6036" s="444">
        <f t="shared" ca="1" si="217"/>
        <v>-9696438726588676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-9696438726588676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-40401828027452.813</v>
      </c>
      <c r="L6037" s="444">
        <f t="shared" ca="1" si="217"/>
        <v>-9736840554616128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-9736840554616128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-40570168977567.203</v>
      </c>
      <c r="L6038" s="444">
        <f t="shared" ca="1" si="217"/>
        <v>-9777410723593696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-9777410723593696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-40739211348307.063</v>
      </c>
      <c r="L6039" s="444">
        <f t="shared" ca="1" si="217"/>
        <v>-9818149934942004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-9818149934942004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-40908958062258.352</v>
      </c>
      <c r="L6040" s="444">
        <f t="shared" ca="1" si="217"/>
        <v>-9859058893004262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-9859058893004262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-41079412054184.422</v>
      </c>
      <c r="L6041" s="444">
        <f t="shared" ca="1" si="217"/>
        <v>-9900138305058446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-9900138305058446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-41250576271076.859</v>
      </c>
      <c r="L6042" s="444">
        <f t="shared" ca="1" si="217"/>
        <v>-9941388881329522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-9941388881329522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-41422453672206.344</v>
      </c>
      <c r="L6043" s="444">
        <f t="shared" ca="1" si="217"/>
        <v>-9982811335001728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-9982811335001728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-41595047229173.867</v>
      </c>
      <c r="L6044" s="444">
        <f t="shared" ca="1" si="217"/>
        <v>-1.0024406382230902E+16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-1.0024406382230902E+16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-41768359925962.094</v>
      </c>
      <c r="L6045" s="444">
        <f t="shared" ca="1" si="217"/>
        <v>-1.0066174742156864E+16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-1.0066174742156864E+16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-41942394758986.93</v>
      </c>
      <c r="L6046" s="444">
        <f t="shared" ca="1" si="217"/>
        <v>-1.010811713691585E+16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-1.010811713691585E+16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-42117154737149.375</v>
      </c>
      <c r="L6047" s="444">
        <f t="shared" ca="1" si="217"/>
        <v>-1.0150234291653E+16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-1.0150234291653E+16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-42292642881887.5</v>
      </c>
      <c r="L6048" s="444">
        <f t="shared" ca="1" si="217"/>
        <v>-1.0192526934534888E+16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-1.0192526934534888E+16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-42468862227228.703</v>
      </c>
      <c r="L6049" s="444">
        <f t="shared" ca="1" si="217"/>
        <v>-1.0234995796762116E+16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-1.0234995796762116E+16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-42645815819842.148</v>
      </c>
      <c r="L6050" s="444">
        <f t="shared" ca="1" si="217"/>
        <v>-1.0277641612581958E+16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-1.0277641612581958E+16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-42823506719091.492</v>
      </c>
      <c r="L6051" s="444">
        <f t="shared" ca="1" si="217"/>
        <v>-1.032046511930105E+16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-1.032046511930105E+16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-43001937997087.711</v>
      </c>
      <c r="L6052" s="444">
        <f t="shared" ca="1" si="217"/>
        <v>-1.0363467057298138E+16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-1.0363467057298138E+16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-43181112738742.242</v>
      </c>
      <c r="L6053" s="444">
        <f t="shared" ca="1" si="217"/>
        <v>-1.040664817003688E+16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-1.040664817003688E+16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-43361034041820.336</v>
      </c>
      <c r="L6054" s="444">
        <f t="shared" ca="1" si="217"/>
        <v>-1.04500092040787E+16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-1.04500092040787E+16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-43541705016994.586</v>
      </c>
      <c r="L6055" s="444">
        <f t="shared" ca="1" si="217"/>
        <v>-1.0493550909095694E+16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-1.0493550909095694E+16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-43723128787898.727</v>
      </c>
      <c r="L6056" s="444">
        <f t="shared" ca="1" si="217"/>
        <v>-1.0537274037883592E+16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-1.0537274037883592E+16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-43905308491181.633</v>
      </c>
      <c r="L6057" s="444">
        <f t="shared" ca="1" si="217"/>
        <v>-1.0581179346374774E+16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-1.0581179346374774E+16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-44088247276561.555</v>
      </c>
      <c r="L6058" s="444">
        <f t="shared" ca="1" si="217"/>
        <v>-1.0625267593651336E+16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-1.0625267593651336E+16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-44271948306880.563</v>
      </c>
      <c r="L6059" s="444">
        <f t="shared" ca="1" si="217"/>
        <v>-1.0669539541958216E+16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-1.0669539541958216E+16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-44456414758159.234</v>
      </c>
      <c r="L6060" s="444">
        <f t="shared" ca="1" si="217"/>
        <v>-1.0713995956716376E+16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-1.0713995956716376E+16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-44641649819651.563</v>
      </c>
      <c r="L6061" s="444">
        <f t="shared" ca="1" si="217"/>
        <v>-1.0758637606536028E+16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-1.0758637606536028E+16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-44827656693900.117</v>
      </c>
      <c r="L6062" s="444">
        <f t="shared" ca="1" si="217"/>
        <v>-1.0803465263229928E+16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-1.0803465263229928E+16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-45014438596791.367</v>
      </c>
      <c r="L6063" s="444">
        <f t="shared" ca="1" si="217"/>
        <v>-1.084847970182672E+16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-1.084847970182672E+16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-45201998757611.336</v>
      </c>
      <c r="L6064" s="444">
        <f t="shared" ca="1" si="217"/>
        <v>-1.0893681700584332E+16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-1.0893681700584332E+16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-45390340419101.383</v>
      </c>
      <c r="L6065" s="444">
        <f t="shared" ca="1" si="217"/>
        <v>-1.0939072041003434E+16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-1.0939072041003434E+16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-45579466837514.305</v>
      </c>
      <c r="L6066" s="444">
        <f t="shared" ca="1" si="217"/>
        <v>-1.0984651507840948E+16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-1.0984651507840948E+16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-45769381282670.617</v>
      </c>
      <c r="L6067" s="444">
        <f t="shared" ca="1" si="217"/>
        <v>-1.1030420889123618E+16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-1.1030420889123618E+16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-45960087038015.078</v>
      </c>
      <c r="L6068" s="444">
        <f t="shared" ca="1" si="217"/>
        <v>-1.1076380976161634E+16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-1.1076380976161634E+16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-46151587400673.477</v>
      </c>
      <c r="L6069" s="444">
        <f t="shared" ca="1" si="217"/>
        <v>-1.1122532563562308E+16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-1.1122532563562308E+16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-46343885681509.617</v>
      </c>
      <c r="L6070" s="444">
        <f t="shared" ca="1" si="217"/>
        <v>-1.1168876449243818E+16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-1.1168876449243818E+16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-46536985205182.578</v>
      </c>
      <c r="L6071" s="444">
        <f t="shared" ca="1" si="217"/>
        <v>-1.1215413434449E+16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-1.1215413434449E+16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-46730889310204.164</v>
      </c>
      <c r="L6072" s="444">
        <f t="shared" ca="1" si="217"/>
        <v>-1.1262144323759204E+16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-1.1262144323759204E+16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-46925601348996.68</v>
      </c>
      <c r="L6073" s="444">
        <f t="shared" ca="1" si="217"/>
        <v>-1.13090699251082E+16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-1.13090699251082E+16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-47121124687950.836</v>
      </c>
      <c r="L6074" s="444">
        <f t="shared" ca="1" si="217"/>
        <v>-1.135619104979615E+16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-1.135619104979615E+16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-47317462707483.961</v>
      </c>
      <c r="L6075" s="444">
        <f t="shared" ca="1" si="217"/>
        <v>-1.1403508512503634E+16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-1.1403508512503634E+16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-47514618802098.477</v>
      </c>
      <c r="L6076" s="444">
        <f t="shared" ca="1" si="217"/>
        <v>-1.1451023131305732E+16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-1.1451023131305732E+16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-47712596380440.547</v>
      </c>
      <c r="L6077" s="444">
        <f t="shared" ca="1" si="217"/>
        <v>-1.1498735727686172E+16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-1.1498735727686172E+16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-47911398865359.047</v>
      </c>
      <c r="L6078" s="444">
        <f t="shared" ca="1" si="217"/>
        <v>-1.1546647126551532E+16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-1.1546647126551532E+16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-48111029693964.719</v>
      </c>
      <c r="L6079" s="444">
        <f t="shared" ca="1" si="217"/>
        <v>-1.1594758156245496E+16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-1.1594758156245496E+16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-48311492317689.563</v>
      </c>
      <c r="L6080" s="444">
        <f t="shared" ca="1" si="217"/>
        <v>-1.1643069648563186E+16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-1.1643069648563186E+16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-48512790202346.609</v>
      </c>
      <c r="L6081" s="444">
        <f t="shared" ca="1" si="217"/>
        <v>-1.1691582438765532E+16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-1.1691582438765532E+16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-48714926828189.719</v>
      </c>
      <c r="L6082" s="444">
        <f t="shared" ca="1" si="217"/>
        <v>-1.1740297365593722E+16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-1.1740297365593722E+16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-48917905689973.844</v>
      </c>
      <c r="L6083" s="444">
        <f t="shared" ca="1" si="217"/>
        <v>-1.1789215271283696E+16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-1.1789215271283696E+16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-49121730297015.398</v>
      </c>
      <c r="L6084" s="444">
        <f t="shared" ca="1" si="217"/>
        <v>-1.1838337001580712E+16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-1.1838337001580712E+16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-49326404173252.969</v>
      </c>
      <c r="L6085" s="444">
        <f t="shared" ca="1" si="217"/>
        <v>-1.1887663405753964E+16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-1.1887663405753964E+16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-49531930857308.18</v>
      </c>
      <c r="L6086" s="444">
        <f t="shared" ca="1" si="217"/>
        <v>-1.1937195336611272E+16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-1.1937195336611272E+16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-49738313902546.969</v>
      </c>
      <c r="L6087" s="444">
        <f t="shared" ca="1" si="217"/>
        <v>-1.1986933650513818E+16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-1.1986933650513818E+16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-49945556877140.906</v>
      </c>
      <c r="L6088" s="444">
        <f t="shared" ca="1" si="217"/>
        <v>-1.2036879207390958E+16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-1.2036879207390958E+16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-50153663364128.992</v>
      </c>
      <c r="L6089" s="444">
        <f t="shared" ca="1" si="217"/>
        <v>-1.2087032870755086E+16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-1.2087032870755086E+16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-50362636961479.523</v>
      </c>
      <c r="L6090" s="444">
        <f t="shared" ca="1" si="217"/>
        <v>-1.2137395507716566E+16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-1.2137395507716566E+16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-50572481282152.359</v>
      </c>
      <c r="L6091" s="444">
        <f t="shared" ca="1" si="217"/>
        <v>-1.2187967988998718E+16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-1.2187967988998718E+16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-50783199954161.328</v>
      </c>
      <c r="L6092" s="444">
        <f t="shared" ca="1" si="217"/>
        <v>-1.223875118895288E+16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-1.223875118895288E+16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-50994796620637</v>
      </c>
      <c r="L6093" s="444">
        <f t="shared" ca="1" si="217"/>
        <v>-1.2289745985573516E+16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-1.2289745985573516E+16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-51207274939889.648</v>
      </c>
      <c r="L6094" s="444">
        <f t="shared" ca="1" si="217"/>
        <v>-1.2340953260513406E+16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-1.2340953260513406E+16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-51420638585472.523</v>
      </c>
      <c r="L6095" s="444">
        <f t="shared" ca="1" si="217"/>
        <v>-1.2392373899098878E+16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-1.2392373899098878E+16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-51634891246245.328</v>
      </c>
      <c r="L6096" s="444">
        <f t="shared" ca="1" si="217"/>
        <v>-1.2444008790345124E+16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-1.2444008790345124E+16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-51850036626438.016</v>
      </c>
      <c r="L6097" s="444">
        <f t="shared" ca="1" si="217"/>
        <v>-1.2495858826971562E+16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-1.2495858826971562E+16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-52066078445714.844</v>
      </c>
      <c r="L6098" s="444">
        <f t="shared" ca="1" si="217"/>
        <v>-1.2547924905417276E+16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-1.2547924905417276E+16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-52283020439238.648</v>
      </c>
      <c r="L6099" s="444">
        <f t="shared" ca="1" si="217"/>
        <v>-1.2600207925856514E+16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-1.2600207925856514E+16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-52500866357735.477</v>
      </c>
      <c r="L6100" s="444">
        <f t="shared" ca="1" si="217"/>
        <v>-1.265270879221425E+16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-1.265270879221425E+16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-52719619967559.375</v>
      </c>
      <c r="L6101" s="444">
        <f t="shared" ca="1" si="217"/>
        <v>-1.270542841218181E+16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-1.270542841218181E+16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-52939285050757.539</v>
      </c>
      <c r="L6102" s="444">
        <f t="shared" ca="1" si="217"/>
        <v>-1.2758367697232568E+16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-1.2758367697232568E+16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-53159865405135.703</v>
      </c>
      <c r="L6103" s="444">
        <f t="shared" ca="1" si="217"/>
        <v>-1.2811527562637704E+16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-1.2811527562637704E+16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-53381364844323.766</v>
      </c>
      <c r="L6104" s="444">
        <f t="shared" ca="1" si="217"/>
        <v>-1.2864908927482028E+16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-1.2864908927482028E+16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-53603787197841.781</v>
      </c>
      <c r="L6105" s="444">
        <f t="shared" ca="1" si="217"/>
        <v>-1.291851271467987E+16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-1.291851271467987E+16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-53827136311166.125</v>
      </c>
      <c r="L6106" s="444">
        <f t="shared" ca="1" si="217"/>
        <v>-1.2972339850991036E+16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-1.2972339850991036E+16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-54051416045795.984</v>
      </c>
      <c r="L6107" s="444">
        <f t="shared" ca="1" si="217"/>
        <v>-1.3026391267036832E+16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-1.3026391267036832E+16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-54276630279320.133</v>
      </c>
      <c r="L6108" s="444">
        <f t="shared" ca="1" si="217"/>
        <v>-1.3080667897316152E+16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-1.3080667897316152E+16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-54502782905483.969</v>
      </c>
      <c r="L6109" s="444">
        <f t="shared" ca="1" si="217"/>
        <v>-1.3135170680221636E+16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-1.3135170680221636E+16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-54729877834256.813</v>
      </c>
      <c r="L6110" s="444">
        <f t="shared" ca="1" si="217"/>
        <v>-1.3189900558055892E+16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-1.3189900558055892E+16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-54957918991899.547</v>
      </c>
      <c r="L6111" s="444">
        <f t="shared" ca="1" si="217"/>
        <v>-1.3244858477047792E+16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-1.3244858477047792E+16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-55186910321032.469</v>
      </c>
      <c r="L6112" s="444">
        <f t="shared" ca="1" si="217"/>
        <v>-1.3300045387368824E+16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-1.3300045387368824E+16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-55416855780703.43</v>
      </c>
      <c r="L6113" s="444">
        <f t="shared" ca="1" si="217"/>
        <v>-1.3355462243149528E+16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-1.3355462243149528E+16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-55647759346456.367</v>
      </c>
      <c r="L6114" s="444">
        <f t="shared" ca="1" si="217"/>
        <v>-1.3411110002495984E+16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-1.3411110002495984E+16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-55879625010399.93</v>
      </c>
      <c r="L6115" s="444">
        <f t="shared" ca="1" si="217"/>
        <v>-1.3466989627506384E+16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-1.3466989627506384E+16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-56112456781276.602</v>
      </c>
      <c r="L6116" s="444">
        <f t="shared" ca="1" si="217"/>
        <v>-1.352310208428766E+16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-1.352310208428766E+16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-56346258684531.914</v>
      </c>
      <c r="L6117" s="444">
        <f t="shared" ca="1" si="217"/>
        <v>-1.3579448342972192E+16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-1.3579448342972192E+16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-56581034762384.133</v>
      </c>
      <c r="L6118" s="444">
        <f t="shared" ca="1" si="217"/>
        <v>-1.3636029377734576E+16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-1.3636029377734576E+16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-56816789073894.063</v>
      </c>
      <c r="L6119" s="444">
        <f t="shared" ca="1" si="217"/>
        <v>-1.369284616680847E+16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-1.369284616680847E+16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-57053525695035.289</v>
      </c>
      <c r="L6120" s="444">
        <f t="shared" ca="1" si="217"/>
        <v>-1.3749899692503506E+16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-1.3749899692503506E+16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-57291248718764.609</v>
      </c>
      <c r="L6121" s="444">
        <f t="shared" ca="1" si="217"/>
        <v>-1.380719094122227E+16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-1.380719094122227E+16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-57529962255092.789</v>
      </c>
      <c r="L6122" s="444">
        <f t="shared" ca="1" si="217"/>
        <v>-1.3864720903477362E+16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-1.3864720903477362E+16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-57769670431155.672</v>
      </c>
      <c r="L6123" s="444">
        <f t="shared" ca="1" si="217"/>
        <v>-1.3922490573908518E+16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-1.3922490573908518E+16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-58010377391285.492</v>
      </c>
      <c r="L6124" s="444">
        <f t="shared" ca="1" si="217"/>
        <v>-1.3980500951299804E+16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-1.3980500951299804E+16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-58252087297082.516</v>
      </c>
      <c r="L6125" s="444">
        <f t="shared" ca="1" si="217"/>
        <v>-1.4038753038596886E+16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-1.4038753038596886E+16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-58494804327487.016</v>
      </c>
      <c r="L6126" s="444">
        <f t="shared" ca="1" si="217"/>
        <v>-1.4097247842924374E+16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-1.4097247842924374E+16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-58738532678851.563</v>
      </c>
      <c r="L6127" s="444">
        <f t="shared" ca="1" si="217"/>
        <v>-1.4155986375603226E+16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-1.4155986375603226E+16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-58983276565013.43</v>
      </c>
      <c r="L6128" s="444">
        <f t="shared" ref="L6128:L6250" ca="1" si="222">I6128-J6128+K6128</f>
        <v>-1.421496965216824E+16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-1.421496965216824E+16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-59229040217367.664</v>
      </c>
      <c r="L6129" s="444">
        <f t="shared" ca="1" si="222"/>
        <v>-1.4274198692385608E+16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-1.4274198692385608E+16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-59475827884940.023</v>
      </c>
      <c r="L6130" s="444">
        <f t="shared" ca="1" si="222"/>
        <v>-1.4333674520270548E+16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-1.4333674520270548E+16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-59723643834460.617</v>
      </c>
      <c r="L6131" s="444">
        <f t="shared" ca="1" si="222"/>
        <v>-1.4393398164105008E+16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-1.4393398164105008E+16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-59972492350437.531</v>
      </c>
      <c r="L6132" s="444">
        <f t="shared" ca="1" si="222"/>
        <v>-1.4453370656455446E+16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-1.4453370656455446E+16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-60222377735231.016</v>
      </c>
      <c r="L6133" s="444">
        <f t="shared" ca="1" si="222"/>
        <v>-1.4513593034190678E+16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-1.4513593034190678E+16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-60473304309127.82</v>
      </c>
      <c r="L6134" s="444">
        <f t="shared" ca="1" si="222"/>
        <v>-1.4574066338499806E+16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-1.4574066338499806E+16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-60725276410415.852</v>
      </c>
      <c r="L6135" s="444">
        <f t="shared" ca="1" si="222"/>
        <v>-1.4634791614910222E+16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-1.4634791614910222E+16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-60978298395459.266</v>
      </c>
      <c r="L6136" s="444">
        <f t="shared" ca="1" si="222"/>
        <v>-1.4695769913305682E+16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-1.4695769913305682E+16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-61232374638773.68</v>
      </c>
      <c r="L6137" s="444">
        <f t="shared" ca="1" si="222"/>
        <v>-1.4757002287944456E+16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-1.4757002287944456E+16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-61487509533101.898</v>
      </c>
      <c r="L6138" s="444">
        <f t="shared" ca="1" si="222"/>
        <v>-1.4818489797477558E+16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-1.4818489797477558E+16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-61743707489489.836</v>
      </c>
      <c r="L6139" s="444">
        <f t="shared" ca="1" si="222"/>
        <v>-1.4880233504967048E+16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-1.4880233504967048E+16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-62000972937362.711</v>
      </c>
      <c r="L6140" s="444">
        <f t="shared" ca="1" si="222"/>
        <v>-1.494223447790441E+16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-1.494223447790441E+16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-62259310324601.711</v>
      </c>
      <c r="L6141" s="444">
        <f t="shared" ca="1" si="222"/>
        <v>-1.5004493788229012E+16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-1.5004493788229012E+16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-62518724117620.875</v>
      </c>
      <c r="L6142" s="444">
        <f t="shared" ca="1" si="222"/>
        <v>-1.5067012512346632E+16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-1.5067012512346632E+16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-62779218801444.305</v>
      </c>
      <c r="L6143" s="444">
        <f t="shared" ca="1" si="222"/>
        <v>-1.5129791731148076E+16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-1.5129791731148076E+16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-63040798879783.648</v>
      </c>
      <c r="L6144" s="444">
        <f t="shared" ca="1" si="222"/>
        <v>-1.519283253002786E+16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-1.519283253002786E+16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-63303468875116.086</v>
      </c>
      <c r="L6145" s="444">
        <f t="shared" ca="1" si="222"/>
        <v>-1.5256135998902976E+16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-1.5256135998902976E+16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-63567233328762.398</v>
      </c>
      <c r="L6146" s="444">
        <f t="shared" ca="1" si="222"/>
        <v>-1.5319703232231738E+16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-1.5319703232231738E+16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-63832096800965.57</v>
      </c>
      <c r="L6147" s="444">
        <f t="shared" ca="1" si="222"/>
        <v>-1.5383535329032704E+16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-1.5383535329032704E+16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-64098063870969.609</v>
      </c>
      <c r="L6148" s="444">
        <f t="shared" ca="1" si="222"/>
        <v>-1.5447633392903674E+16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-1.5447633392903674E+16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-64365139137098.633</v>
      </c>
      <c r="L6149" s="444">
        <f t="shared" ca="1" si="222"/>
        <v>-1.5511998532040772E+16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-1.5511998532040772E+16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-64633327216836.555</v>
      </c>
      <c r="L6150" s="444">
        <f t="shared" ca="1" si="222"/>
        <v>-1.5576631859257608E+16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-1.5576631859257608E+16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-64902632746906.695</v>
      </c>
      <c r="L6151" s="444">
        <f t="shared" ca="1" si="222"/>
        <v>-1.5641534492004514E+16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-1.5641534492004514E+16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-65173060383352.141</v>
      </c>
      <c r="L6152" s="444">
        <f t="shared" ca="1" si="222"/>
        <v>-1.5706707552387866E+16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-1.5706707552387866E+16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-65444614801616.117</v>
      </c>
      <c r="L6153" s="444">
        <f t="shared" ca="1" si="222"/>
        <v>-1.5772152167189482E+16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-1.5772152167189482E+16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-65717300696622.844</v>
      </c>
      <c r="L6154" s="444">
        <f t="shared" ca="1" si="222"/>
        <v>-1.5837869467886104E+16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-1.5837869467886104E+16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-65991122782858.766</v>
      </c>
      <c r="L6155" s="444">
        <f t="shared" ca="1" si="222"/>
        <v>-1.5903860590668962E+16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-1.5903860590668962E+16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-66266085794454.008</v>
      </c>
      <c r="L6156" s="444">
        <f t="shared" ca="1" si="222"/>
        <v>-1.5970126676463416E+16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-1.5970126676463416E+16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-66542194485264.234</v>
      </c>
      <c r="L6157" s="444">
        <f t="shared" ca="1" si="222"/>
        <v>-1.603666887094868E+16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-1.603666887094868E+16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-66819453628952.836</v>
      </c>
      <c r="L6158" s="444">
        <f t="shared" ca="1" si="222"/>
        <v>-1.6103488324577632E+16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-1.6103488324577632E+16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-67097868019073.477</v>
      </c>
      <c r="L6159" s="444">
        <f t="shared" ca="1" si="222"/>
        <v>-1.6170586192596706E+16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-1.6170586192596706E+16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-67377442469152.938</v>
      </c>
      <c r="L6160" s="444">
        <f t="shared" ca="1" si="222"/>
        <v>-1.6237963635065858E+16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-1.6237963635065858E+16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-67658181812774.406</v>
      </c>
      <c r="L6161" s="444">
        <f t="shared" ca="1" si="222"/>
        <v>-1.6305621816878632E+16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-1.6305621816878632E+16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-67940090903660.969</v>
      </c>
      <c r="L6162" s="444">
        <f t="shared" ca="1" si="222"/>
        <v>-1.6373561907782292E+16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-1.6373561907782292E+16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-68223174615759.547</v>
      </c>
      <c r="L6163" s="444">
        <f t="shared" ca="1" si="222"/>
        <v>-1.6441785082398052E+16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-1.6441785082398052E+16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-68507437843325.227</v>
      </c>
      <c r="L6164" s="444">
        <f t="shared" ca="1" si="222"/>
        <v>-1.6510292520241378E+16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-1.6510292520241378E+16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-68792885501005.742</v>
      </c>
      <c r="L6165" s="444">
        <f t="shared" ca="1" si="222"/>
        <v>-1.6579085405742384E+16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-1.6579085405742384E+16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-69079522523926.602</v>
      </c>
      <c r="L6166" s="444">
        <f t="shared" ca="1" si="222"/>
        <v>-1.664816492826631E+16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-1.664816492826631E+16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-69367353867776.281</v>
      </c>
      <c r="L6167" s="444">
        <f t="shared" ca="1" si="222"/>
        <v>-1.6717532282134086E+16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-1.6717532282134086E+16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-69656384508892.023</v>
      </c>
      <c r="L6168" s="444">
        <f t="shared" ca="1" si="222"/>
        <v>-1.6787188666642978E+16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-1.6787188666642978E+16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-69946619444345.742</v>
      </c>
      <c r="L6169" s="444">
        <f t="shared" ca="1" si="222"/>
        <v>-1.6857135286087324E+16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-1.6857135286087324E+16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-70238063692030.516</v>
      </c>
      <c r="L6170" s="444">
        <f t="shared" ca="1" si="222"/>
        <v>-1.6927373349779354E+16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-1.6927373349779354E+16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-70530722290747.313</v>
      </c>
      <c r="L6171" s="444">
        <f t="shared" ca="1" si="222"/>
        <v>-1.6997904072070102E+16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-1.6997904072070102E+16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-70824600300292.094</v>
      </c>
      <c r="L6172" s="444">
        <f t="shared" ca="1" si="222"/>
        <v>-1.7068728672370394E+16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-1.7068728672370394E+16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-71119702801543.313</v>
      </c>
      <c r="L6173" s="444">
        <f t="shared" ca="1" si="222"/>
        <v>-1.7139848375171938E+16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-1.7139848375171938E+16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-71416034896549.75</v>
      </c>
      <c r="L6174" s="444">
        <f t="shared" ca="1" si="222"/>
        <v>-1.7211264410068488E+16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-1.7211264410068488E+16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-71713601708618.703</v>
      </c>
      <c r="L6175" s="444">
        <f t="shared" ca="1" si="222"/>
        <v>-1.7282978011777106E+16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-1.7282978011777106E+16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-72012408382404.609</v>
      </c>
      <c r="L6176" s="444">
        <f t="shared" ca="1" si="222"/>
        <v>-1.735499042015951E+16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-1.735499042015951E+16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-72312460083997.953</v>
      </c>
      <c r="L6177" s="444">
        <f t="shared" ca="1" si="222"/>
        <v>-1.7427302880243508E+16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-1.7427302880243508E+16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-72613762001014.609</v>
      </c>
      <c r="L6178" s="444">
        <f t="shared" ca="1" si="222"/>
        <v>-1.7499916642244522E+16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-1.7499916642244522E+16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-72916319342685.5</v>
      </c>
      <c r="L6179" s="444">
        <f t="shared" ca="1" si="222"/>
        <v>-1.7572832961587208E+16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-1.7572832961587208E+16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-73220137339946.703</v>
      </c>
      <c r="L6180" s="444">
        <f t="shared" ca="1" si="222"/>
        <v>-1.7646053098927154E+16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-1.7646053098927154E+16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-73525221245529.813</v>
      </c>
      <c r="L6181" s="444">
        <f t="shared" ca="1" si="222"/>
        <v>-1.7719578320172684E+16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-1.7719578320172684E+16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-73831576334052.844</v>
      </c>
      <c r="L6182" s="444">
        <f t="shared" ca="1" si="222"/>
        <v>-1.7793409896506736E+16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-1.7793409896506736E+16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-74139207902111.406</v>
      </c>
      <c r="L6183" s="444">
        <f t="shared" ca="1" si="222"/>
        <v>-1.7867549104408848E+16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-1.7867549104408848E+16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-74448121268370.203</v>
      </c>
      <c r="L6184" s="444">
        <f t="shared" ca="1" si="222"/>
        <v>-1.7941997225677218E+16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-1.7941997225677218E+16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-74758321773655.078</v>
      </c>
      <c r="L6185" s="444">
        <f t="shared" ca="1" si="222"/>
        <v>-1.8016755547450872E+16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-1.8016755547450872E+16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-75069814781045.297</v>
      </c>
      <c r="L6186" s="444">
        <f t="shared" ca="1" si="222"/>
        <v>-1.8091825362231916E+16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-1.8091825362231916E+16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-75382605675966.313</v>
      </c>
      <c r="L6187" s="444">
        <f t="shared" ca="1" si="222"/>
        <v>-1.8167207967907884E+16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-1.8167207967907884E+16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-75696699866282.844</v>
      </c>
      <c r="L6188" s="444">
        <f t="shared" ca="1" si="222"/>
        <v>-1.8242904667774168E+16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-1.8242904667774168E+16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-76012102782392.359</v>
      </c>
      <c r="L6189" s="444">
        <f t="shared" ca="1" si="222"/>
        <v>-1.831891677055656E+16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-1.831891677055656E+16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-76328819877319</v>
      </c>
      <c r="L6190" s="444">
        <f t="shared" ca="1" si="222"/>
        <v>-1.839524559043388E+16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-1.839524559043388E+16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-76646856626807.828</v>
      </c>
      <c r="L6191" s="444">
        <f t="shared" ca="1" si="222"/>
        <v>-1.8471892447060688E+16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-1.8471892447060688E+16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-76966218529419.531</v>
      </c>
      <c r="L6192" s="444">
        <f t="shared" ca="1" si="222"/>
        <v>-1.8548858665590108E+16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-1.8548858665590108E+16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-77286911106625.453</v>
      </c>
      <c r="L6193" s="444">
        <f t="shared" ca="1" si="222"/>
        <v>-1.8626145576696732E+16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-1.8626145576696732E+16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-77608939902903.047</v>
      </c>
      <c r="L6194" s="444">
        <f t="shared" ca="1" si="222"/>
        <v>-1.8703754516599636E+16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-1.8703754516599636E+16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-77932310485831.813</v>
      </c>
      <c r="L6195" s="444">
        <f t="shared" ca="1" si="222"/>
        <v>-1.8781686827085468E+16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-1.8781686827085468E+16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-78257028446189.453</v>
      </c>
      <c r="L6196" s="444">
        <f t="shared" ca="1" si="222"/>
        <v>-1.8859943855531656E+16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-1.8859943855531656E+16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-78583099398048.563</v>
      </c>
      <c r="L6197" s="444">
        <f t="shared" ca="1" si="222"/>
        <v>-1.8938526954929704E+16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-1.8938526954929704E+16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-78910528978873.766</v>
      </c>
      <c r="L6198" s="444">
        <f t="shared" ca="1" si="222"/>
        <v>-1.9017437483908576E+16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-1.9017437483908576E+16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-79239322849619.063</v>
      </c>
      <c r="L6199" s="444">
        <f t="shared" ca="1" si="222"/>
        <v>-1.9096676806758196E+16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-1.9096676806758196E+16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-79569486694825.813</v>
      </c>
      <c r="L6200" s="444">
        <f t="shared" ca="1" si="222"/>
        <v>-1.917624629345302E+16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-1.917624629345302E+16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-79901026222720.922</v>
      </c>
      <c r="L6201" s="444">
        <f t="shared" ca="1" si="222"/>
        <v>-1.925614731967574E+16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-1.925614731967574E+16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-80233947165315.578</v>
      </c>
      <c r="L6202" s="444">
        <f t="shared" ca="1" si="222"/>
        <v>-1.9336381266841056E+16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-1.9336381266841056E+16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-80568255278504.406</v>
      </c>
      <c r="L6203" s="444">
        <f t="shared" ca="1" si="222"/>
        <v>-1.941694952211956E+16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-1.941694952211956E+16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-80903956342164.828</v>
      </c>
      <c r="L6204" s="444">
        <f t="shared" ca="1" si="222"/>
        <v>-1.9497853478461724E+16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-1.9497853478461724E+16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-81241056160257.188</v>
      </c>
      <c r="L6205" s="444">
        <f t="shared" ca="1" si="222"/>
        <v>-1.957909453462198E+16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-1.957909453462198E+16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-81579560560924.922</v>
      </c>
      <c r="L6206" s="444">
        <f t="shared" ca="1" si="222"/>
        <v>-1.9660674095182904E+16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-1.9660674095182904E+16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-81919475396595.438</v>
      </c>
      <c r="L6207" s="444">
        <f t="shared" ca="1" si="222"/>
        <v>-1.97425935705795E+16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-1.97425935705795E+16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-82260806544081.25</v>
      </c>
      <c r="L6208" s="444">
        <f t="shared" ca="1" si="222"/>
        <v>-1.982485437712358E+16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-1.982485437712358E+16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-82603559904681.578</v>
      </c>
      <c r="L6209" s="444">
        <f t="shared" ca="1" si="222"/>
        <v>-1.990745793702826E+16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-1.990745793702826E+16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-82947741404284.422</v>
      </c>
      <c r="L6210" s="444">
        <f t="shared" ca="1" si="222"/>
        <v>-1.9990405678432544E+16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-1.9990405678432544E+16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-83293356993468.938</v>
      </c>
      <c r="L6211" s="444">
        <f t="shared" ca="1" si="222"/>
        <v>-2.0073699035426012E+16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-2.0073699035426012E+16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-83640412647608.375</v>
      </c>
      <c r="L6212" s="444">
        <f t="shared" ca="1" si="222"/>
        <v>-2.015733944807362E+16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-2.015733944807362E+16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-83988914366973.422</v>
      </c>
      <c r="L6213" s="444">
        <f t="shared" ca="1" si="222"/>
        <v>-2.0241328362440592E+16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-2.0241328362440592E+16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-84338868176835.797</v>
      </c>
      <c r="L6214" s="444">
        <f t="shared" ca="1" si="222"/>
        <v>-2.0325667230617428E+16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-2.0325667230617428E+16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-84690280127572.609</v>
      </c>
      <c r="L6215" s="444">
        <f t="shared" ca="1" si="222"/>
        <v>-2.0410357510745E+16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-2.0410357510745E+16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-85043156294770.828</v>
      </c>
      <c r="L6216" s="444">
        <f t="shared" ca="1" si="222"/>
        <v>-2.0495400667039772E+16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-2.0495400667039772E+16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-85397502779332.375</v>
      </c>
      <c r="L6217" s="444">
        <f t="shared" ca="1" si="222"/>
        <v>-2.0580798169819104E+16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-2.0580798169819104E+16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-85753325707579.594</v>
      </c>
      <c r="L6218" s="444">
        <f t="shared" ca="1" si="222"/>
        <v>-2.0666551495526684E+16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-2.0666551495526684E+16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-86110631231361.188</v>
      </c>
      <c r="L6219" s="444">
        <f t="shared" ca="1" si="222"/>
        <v>-2.0752662126758044E+16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-2.0752662126758044E+16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-86469425528158.516</v>
      </c>
      <c r="L6220" s="444">
        <f t="shared" ca="1" si="222"/>
        <v>-2.0839131552286204E+16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-2.0839131552286204E+16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-86829714801192.516</v>
      </c>
      <c r="L6221" s="444">
        <f t="shared" ca="1" si="222"/>
        <v>-2.0925961267087396E+16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-2.0925961267087396E+16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-87191505279530.813</v>
      </c>
      <c r="L6222" s="444">
        <f t="shared" ca="1" si="222"/>
        <v>-2.1013152772366928E+16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-2.1013152772366928E+16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-87554803218195.531</v>
      </c>
      <c r="L6223" s="444">
        <f t="shared" ca="1" si="222"/>
        <v>-2.1100707575585124E+16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-2.1100707575585124E+16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-87919614898271.344</v>
      </c>
      <c r="L6224" s="444">
        <f t="shared" ca="1" si="222"/>
        <v>-2.1188627190483396E+16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-2.1188627190483396E+16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-88285946627014.156</v>
      </c>
      <c r="L6225" s="444">
        <f t="shared" ca="1" si="222"/>
        <v>-2.1276913137110412E+16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-2.1276913137110412E+16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-88653804737960.047</v>
      </c>
      <c r="L6226" s="444">
        <f t="shared" ca="1" si="222"/>
        <v>-2.1365566941848372E+16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-2.1365566941848372E+16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-89023195591034.875</v>
      </c>
      <c r="L6227" s="444">
        <f t="shared" ca="1" si="222"/>
        <v>-2.1454590137439408E+16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-2.1454590137439408E+16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-89394125572664.203</v>
      </c>
      <c r="L6228" s="444">
        <f t="shared" ca="1" si="222"/>
        <v>-2.1543984263012072E+16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-2.1543984263012072E+16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-89766601095883.625</v>
      </c>
      <c r="L6229" s="444">
        <f t="shared" ca="1" si="222"/>
        <v>-2.1633750864107956E+16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-2.1633750864107956E+16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-90140628600449.813</v>
      </c>
      <c r="L6230" s="444">
        <f t="shared" ca="1" si="222"/>
        <v>-2.1723891492708404E+16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-2.1723891492708404E+16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-90516214552951.688</v>
      </c>
      <c r="L6231" s="444">
        <f t="shared" ca="1" si="222"/>
        <v>-2.1814407707261356E+16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-2.1814407707261356E+16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-90893365446922.313</v>
      </c>
      <c r="L6232" s="444">
        <f t="shared" ca="1" si="222"/>
        <v>-2.190530107270828E+16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-2.190530107270828E+16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-91272087802951.172</v>
      </c>
      <c r="L6233" s="444">
        <f t="shared" ca="1" si="222"/>
        <v>-2.1996573160511232E+16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-2.1996573160511232E+16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-91652388168796.797</v>
      </c>
      <c r="L6234" s="444">
        <f t="shared" ca="1" si="222"/>
        <v>-2.2088225548680028E+16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-2.2088225548680028E+16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-92034273119500.109</v>
      </c>
      <c r="L6235" s="444">
        <f t="shared" ca="1" si="222"/>
        <v>-2.2180259821799528E+16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-2.2180259821799528E+16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-92417749257498.031</v>
      </c>
      <c r="L6236" s="444">
        <f t="shared" ca="1" si="222"/>
        <v>-2.2272677571057028E+16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-2.2272677571057028E+16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-92802823212737.609</v>
      </c>
      <c r="L6237" s="444">
        <f t="shared" ca="1" si="222"/>
        <v>-2.2365480394269764E+16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-2.2365480394269764E+16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-93189501642790.688</v>
      </c>
      <c r="L6238" s="444">
        <f t="shared" ca="1" si="222"/>
        <v>-2.2458669895912556E+16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-2.2458669895912556E+16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-93577791232968.984</v>
      </c>
      <c r="L6239" s="444">
        <f t="shared" ca="1" si="222"/>
        <v>-2.2552247687145524E+16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-2.2552247687145524E+16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-93967698696439.688</v>
      </c>
      <c r="L6240" s="444">
        <f t="shared" ca="1" si="222"/>
        <v>-2.2646215385841964E+16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-2.2646215385841964E+16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-94359230774341.516</v>
      </c>
      <c r="L6241" s="444">
        <f t="shared" ca="1" si="222"/>
        <v>-2.2740574616616304E+16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-2.2740574616616304E+16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-94752394235901.266</v>
      </c>
      <c r="L6242" s="444">
        <f t="shared" ca="1" si="222"/>
        <v>-2.2835327010852204E+16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-2.2835327010852204E+16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-95147195878550.844</v>
      </c>
      <c r="L6243" s="444">
        <f t="shared" ca="1" si="222"/>
        <v>-2.2930474206730756E+16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-2.2930474206730756E+16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-95543642528044.813</v>
      </c>
      <c r="L6244" s="444">
        <f t="shared" ca="1" si="222"/>
        <v>-2.30260178492588E+16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-2.30260178492588E+16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-95941741038578.328</v>
      </c>
      <c r="L6245" s="444">
        <f t="shared" ca="1" si="222"/>
        <v>-2.312195959029738E+16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-2.312195959029738E+16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-96341498292905.75</v>
      </c>
      <c r="L6246" s="444">
        <f t="shared" ca="1" si="222"/>
        <v>-2.3218301088590284E+16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-2.3218301088590284E+16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-96742921202459.516</v>
      </c>
      <c r="L6247" s="444">
        <f t="shared" ca="1" si="222"/>
        <v>-2.3315044009792744E+16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-2.3315044009792744E+16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-97146016707469.766</v>
      </c>
      <c r="L6248" s="444">
        <f t="shared" ca="1" si="222"/>
        <v>-2.3412190026500212E+16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-2.3412190026500212E+16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-97550791777084.219</v>
      </c>
      <c r="L6249" s="444">
        <f t="shared" ca="1" si="222"/>
        <v>-2.3509740818277296E+16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-2.3509740818277296E+16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-97957253409488.734</v>
      </c>
      <c r="L6250" s="444">
        <f t="shared" ca="1" si="222"/>
        <v>-2.3607698071686784E+16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3640815.2214154601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54.416666666666664</v>
      </c>
      <c r="C4" s="463">
        <f ca="1">(SUMIFS(H:H,I:I,"&gt;0",L:L,"&lt;0"))</f>
        <v>653</v>
      </c>
      <c r="D4" s="456">
        <f t="array" aca="1" ref="D4" ca="1">INDEX(N:N,MATCH(C4,H:H,0),0)</f>
        <v>71133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3640815.2214154601</v>
      </c>
      <c r="C8" s="447">
        <f t="shared" ref="C8:C71" si="0">SUMIF(G:G,A8,J:J)</f>
        <v>0</v>
      </c>
      <c r="D8" s="447">
        <f ca="1">SUMIF(G:G,1,K:K)</f>
        <v>186271.01656431757</v>
      </c>
      <c r="E8" s="447">
        <f t="shared" ref="E8:E71" ca="1" si="1">B8-C8+D8</f>
        <v>3827086.2379797776</v>
      </c>
      <c r="F8" s="431"/>
      <c r="G8" s="459">
        <v>1</v>
      </c>
      <c r="H8" s="459">
        <v>1</v>
      </c>
      <c r="I8" s="444">
        <f ca="1">B1</f>
        <v>3640815.2214154601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15170.063422564419</v>
      </c>
      <c r="L8" s="444">
        <f t="shared" ref="L8:L262" ca="1" si="3">I8-J8+K8</f>
        <v>3655985.2848380245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3827086.2379797776</v>
      </c>
      <c r="C9" s="447">
        <f t="shared" si="0"/>
        <v>0</v>
      </c>
      <c r="D9" s="447">
        <f ca="1">SUMIF(G:G,2,K:K)</f>
        <v>195800.99529210789</v>
      </c>
      <c r="E9" s="447">
        <f t="shared" ca="1" si="1"/>
        <v>4022887.2332718857</v>
      </c>
      <c r="F9" s="431"/>
      <c r="G9" s="459">
        <v>1</v>
      </c>
      <c r="H9" s="459">
        <v>2</v>
      </c>
      <c r="I9" s="444">
        <f t="shared" ref="I9:I263" ca="1" si="5">L8</f>
        <v>3655985.2848380245</v>
      </c>
      <c r="J9" s="444">
        <f t="array" ref="J9">IFERROR(INDEX('Retirement Calculator'!K:K,MATCH('Lorri 401b'!N9,'Retirement Calculator'!A:A,0),0),0)</f>
        <v>0</v>
      </c>
      <c r="K9" s="444">
        <f t="shared" ca="1" si="2"/>
        <v>15233.272020158436</v>
      </c>
      <c r="L9" s="444">
        <f t="shared" ca="1" si="3"/>
        <v>3671218.5568581829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4022887.2332718857</v>
      </c>
      <c r="C10" s="447">
        <f t="shared" si="0"/>
        <v>0</v>
      </c>
      <c r="D10" s="447">
        <f ca="1">SUMIF(G:G,3,K:K)</f>
        <v>205818.54581838445</v>
      </c>
      <c r="E10" s="447">
        <f t="shared" ca="1" si="1"/>
        <v>4228705.7790902704</v>
      </c>
      <c r="F10" s="431"/>
      <c r="G10" s="459">
        <v>1</v>
      </c>
      <c r="H10" s="459">
        <v>3</v>
      </c>
      <c r="I10" s="444">
        <f t="shared" ca="1" si="5"/>
        <v>3671218.5568581829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15296.743986909096</v>
      </c>
      <c r="L10" s="444">
        <f t="shared" ca="1" si="3"/>
        <v>3686515.3008450922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4228705.7790902704</v>
      </c>
      <c r="C11" s="447">
        <f t="shared" si="0"/>
        <v>0</v>
      </c>
      <c r="D11" s="447">
        <f ca="1">SUMIF(G:G,4,K:K)</f>
        <v>216348.6132417114</v>
      </c>
      <c r="E11" s="447">
        <f t="shared" ca="1" si="1"/>
        <v>4445054.392331982</v>
      </c>
      <c r="F11" s="431"/>
      <c r="G11" s="459">
        <v>1</v>
      </c>
      <c r="H11" s="459">
        <v>4</v>
      </c>
      <c r="I11" s="444">
        <f t="shared" ca="1" si="5"/>
        <v>3686515.3008450922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15360.480420187881</v>
      </c>
      <c r="L11" s="444">
        <f t="shared" ca="1" si="3"/>
        <v>3701875.7812652802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4445054.392331982</v>
      </c>
      <c r="C12" s="447">
        <f t="shared" si="0"/>
        <v>0</v>
      </c>
      <c r="D12" s="447">
        <f ca="1">SUMIF(G:G,5,K:K)</f>
        <v>227417.41889923846</v>
      </c>
      <c r="E12" s="447">
        <f t="shared" ca="1" si="1"/>
        <v>4672471.8112312201</v>
      </c>
      <c r="F12" s="431"/>
      <c r="G12" s="459">
        <v>1</v>
      </c>
      <c r="H12" s="459">
        <v>5</v>
      </c>
      <c r="I12" s="444">
        <f t="shared" ca="1" si="5"/>
        <v>3701875.7812652802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15424.482421938665</v>
      </c>
      <c r="L12" s="444">
        <f t="shared" ca="1" si="3"/>
        <v>3717300.263687219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4672471.8112312201</v>
      </c>
      <c r="C13" s="447">
        <f t="shared" si="0"/>
        <v>116996.01957289393</v>
      </c>
      <c r="D13" s="447">
        <f ca="1">SUMIF(G:G,6,K:K)</f>
        <v>237581.92526113923</v>
      </c>
      <c r="E13" s="447">
        <f t="shared" ca="1" si="1"/>
        <v>4793057.716919465</v>
      </c>
      <c r="F13" s="431"/>
      <c r="G13" s="459">
        <v>1</v>
      </c>
      <c r="H13" s="459">
        <v>6</v>
      </c>
      <c r="I13" s="444">
        <f t="shared" ca="1" si="5"/>
        <v>3717300.263687219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15488.751098696746</v>
      </c>
      <c r="L13" s="444">
        <f t="shared" ca="1" si="3"/>
        <v>3732789.0147859156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4793057.716919465</v>
      </c>
      <c r="C14" s="447">
        <f t="shared" si="0"/>
        <v>280790.44697494537</v>
      </c>
      <c r="D14" s="447">
        <f ca="1">SUMIF(G:G,7,K:K)</f>
        <v>237499.78526207333</v>
      </c>
      <c r="E14" s="447">
        <f t="shared" ca="1" si="1"/>
        <v>4749767.0552065931</v>
      </c>
      <c r="F14" s="431"/>
      <c r="G14" s="459">
        <v>1</v>
      </c>
      <c r="H14" s="459">
        <v>7</v>
      </c>
      <c r="I14" s="444">
        <f t="shared" ca="1" si="5"/>
        <v>3732789.0147859156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15553.287561607982</v>
      </c>
      <c r="L14" s="444">
        <f t="shared" ca="1" si="3"/>
        <v>3748342.3023475236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4749767.0552065931</v>
      </c>
      <c r="C15" s="447">
        <f t="shared" si="0"/>
        <v>280790.44697494537</v>
      </c>
      <c r="D15" s="447">
        <f ca="1">SUMIF(G:G,8,K:K)</f>
        <v>235284.9528482866</v>
      </c>
      <c r="E15" s="447">
        <f t="shared" ca="1" si="1"/>
        <v>4704261.5610799342</v>
      </c>
      <c r="F15" s="431"/>
      <c r="G15" s="459">
        <v>1</v>
      </c>
      <c r="H15" s="459">
        <v>8</v>
      </c>
      <c r="I15" s="444">
        <f t="shared" ca="1" si="5"/>
        <v>3748342.3023475236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15618.092926448015</v>
      </c>
      <c r="L15" s="444">
        <f t="shared" ca="1" si="3"/>
        <v>3763960.3952739718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4704261.5610799342</v>
      </c>
      <c r="C16" s="447">
        <f t="shared" si="0"/>
        <v>261607.54257494543</v>
      </c>
      <c r="D16" s="447">
        <f ca="1">SUMIF(G:G,9,K:K)</f>
        <v>233443.10160809199</v>
      </c>
      <c r="E16" s="447">
        <f t="shared" ca="1" si="1"/>
        <v>4676097.1201130804</v>
      </c>
      <c r="F16" s="431"/>
      <c r="G16" s="459">
        <v>1</v>
      </c>
      <c r="H16" s="459">
        <v>9</v>
      </c>
      <c r="I16" s="444">
        <f t="shared" ca="1" si="5"/>
        <v>3763960.3952739718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15683.168313641549</v>
      </c>
      <c r="L16" s="444">
        <f t="shared" ca="1" si="3"/>
        <v>3779643.5635876134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4676097.1201130804</v>
      </c>
      <c r="C17" s="447">
        <f t="shared" si="0"/>
        <v>259863.64217494545</v>
      </c>
      <c r="D17" s="447">
        <f ca="1">SUMIF(G:G,10,K:K)</f>
        <v>232091.37660963068</v>
      </c>
      <c r="E17" s="447">
        <f t="shared" ca="1" si="1"/>
        <v>4648324.854547766</v>
      </c>
      <c r="F17" s="431"/>
      <c r="G17" s="459">
        <v>1</v>
      </c>
      <c r="H17" s="459">
        <v>10</v>
      </c>
      <c r="I17" s="444">
        <f t="shared" ca="1" si="5"/>
        <v>3779643.5635876134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15748.514848281722</v>
      </c>
      <c r="L17" s="444">
        <f t="shared" ca="1" si="3"/>
        <v>3795392.078435895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4648324.854547766</v>
      </c>
      <c r="C18" s="447">
        <f t="shared" si="0"/>
        <v>259863.64217494545</v>
      </c>
      <c r="D18" s="447">
        <f ca="1">SUMIF(G:G,11,K:K)</f>
        <v>230670.49479483388</v>
      </c>
      <c r="E18" s="447">
        <f t="shared" ca="1" si="1"/>
        <v>4619131.7071676543</v>
      </c>
      <c r="F18" s="431"/>
      <c r="G18" s="459">
        <v>1</v>
      </c>
      <c r="H18" s="459">
        <v>11</v>
      </c>
      <c r="I18" s="444">
        <f t="shared" ca="1" si="5"/>
        <v>3795392.078435895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15814.133660149564</v>
      </c>
      <c r="L18" s="444">
        <f t="shared" ca="1" si="3"/>
        <v>3811206.2120960448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4619131.7071676543</v>
      </c>
      <c r="C19" s="447">
        <f t="shared" si="0"/>
        <v>259863.64217494545</v>
      </c>
      <c r="D19" s="447">
        <f ca="1">SUMIF(G:G,12,K:K)</f>
        <v>229176.91796972655</v>
      </c>
      <c r="E19" s="447">
        <f t="shared" ca="1" si="1"/>
        <v>4588444.982962436</v>
      </c>
      <c r="F19" s="431"/>
      <c r="G19" s="459">
        <v>1</v>
      </c>
      <c r="H19" s="459">
        <v>12</v>
      </c>
      <c r="I19" s="444">
        <f t="shared" ca="1" si="5"/>
        <v>3811206.2120960448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15880.02588373352</v>
      </c>
      <c r="L19" s="444">
        <f t="shared" ca="1" si="3"/>
        <v>3827086.2379797781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4588444.982962436</v>
      </c>
      <c r="C20" s="447">
        <f t="shared" si="0"/>
        <v>259863.64217494545</v>
      </c>
      <c r="D20" s="447">
        <f ca="1">SUMIF(G:G,13,K:K)</f>
        <v>227606.92691961449</v>
      </c>
      <c r="E20" s="447">
        <f t="shared" ca="1" si="1"/>
        <v>4556188.2677071057</v>
      </c>
      <c r="F20" s="431"/>
      <c r="G20" s="459">
        <v>2</v>
      </c>
      <c r="H20" s="459">
        <v>13</v>
      </c>
      <c r="I20" s="444">
        <f t="shared" ca="1" si="5"/>
        <v>3827086.2379797781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15946.192658249078</v>
      </c>
      <c r="L20" s="444">
        <f t="shared" ca="1" si="3"/>
        <v>3843032.4306380274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4556188.2677071057</v>
      </c>
      <c r="C21" s="447">
        <f t="shared" si="0"/>
        <v>259863.64217494545</v>
      </c>
      <c r="D21" s="447">
        <f ca="1">SUMIF(G:G,14,K:K)</f>
        <v>225956.6121477214</v>
      </c>
      <c r="E21" s="447">
        <f t="shared" ca="1" si="1"/>
        <v>4522281.237679882</v>
      </c>
      <c r="F21" s="431"/>
      <c r="G21" s="459">
        <v>2</v>
      </c>
      <c r="H21" s="459">
        <v>14</v>
      </c>
      <c r="I21" s="444">
        <f t="shared" ca="1" si="5"/>
        <v>3843032.4306380274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16012.635127658448</v>
      </c>
      <c r="L21" s="444">
        <f t="shared" ca="1" si="3"/>
        <v>3859045.0657656859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4522281.237679882</v>
      </c>
      <c r="C22" s="447">
        <f t="shared" si="0"/>
        <v>259863.64217494545</v>
      </c>
      <c r="D22" s="447">
        <f ca="1">SUMIF(G:G,15,K:K)</f>
        <v>224221.86413999592</v>
      </c>
      <c r="E22" s="447">
        <f t="shared" ca="1" si="1"/>
        <v>4486639.4596449323</v>
      </c>
      <c r="F22" s="431"/>
      <c r="G22" s="459">
        <v>2</v>
      </c>
      <c r="H22" s="459">
        <v>15</v>
      </c>
      <c r="I22" s="444">
        <f t="shared" ca="1" si="5"/>
        <v>3859045.0657656859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16079.354440690355</v>
      </c>
      <c r="L22" s="444">
        <f t="shared" ca="1" si="3"/>
        <v>3875124.4202063764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4486639.4596449323</v>
      </c>
      <c r="C23" s="447">
        <f t="shared" si="0"/>
        <v>259863.64217494545</v>
      </c>
      <c r="D23" s="447">
        <f ca="1">SUMIF(G:G,16,K:K)</f>
        <v>222398.36313184872</v>
      </c>
      <c r="E23" s="447">
        <f t="shared" ca="1" si="1"/>
        <v>4449174.1806018362</v>
      </c>
      <c r="F23" s="431"/>
      <c r="G23" s="459">
        <v>2</v>
      </c>
      <c r="H23" s="459">
        <v>16</v>
      </c>
      <c r="I23" s="444">
        <f t="shared" ca="1" si="5"/>
        <v>3875124.4202063764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16146.351750859902</v>
      </c>
      <c r="L23" s="444">
        <f t="shared" ca="1" si="3"/>
        <v>3891270.7719572363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4449174.1806018362</v>
      </c>
      <c r="C24" s="447">
        <f t="shared" si="0"/>
        <v>259863.64217494545</v>
      </c>
      <c r="D24" s="447">
        <f ca="1">SUMIF(G:G,17,K:K)</f>
        <v>220481.56835133545</v>
      </c>
      <c r="E24" s="447">
        <f t="shared" ca="1" si="1"/>
        <v>4409792.1067782268</v>
      </c>
      <c r="F24" s="431"/>
      <c r="G24" s="459">
        <v>2</v>
      </c>
      <c r="H24" s="459">
        <v>17</v>
      </c>
      <c r="I24" s="444">
        <f t="shared" ca="1" si="5"/>
        <v>3891270.7719572363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16213.628216488483</v>
      </c>
      <c r="L24" s="444">
        <f t="shared" ca="1" si="3"/>
        <v>3907484.4001737246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4409792.1067782268</v>
      </c>
      <c r="C25" s="447">
        <f t="shared" si="0"/>
        <v>259863.64217494545</v>
      </c>
      <c r="D25" s="447">
        <f ca="1">SUMIF(G:G,18,K:K)</f>
        <v>218466.70671200132</v>
      </c>
      <c r="E25" s="447">
        <f t="shared" ca="1" si="1"/>
        <v>4368395.1713152826</v>
      </c>
      <c r="F25" s="431"/>
      <c r="G25" s="459">
        <v>2</v>
      </c>
      <c r="H25" s="459">
        <v>18</v>
      </c>
      <c r="I25" s="444">
        <f t="shared" ca="1" si="5"/>
        <v>3907484.4001737246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16281.185000723852</v>
      </c>
      <c r="L25" s="444">
        <f t="shared" ca="1" si="3"/>
        <v>3923765.5851744483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4368395.1713152826</v>
      </c>
      <c r="C26" s="447">
        <f t="shared" si="0"/>
        <v>259863.64217494545</v>
      </c>
      <c r="D26" s="447">
        <f ca="1">SUMIF(G:G,19,K:K)</f>
        <v>216348.76092722977</v>
      </c>
      <c r="E26" s="447">
        <f t="shared" ca="1" si="1"/>
        <v>4324880.2900675675</v>
      </c>
      <c r="F26" s="431"/>
      <c r="G26" s="459">
        <v>2</v>
      </c>
      <c r="H26" s="459">
        <v>19</v>
      </c>
      <c r="I26" s="444">
        <f t="shared" ca="1" si="5"/>
        <v>3923765.5851744483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16349.023271560201</v>
      </c>
      <c r="L26" s="444">
        <f t="shared" ca="1" si="3"/>
        <v>3940114.6084460085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4324880.2900675675</v>
      </c>
      <c r="C27" s="447">
        <f t="shared" si="0"/>
        <v>259863.64217494545</v>
      </c>
      <c r="D27" s="447">
        <f ca="1">SUMIF(G:G,20,K:K)</f>
        <v>214122.45701649867</v>
      </c>
      <c r="E27" s="447">
        <f t="shared" ca="1" si="1"/>
        <v>4279139.1049091211</v>
      </c>
      <c r="F27" s="431"/>
      <c r="G27" s="459">
        <v>2</v>
      </c>
      <c r="H27" s="459">
        <v>20</v>
      </c>
      <c r="I27" s="444">
        <f t="shared" ca="1" si="5"/>
        <v>3940114.6084460085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16417.144201858369</v>
      </c>
      <c r="L27" s="444">
        <f t="shared" ca="1" si="3"/>
        <v>3956531.752647867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4279139.1049091211</v>
      </c>
      <c r="C28" s="447">
        <f t="shared" si="0"/>
        <v>259863.64217494545</v>
      </c>
      <c r="D28" s="447">
        <f ca="1">SUMIF(G:G,21,K:K)</f>
        <v>211782.251172433</v>
      </c>
      <c r="E28" s="447">
        <f t="shared" ca="1" si="1"/>
        <v>4231057.7139066085</v>
      </c>
      <c r="F28" s="431"/>
      <c r="G28" s="459">
        <v>2</v>
      </c>
      <c r="H28" s="459">
        <v>21</v>
      </c>
      <c r="I28" s="444">
        <f t="shared" ca="1" si="5"/>
        <v>3956531.752647867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16485.548969366115</v>
      </c>
      <c r="L28" s="444">
        <f t="shared" ca="1" si="3"/>
        <v>3973017.3016172331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4231057.7139066085</v>
      </c>
      <c r="C29" s="447">
        <f t="shared" si="0"/>
        <v>259863.64217494545</v>
      </c>
      <c r="D29" s="447">
        <f ca="1">SUMIF(G:G,22,K:K)</f>
        <v>209322.31595595102</v>
      </c>
      <c r="E29" s="447">
        <f t="shared" ca="1" si="1"/>
        <v>4180516.3876876142</v>
      </c>
      <c r="F29" s="431"/>
      <c r="G29" s="459">
        <v>2</v>
      </c>
      <c r="H29" s="459">
        <v>22</v>
      </c>
      <c r="I29" s="444">
        <f t="shared" ca="1" si="5"/>
        <v>3973017.3016172331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16554.238756738472</v>
      </c>
      <c r="L29" s="444">
        <f t="shared" ca="1" si="3"/>
        <v>3989571.5403739717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4180516.3876876142</v>
      </c>
      <c r="C30" s="447">
        <f t="shared" si="0"/>
        <v>259863.64217494545</v>
      </c>
      <c r="D30" s="447">
        <f ca="1">SUMIF(G:G,23,K:K)</f>
        <v>206736.52578512751</v>
      </c>
      <c r="E30" s="447">
        <f t="shared" ca="1" si="1"/>
        <v>4127389.2712977966</v>
      </c>
      <c r="F30" s="431"/>
      <c r="G30" s="459">
        <v>2</v>
      </c>
      <c r="H30" s="459">
        <v>23</v>
      </c>
      <c r="I30" s="444">
        <f t="shared" ca="1" si="5"/>
        <v>3989571.5403739717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16623.214751558215</v>
      </c>
      <c r="L30" s="444">
        <f t="shared" ca="1" si="3"/>
        <v>4006194.7551255301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4127389.2712977966</v>
      </c>
      <c r="C31" s="447">
        <f t="shared" si="0"/>
        <v>259863.64217494545</v>
      </c>
      <c r="D31" s="447">
        <f ca="1">SUMIF(G:G,24,K:K)</f>
        <v>204018.44168164057</v>
      </c>
      <c r="E31" s="447">
        <f t="shared" ca="1" si="1"/>
        <v>4071544.0708044921</v>
      </c>
      <c r="F31" s="431"/>
      <c r="G31" s="459">
        <v>2</v>
      </c>
      <c r="H31" s="459">
        <v>24</v>
      </c>
      <c r="I31" s="444">
        <f t="shared" ca="1" si="5"/>
        <v>4006194.7551255301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16692.478146356374</v>
      </c>
      <c r="L31" s="444">
        <f t="shared" ca="1" si="3"/>
        <v>4022887.2332718866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4071544.0708044921</v>
      </c>
      <c r="C32" s="447">
        <f t="shared" si="0"/>
        <v>259863.64217494545</v>
      </c>
      <c r="D32" s="447">
        <f ca="1">SUMIF(G:G,25,K:K)</f>
        <v>201161.29523681718</v>
      </c>
      <c r="E32" s="447">
        <f t="shared" ca="1" si="1"/>
        <v>4012841.7238663635</v>
      </c>
      <c r="F32" s="431"/>
      <c r="G32" s="459">
        <v>3</v>
      </c>
      <c r="H32" s="459">
        <v>25</v>
      </c>
      <c r="I32" s="444">
        <f t="shared" ca="1" si="5"/>
        <v>4022887.2332718866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16762.030138632861</v>
      </c>
      <c r="L32" s="444">
        <f t="shared" ca="1" si="3"/>
        <v>4039649.2634105193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4012841.7238663635</v>
      </c>
      <c r="C33" s="447">
        <f t="shared" si="0"/>
        <v>259863.64217494545</v>
      </c>
      <c r="D33" s="447">
        <f ca="1">SUMIF(G:G,26,K:K)</f>
        <v>198157.97175735055</v>
      </c>
      <c r="E33" s="447">
        <f t="shared" ca="1" si="1"/>
        <v>3951136.0534487683</v>
      </c>
      <c r="F33" s="431"/>
      <c r="G33" s="459">
        <v>3</v>
      </c>
      <c r="H33" s="459">
        <v>26</v>
      </c>
      <c r="I33" s="444">
        <f t="shared" ca="1" si="5"/>
        <v>4039649.2634105193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16831.871930877165</v>
      </c>
      <c r="L33" s="444">
        <f t="shared" ca="1" si="3"/>
        <v>4056481.1353413966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3951136.0534487683</v>
      </c>
      <c r="C34" s="447">
        <f t="shared" si="0"/>
        <v>259863.64217494545</v>
      </c>
      <c r="D34" s="447">
        <f ca="1">SUMIF(G:G,27,K:K)</f>
        <v>195000.99254872164</v>
      </c>
      <c r="E34" s="447">
        <f t="shared" ca="1" si="1"/>
        <v>3886273.403822545</v>
      </c>
      <c r="F34" s="431"/>
      <c r="G34" s="459">
        <v>3</v>
      </c>
      <c r="H34" s="459">
        <v>27</v>
      </c>
      <c r="I34" s="444">
        <f t="shared" ca="1" si="5"/>
        <v>4056481.1353413966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16902.004730589153</v>
      </c>
      <c r="L34" s="444">
        <f t="shared" ca="1" si="3"/>
        <v>4073383.1400719858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3886273.403822545</v>
      </c>
      <c r="C35" s="447">
        <f t="shared" si="0"/>
        <v>259863.64217494545</v>
      </c>
      <c r="D35" s="447">
        <f ca="1">SUMIF(G:G,28,K:K)</f>
        <v>191682.4962922062</v>
      </c>
      <c r="E35" s="447">
        <f t="shared" ca="1" si="1"/>
        <v>3818092.2579398057</v>
      </c>
      <c r="F35" s="431"/>
      <c r="G35" s="459">
        <v>3</v>
      </c>
      <c r="H35" s="459">
        <v>28</v>
      </c>
      <c r="I35" s="444">
        <f t="shared" ca="1" si="5"/>
        <v>4073383.1400719858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16972.42975029994</v>
      </c>
      <c r="L35" s="444">
        <f t="shared" ca="1" si="3"/>
        <v>4090355.5698222858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3818092.2579398057</v>
      </c>
      <c r="C36" s="447">
        <f t="shared" si="0"/>
        <v>259863.64217494545</v>
      </c>
      <c r="D36" s="447">
        <f ca="1">SUMIF(G:G,29,K:K)</f>
        <v>188194.21946909383</v>
      </c>
      <c r="E36" s="447">
        <f t="shared" ca="1" si="1"/>
        <v>3746422.8352339538</v>
      </c>
      <c r="F36" s="431"/>
      <c r="G36" s="459">
        <v>3</v>
      </c>
      <c r="H36" s="459">
        <v>29</v>
      </c>
      <c r="I36" s="444">
        <f t="shared" ca="1" si="5"/>
        <v>4090355.5698222858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17043.148207592858</v>
      </c>
      <c r="L36" s="444">
        <f t="shared" ca="1" si="3"/>
        <v>4107398.7180298786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3746422.8352339538</v>
      </c>
      <c r="C37" s="447">
        <f t="shared" si="0"/>
        <v>259863.64217494545</v>
      </c>
      <c r="D37" s="447">
        <f ca="1">SUMIF(G:G,30,K:K)</f>
        <v>184527.47578337431</v>
      </c>
      <c r="E37" s="447">
        <f t="shared" ca="1" si="1"/>
        <v>3671086.6688423827</v>
      </c>
      <c r="F37" s="431"/>
      <c r="G37" s="459">
        <v>3</v>
      </c>
      <c r="H37" s="459">
        <v>30</v>
      </c>
      <c r="I37" s="444">
        <f t="shared" ca="1" si="5"/>
        <v>4107398.7180298786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17114.161325124493</v>
      </c>
      <c r="L37" s="444">
        <f t="shared" ca="1" si="3"/>
        <v>4124512.8793550031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3671086.6688423827</v>
      </c>
      <c r="C38" s="447">
        <f t="shared" si="0"/>
        <v>259863.64217494545</v>
      </c>
      <c r="D38" s="447">
        <f ca="1">SUMIF(G:G,31,K:K)</f>
        <v>180673.13453164743</v>
      </c>
      <c r="E38" s="447">
        <f t="shared" ca="1" si="1"/>
        <v>3591896.1611990849</v>
      </c>
      <c r="F38" s="431"/>
      <c r="G38" s="459">
        <v>3</v>
      </c>
      <c r="H38" s="459">
        <v>31</v>
      </c>
      <c r="I38" s="444">
        <f t="shared" ca="1" si="5"/>
        <v>4124512.8793550031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17185.470330645847</v>
      </c>
      <c r="L38" s="444">
        <f t="shared" ca="1" si="3"/>
        <v>4141698.3496856489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3591896.1611990849</v>
      </c>
      <c r="C39" s="447">
        <f t="shared" si="0"/>
        <v>259863.64217494545</v>
      </c>
      <c r="D39" s="447">
        <f ca="1">SUMIF(G:G,32,K:K)</f>
        <v>176621.5978663984</v>
      </c>
      <c r="E39" s="447">
        <f t="shared" ca="1" si="1"/>
        <v>3508654.1168905376</v>
      </c>
      <c r="F39" s="431"/>
      <c r="G39" s="459">
        <v>3</v>
      </c>
      <c r="H39" s="459">
        <v>32</v>
      </c>
      <c r="I39" s="444">
        <f t="shared" ca="1" si="5"/>
        <v>4141698.3496856489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17257.076457023533</v>
      </c>
      <c r="L39" s="444">
        <f t="shared" ca="1" si="3"/>
        <v>4158955.4261426725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3508654.1168905376</v>
      </c>
      <c r="C40" s="447">
        <f t="shared" si="0"/>
        <v>259863.64217494545</v>
      </c>
      <c r="D40" s="447">
        <f ca="1">SUMIF(G:G,33,K:K)</f>
        <v>172362.77689601778</v>
      </c>
      <c r="E40" s="447">
        <f t="shared" ca="1" si="1"/>
        <v>3421153.2516116099</v>
      </c>
      <c r="F40" s="431"/>
      <c r="G40" s="459">
        <v>3</v>
      </c>
      <c r="H40" s="459">
        <v>33</v>
      </c>
      <c r="I40" s="444">
        <f t="shared" ca="1" si="5"/>
        <v>4158955.4261426725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17328.980942261136</v>
      </c>
      <c r="L40" s="444">
        <f t="shared" ca="1" si="3"/>
        <v>4176284.4070849335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3421153.2516116099</v>
      </c>
      <c r="C41" s="447">
        <f t="shared" si="0"/>
        <v>259863.64217494545</v>
      </c>
      <c r="D41" s="447">
        <f ca="1">SUMIF(G:G,34,K:K)</f>
        <v>167886.06656205392</v>
      </c>
      <c r="E41" s="447">
        <f t="shared" ca="1" si="1"/>
        <v>3329175.6759987185</v>
      </c>
      <c r="F41" s="431"/>
      <c r="G41" s="459">
        <v>3</v>
      </c>
      <c r="H41" s="459">
        <v>34</v>
      </c>
      <c r="I41" s="444">
        <f t="shared" ca="1" si="5"/>
        <v>4176284.4070849335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17401.185029520555</v>
      </c>
      <c r="L41" s="444">
        <f t="shared" ca="1" si="3"/>
        <v>4193685.5921144541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3329175.6759987185</v>
      </c>
      <c r="C42" s="447">
        <f t="shared" si="0"/>
        <v>259863.64217494545</v>
      </c>
      <c r="D42" s="447">
        <f ca="1">SUMIF(G:G,35,K:K)</f>
        <v>163180.31923113775</v>
      </c>
      <c r="E42" s="447">
        <f t="shared" ca="1" si="1"/>
        <v>3232492.3530549109</v>
      </c>
      <c r="F42" s="431"/>
      <c r="G42" s="459">
        <v>3</v>
      </c>
      <c r="H42" s="459">
        <v>35</v>
      </c>
      <c r="I42" s="444">
        <f t="shared" ca="1" si="5"/>
        <v>4193685.5921144541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17473.68996714356</v>
      </c>
      <c r="L42" s="444">
        <f t="shared" ca="1" si="3"/>
        <v>4211159.2820815975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3232492.3530549109</v>
      </c>
      <c r="C43" s="447">
        <f t="shared" si="0"/>
        <v>259863.64217494545</v>
      </c>
      <c r="D43" s="447">
        <f ca="1">SUMIF(G:G,36,K:K)</f>
        <v>158233.81693581998</v>
      </c>
      <c r="E43" s="447">
        <f t="shared" ca="1" si="1"/>
        <v>3130862.5278157857</v>
      </c>
      <c r="F43" s="431"/>
      <c r="G43" s="459">
        <v>3</v>
      </c>
      <c r="H43" s="459">
        <v>36</v>
      </c>
      <c r="I43" s="444">
        <f t="shared" ca="1" si="5"/>
        <v>4211159.2820815975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17546.497008673323</v>
      </c>
      <c r="L43" s="444">
        <f t="shared" ca="1" si="3"/>
        <v>4228705.7790902704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3130862.5278157857</v>
      </c>
      <c r="C44" s="447">
        <f t="shared" si="0"/>
        <v>259863.64217494545</v>
      </c>
      <c r="D44" s="447">
        <f ca="1">SUMIF(G:G,37,K:K)</f>
        <v>153034.24219519738</v>
      </c>
      <c r="E44" s="447">
        <f t="shared" ca="1" si="1"/>
        <v>3024033.1278360374</v>
      </c>
      <c r="F44" s="431"/>
      <c r="G44" s="459">
        <v>4</v>
      </c>
      <c r="H44" s="459">
        <v>37</v>
      </c>
      <c r="I44" s="444">
        <f t="shared" ca="1" si="5"/>
        <v>4228705.7790902704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17619.607412876125</v>
      </c>
      <c r="L44" s="444">
        <f t="shared" ca="1" si="3"/>
        <v>4246325.386503147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3024033.1278360374</v>
      </c>
      <c r="C45" s="447">
        <f t="shared" si="0"/>
        <v>259863.64217494545</v>
      </c>
      <c r="D45" s="447">
        <f ca="1">SUMIF(G:G,38,K:K)</f>
        <v>147568.64734266669</v>
      </c>
      <c r="E45" s="447">
        <f t="shared" ca="1" si="1"/>
        <v>2911738.1330037587</v>
      </c>
      <c r="F45" s="431"/>
      <c r="G45" s="459">
        <v>4</v>
      </c>
      <c r="H45" s="459">
        <v>38</v>
      </c>
      <c r="I45" s="444">
        <f t="shared" ca="1" si="5"/>
        <v>4246325.386503147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17693.022443763111</v>
      </c>
      <c r="L45" s="444">
        <f t="shared" ca="1" si="3"/>
        <v>4264018.4089469099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2911738.1330037587</v>
      </c>
      <c r="C46" s="447">
        <f t="shared" si="0"/>
        <v>259863.64217494545</v>
      </c>
      <c r="D46" s="447">
        <f ca="1">SUMIF(G:G,39,K:K)</f>
        <v>141823.42228442783</v>
      </c>
      <c r="E46" s="447">
        <f t="shared" ca="1" si="1"/>
        <v>2793697.9131132411</v>
      </c>
      <c r="F46" s="431"/>
      <c r="G46" s="459">
        <v>4</v>
      </c>
      <c r="H46" s="459">
        <v>39</v>
      </c>
      <c r="I46" s="444">
        <f t="shared" ca="1" si="5"/>
        <v>4264018.4089469099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17766.743370612123</v>
      </c>
      <c r="L46" s="444">
        <f t="shared" ca="1" si="3"/>
        <v>4281785.1523175221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2793697.9131132411</v>
      </c>
      <c r="C47" s="447">
        <f t="shared" si="0"/>
        <v>259863.64217494545</v>
      </c>
      <c r="D47" s="447">
        <f ca="1">SUMIF(G:G,40,K:K)</f>
        <v>135784.26060845182</v>
      </c>
      <c r="E47" s="447">
        <f t="shared" ca="1" si="1"/>
        <v>2669618.5315467478</v>
      </c>
      <c r="F47" s="431"/>
      <c r="G47" s="459">
        <v>4</v>
      </c>
      <c r="H47" s="459">
        <v>40</v>
      </c>
      <c r="I47" s="444">
        <f t="shared" ca="1" si="5"/>
        <v>4281785.1523175221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17840.771467989674</v>
      </c>
      <c r="L47" s="444">
        <f t="shared" ca="1" si="3"/>
        <v>4299625.9237855114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2669618.5315467478</v>
      </c>
      <c r="C48" s="447">
        <f t="shared" si="0"/>
        <v>259863.64217494545</v>
      </c>
      <c r="D48" s="447">
        <f ca="1">SUMIF(G:G,41,K:K)</f>
        <v>129436.12395951823</v>
      </c>
      <c r="E48" s="447">
        <f t="shared" ca="1" si="1"/>
        <v>2539191.0133313201</v>
      </c>
      <c r="F48" s="431"/>
      <c r="G48" s="459">
        <v>4</v>
      </c>
      <c r="H48" s="459">
        <v>41</v>
      </c>
      <c r="I48" s="444">
        <f t="shared" ca="1" si="5"/>
        <v>4299625.9237855114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17915.108015772963</v>
      </c>
      <c r="L48" s="444">
        <f t="shared" ca="1" si="3"/>
        <v>4317541.0318012843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2539191.0133313201</v>
      </c>
      <c r="C49" s="447">
        <f t="shared" si="0"/>
        <v>259863.64217494545</v>
      </c>
      <c r="D49" s="447">
        <f ca="1">SUMIF(G:G,42,K:K)</f>
        <v>122763.20459161256</v>
      </c>
      <c r="E49" s="447">
        <f t="shared" ca="1" si="1"/>
        <v>2402090.5757479873</v>
      </c>
      <c r="F49" s="431"/>
      <c r="G49" s="459">
        <v>4</v>
      </c>
      <c r="H49" s="459">
        <v>42</v>
      </c>
      <c r="I49" s="444">
        <f t="shared" ca="1" si="5"/>
        <v>4317541.0318012843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17989.754299172018</v>
      </c>
      <c r="L49" s="444">
        <f t="shared" ca="1" si="3"/>
        <v>4335530.7861004565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2402090.5757479873</v>
      </c>
      <c r="C50" s="447">
        <f t="shared" si="0"/>
        <v>259863.64217494545</v>
      </c>
      <c r="D50" s="447">
        <f ca="1">SUMIF(G:G,43,K:K)</f>
        <v>115748.88600443309</v>
      </c>
      <c r="E50" s="447">
        <f t="shared" ca="1" si="1"/>
        <v>2257975.8195774751</v>
      </c>
      <c r="F50" s="431"/>
      <c r="G50" s="459">
        <v>4</v>
      </c>
      <c r="H50" s="459">
        <v>43</v>
      </c>
      <c r="I50" s="444">
        <f t="shared" ca="1" si="5"/>
        <v>4335530.7861004565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18064.711608751903</v>
      </c>
      <c r="L50" s="444">
        <f t="shared" ca="1" si="3"/>
        <v>4353595.4977092082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2257975.8195774751</v>
      </c>
      <c r="C51" s="447">
        <f t="shared" si="0"/>
        <v>259863.64217494545</v>
      </c>
      <c r="D51" s="447">
        <f ca="1">SUMIF(G:G,44,K:K)</f>
        <v>108375.70156598646</v>
      </c>
      <c r="E51" s="447">
        <f t="shared" ca="1" si="1"/>
        <v>2106487.8789685159</v>
      </c>
      <c r="F51" s="431"/>
      <c r="G51" s="459">
        <v>4</v>
      </c>
      <c r="H51" s="459">
        <v>44</v>
      </c>
      <c r="I51" s="444">
        <f t="shared" ca="1" si="5"/>
        <v>4353595.4977092082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18139.981240455032</v>
      </c>
      <c r="L51" s="444">
        <f t="shared" ca="1" si="3"/>
        <v>4371735.4789496632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2106487.8789685159</v>
      </c>
      <c r="C52" s="447">
        <f t="shared" si="0"/>
        <v>259863.64217494545</v>
      </c>
      <c r="D52" s="447">
        <f ca="1">SUMIF(G:G,45,K:K)</f>
        <v>100625.29101823678</v>
      </c>
      <c r="E52" s="447">
        <f t="shared" ca="1" si="1"/>
        <v>1947249.5278118071</v>
      </c>
      <c r="F52" s="431"/>
      <c r="G52" s="459">
        <v>4</v>
      </c>
      <c r="H52" s="459">
        <v>45</v>
      </c>
      <c r="I52" s="444">
        <f t="shared" ca="1" si="5"/>
        <v>4371735.4789496632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18215.564495623596</v>
      </c>
      <c r="L52" s="444">
        <f t="shared" ca="1" si="3"/>
        <v>4389951.0434452873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1947249.5278118071</v>
      </c>
      <c r="C53" s="447">
        <f t="shared" si="0"/>
        <v>259863.64217494545</v>
      </c>
      <c r="D53" s="447">
        <f ca="1">SUMIF(G:G,46,K:K)</f>
        <v>92478.354757501656</v>
      </c>
      <c r="E53" s="447">
        <f t="shared" ca="1" si="1"/>
        <v>1779864.2403943634</v>
      </c>
      <c r="F53" s="431"/>
      <c r="G53" s="459">
        <v>4</v>
      </c>
      <c r="H53" s="459">
        <v>46</v>
      </c>
      <c r="I53" s="444">
        <f t="shared" ca="1" si="5"/>
        <v>4389951.0434452873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18291.462681022029</v>
      </c>
      <c r="L53" s="444">
        <f t="shared" ca="1" si="3"/>
        <v>4408242.5061263097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1779864.2403943634</v>
      </c>
      <c r="C54" s="447">
        <f t="shared" si="0"/>
        <v>259863.64217494545</v>
      </c>
      <c r="D54" s="447">
        <f ca="1">SUMIF(G:G,47,K:K)</f>
        <v>83914.605775745804</v>
      </c>
      <c r="E54" s="447">
        <f t="shared" ca="1" si="1"/>
        <v>1603915.2039951638</v>
      </c>
      <c r="F54" s="431"/>
      <c r="G54" s="459">
        <v>4</v>
      </c>
      <c r="H54" s="459">
        <v>47</v>
      </c>
      <c r="I54" s="444">
        <f t="shared" ca="1" si="5"/>
        <v>4408242.5061263097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18367.677108859625</v>
      </c>
      <c r="L54" s="444">
        <f t="shared" ca="1" si="3"/>
        <v>4426610.1832351694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1603915.2039951638</v>
      </c>
      <c r="C55" s="447">
        <f t="shared" si="0"/>
        <v>259863.64217494545</v>
      </c>
      <c r="D55" s="447">
        <f ca="1">SUMIF(G:G,48,K:K)</f>
        <v>74912.719143100578</v>
      </c>
      <c r="E55" s="447">
        <f t="shared" ca="1" si="1"/>
        <v>1418964.2809633189</v>
      </c>
      <c r="F55" s="431"/>
      <c r="G55" s="459">
        <v>4</v>
      </c>
      <c r="H55" s="459">
        <v>48</v>
      </c>
      <c r="I55" s="444">
        <f t="shared" ca="1" si="5"/>
        <v>4426610.1832351694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18444.209096813207</v>
      </c>
      <c r="L55" s="444">
        <f t="shared" ca="1" si="3"/>
        <v>4445054.392331983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1418964.2809633189</v>
      </c>
      <c r="C56" s="447">
        <f t="shared" si="0"/>
        <v>259863.64217494545</v>
      </c>
      <c r="D56" s="447">
        <f ca="1">SUMIF(G:G,49,K:K)</f>
        <v>65450.278905813015</v>
      </c>
      <c r="E56" s="447">
        <f t="shared" ca="1" si="1"/>
        <v>1224550.9176941866</v>
      </c>
      <c r="F56" s="431"/>
      <c r="G56" s="459">
        <f>G55+1</f>
        <v>5</v>
      </c>
      <c r="H56" s="459">
        <v>49</v>
      </c>
      <c r="I56" s="444">
        <f t="shared" ca="1" si="5"/>
        <v>4445054.392331983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18521.059968049929</v>
      </c>
      <c r="L56" s="444">
        <f t="shared" ca="1" si="3"/>
        <v>4463575.4523000326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1224550.9176941866</v>
      </c>
      <c r="C57" s="447">
        <f t="shared" si="0"/>
        <v>259863.64217494545</v>
      </c>
      <c r="D57" s="447">
        <f ca="1">SUMIF(G:G,50,K:K)</f>
        <v>55503.722267393328</v>
      </c>
      <c r="E57" s="447">
        <f t="shared" ca="1" si="1"/>
        <v>1020190.9977866345</v>
      </c>
      <c r="F57" s="431"/>
      <c r="G57" s="459">
        <f t="shared" ref="G57:G67" si="8">G56</f>
        <v>5</v>
      </c>
      <c r="H57" s="459">
        <v>50</v>
      </c>
      <c r="I57" s="444">
        <f t="shared" ca="1" si="5"/>
        <v>4463575.4523000326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18598.231051250135</v>
      </c>
      <c r="L57" s="444">
        <f t="shared" ca="1" si="3"/>
        <v>4482173.683351283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1020190.9977866345</v>
      </c>
      <c r="C58" s="447">
        <f t="shared" si="0"/>
        <v>259863.64217494545</v>
      </c>
      <c r="D58" s="447">
        <f ca="1">SUMIF(G:G,51,K:K)</f>
        <v>45048.280913963943</v>
      </c>
      <c r="E58" s="447">
        <f t="shared" ca="1" si="1"/>
        <v>805375.63652565295</v>
      </c>
      <c r="F58" s="431"/>
      <c r="G58" s="459">
        <f t="shared" si="8"/>
        <v>5</v>
      </c>
      <c r="H58" s="459">
        <v>51</v>
      </c>
      <c r="I58" s="444">
        <f t="shared" ca="1" si="5"/>
        <v>4482173.683351283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18675.723680630344</v>
      </c>
      <c r="L58" s="444">
        <f t="shared" ca="1" si="3"/>
        <v>4500849.4070319133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805375.63652565295</v>
      </c>
      <c r="C59" s="447">
        <f t="shared" si="0"/>
        <v>259863.64217494545</v>
      </c>
      <c r="D59" s="447">
        <f ca="1">SUMIF(G:G,52,K:K)</f>
        <v>34057.919337701998</v>
      </c>
      <c r="E59" s="447">
        <f t="shared" ca="1" si="1"/>
        <v>579569.91368840949</v>
      </c>
      <c r="F59" s="431"/>
      <c r="G59" s="459">
        <f t="shared" si="8"/>
        <v>5</v>
      </c>
      <c r="H59" s="459">
        <v>52</v>
      </c>
      <c r="I59" s="444">
        <f t="shared" ca="1" si="5"/>
        <v>4500849.4070319133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18753.539195966307</v>
      </c>
      <c r="L59" s="444">
        <f t="shared" ca="1" si="3"/>
        <v>4519602.9462278793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579569.91368840949</v>
      </c>
      <c r="C60" s="447">
        <f t="shared" si="0"/>
        <v>259863.64217494545</v>
      </c>
      <c r="D60" s="447">
        <f ca="1">SUMIF(G:G,53,K:K)</f>
        <v>22505.270004791993</v>
      </c>
      <c r="E60" s="447">
        <f t="shared" ca="1" si="1"/>
        <v>342211.54151825607</v>
      </c>
      <c r="F60" s="431"/>
      <c r="G60" s="459">
        <f t="shared" si="8"/>
        <v>5</v>
      </c>
      <c r="H60" s="459">
        <v>53</v>
      </c>
      <c r="I60" s="444">
        <f t="shared" ca="1" si="5"/>
        <v>4519602.9462278793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18831.678942616163</v>
      </c>
      <c r="L60" s="444">
        <f t="shared" ca="1" si="3"/>
        <v>4538434.6251704954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342211.54151825607</v>
      </c>
      <c r="C61" s="447">
        <f t="shared" si="0"/>
        <v>259863.64217494545</v>
      </c>
      <c r="D61" s="447">
        <f ca="1">SUMIF(G:G,54,K:K)</f>
        <v>10361.565206448182</v>
      </c>
      <c r="E61" s="447">
        <f t="shared" ca="1" si="1"/>
        <v>92709.464549758806</v>
      </c>
      <c r="F61" s="431"/>
      <c r="G61" s="459">
        <f t="shared" si="8"/>
        <v>5</v>
      </c>
      <c r="H61" s="459">
        <v>54</v>
      </c>
      <c r="I61" s="444">
        <f t="shared" ca="1" si="5"/>
        <v>4538434.6251704954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18910.14427154373</v>
      </c>
      <c r="L61" s="444">
        <f t="shared" ca="1" si="3"/>
        <v>4557344.7694420395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92709.464549758806</v>
      </c>
      <c r="C62" s="447">
        <f t="shared" si="0"/>
        <v>259863.64217494545</v>
      </c>
      <c r="D62" s="447">
        <f ca="1">SUMIF(G:G,55,K:K)</f>
        <v>-2403.4345766944084</v>
      </c>
      <c r="E62" s="447">
        <f t="shared" ca="1" si="1"/>
        <v>-169557.61220188104</v>
      </c>
      <c r="F62" s="431"/>
      <c r="G62" s="459">
        <f t="shared" si="8"/>
        <v>5</v>
      </c>
      <c r="H62" s="459">
        <v>55</v>
      </c>
      <c r="I62" s="444">
        <f t="shared" ca="1" si="5"/>
        <v>4557344.7694420395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18988.93653934183</v>
      </c>
      <c r="L62" s="444">
        <f t="shared" ca="1" si="3"/>
        <v>4576333.7059813812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-169557.61220188104</v>
      </c>
      <c r="C63" s="447">
        <f t="shared" si="0"/>
        <v>259863.64217494545</v>
      </c>
      <c r="D63" s="447">
        <f ca="1">SUMIF(G:G,56,K:K)</f>
        <v>-15821.515975202487</v>
      </c>
      <c r="E63" s="447">
        <f t="shared" ca="1" si="1"/>
        <v>-445242.77035202895</v>
      </c>
      <c r="F63" s="431"/>
      <c r="G63" s="459">
        <f t="shared" si="8"/>
        <v>5</v>
      </c>
      <c r="H63" s="459">
        <v>56</v>
      </c>
      <c r="I63" s="444">
        <f t="shared" ca="1" si="5"/>
        <v>4576333.7059813812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19068.057108255754</v>
      </c>
      <c r="L63" s="444">
        <f t="shared" ca="1" si="3"/>
        <v>4595401.7630896373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-445242.77035202895</v>
      </c>
      <c r="C64" s="447">
        <f t="shared" si="0"/>
        <v>259863.64217494545</v>
      </c>
      <c r="D64" s="447">
        <f ca="1">SUMIF(G:G,57,K:K)</f>
        <v>-29926.091883989822</v>
      </c>
      <c r="E64" s="447">
        <f t="shared" ca="1" si="1"/>
        <v>-735032.50441096432</v>
      </c>
      <c r="F64" s="431"/>
      <c r="G64" s="459">
        <f t="shared" si="8"/>
        <v>5</v>
      </c>
      <c r="H64" s="459">
        <v>57</v>
      </c>
      <c r="I64" s="444">
        <f t="shared" ca="1" si="5"/>
        <v>4595401.7630896373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19147.507346206821</v>
      </c>
      <c r="L64" s="444">
        <f t="shared" ca="1" si="3"/>
        <v>4614549.2704358445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-735032.50441096432</v>
      </c>
      <c r="C65" s="447">
        <f t="shared" si="0"/>
        <v>259863.64217494545</v>
      </c>
      <c r="D65" s="447">
        <f ca="1">SUMIF(G:G,58,K:K)</f>
        <v>-44752.284665087682</v>
      </c>
      <c r="E65" s="447">
        <f t="shared" ca="1" si="1"/>
        <v>-1039648.4312509975</v>
      </c>
      <c r="F65" s="431"/>
      <c r="G65" s="459">
        <f t="shared" si="8"/>
        <v>5</v>
      </c>
      <c r="H65" s="459">
        <v>58</v>
      </c>
      <c r="I65" s="444">
        <f t="shared" ca="1" si="5"/>
        <v>4614549.2704358445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19227.288626816018</v>
      </c>
      <c r="L65" s="444">
        <f t="shared" ca="1" si="3"/>
        <v>4633776.5590626607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-1039648.4312509975</v>
      </c>
      <c r="C66" s="447">
        <f t="shared" si="0"/>
        <v>259863.64217494545</v>
      </c>
      <c r="D66" s="447">
        <f ca="1">SUMIF(G:G,59,K:K)</f>
        <v>-60337.013607226989</v>
      </c>
      <c r="E66" s="447">
        <f t="shared" ca="1" si="1"/>
        <v>-1359849.08703317</v>
      </c>
      <c r="F66" s="431"/>
      <c r="G66" s="459">
        <f t="shared" si="8"/>
        <v>5</v>
      </c>
      <c r="H66" s="459">
        <v>59</v>
      </c>
      <c r="I66" s="444">
        <f t="shared" ca="1" si="5"/>
        <v>4633776.5590626607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19307.402329427754</v>
      </c>
      <c r="L66" s="444">
        <f t="shared" ca="1" si="3"/>
        <v>4653083.9613920888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-1359849.08703317</v>
      </c>
      <c r="C67" s="447">
        <f t="shared" si="0"/>
        <v>259863.64217494545</v>
      </c>
      <c r="D67" s="447">
        <f t="shared" ref="D67:D71" ca="1" si="9">SUMIF(G:G,60,K:K)</f>
        <v>-76719.086860018549</v>
      </c>
      <c r="E67" s="447">
        <f t="shared" ca="1" si="1"/>
        <v>-1696431.816068134</v>
      </c>
      <c r="F67" s="431"/>
      <c r="G67" s="459">
        <f t="shared" si="8"/>
        <v>5</v>
      </c>
      <c r="H67" s="459">
        <v>60</v>
      </c>
      <c r="I67" s="444">
        <f t="shared" ca="1" si="5"/>
        <v>4653083.9613920888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19387.849839133702</v>
      </c>
      <c r="L67" s="444">
        <f t="shared" ca="1" si="3"/>
        <v>4672471.8112312229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-1696431.816068134</v>
      </c>
      <c r="C68" s="447">
        <f t="shared" si="0"/>
        <v>259863.64217494545</v>
      </c>
      <c r="D68" s="447">
        <f t="shared" ca="1" si="9"/>
        <v>-76719.086860018549</v>
      </c>
      <c r="E68" s="447">
        <f t="shared" ca="1" si="1"/>
        <v>-2033014.545103098</v>
      </c>
      <c r="F68" s="431"/>
      <c r="G68" s="459">
        <f>G67+1</f>
        <v>6</v>
      </c>
      <c r="H68" s="459">
        <v>61</v>
      </c>
      <c r="I68" s="444">
        <f t="shared" ca="1" si="5"/>
        <v>4672471.8112312229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19468.632546796762</v>
      </c>
      <c r="L68" s="444">
        <f t="shared" ca="1" si="3"/>
        <v>4691940.4437780194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-2033014.545103098</v>
      </c>
      <c r="C69" s="447">
        <f t="shared" si="0"/>
        <v>259863.64217494545</v>
      </c>
      <c r="D69" s="447">
        <f t="shared" ca="1" si="9"/>
        <v>-76719.086860018549</v>
      </c>
      <c r="E69" s="447">
        <f t="shared" ca="1" si="1"/>
        <v>-2369597.2741380623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4691940.4437780194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19549.751849075081</v>
      </c>
      <c r="L69" s="444">
        <f t="shared" ca="1" si="3"/>
        <v>4711490.1956270942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-2369597.2741380623</v>
      </c>
      <c r="C70" s="447">
        <f t="shared" si="0"/>
        <v>259863.64217494545</v>
      </c>
      <c r="D70" s="447">
        <f t="shared" ca="1" si="9"/>
        <v>-76719.086860018549</v>
      </c>
      <c r="E70" s="447">
        <f t="shared" ca="1" si="1"/>
        <v>-2706180.0031730263</v>
      </c>
      <c r="F70" s="431"/>
      <c r="G70" s="459">
        <f t="shared" si="10"/>
        <v>6</v>
      </c>
      <c r="H70" s="459">
        <v>63</v>
      </c>
      <c r="I70" s="444">
        <f t="shared" ca="1" si="5"/>
        <v>4711490.1956270942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19631.209148446225</v>
      </c>
      <c r="L70" s="444">
        <f t="shared" ca="1" si="3"/>
        <v>4731121.4047755403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-2706180.0031730263</v>
      </c>
      <c r="C71" s="447">
        <f t="shared" si="0"/>
        <v>259863.64217494545</v>
      </c>
      <c r="D71" s="447">
        <f t="shared" ca="1" si="9"/>
        <v>-76719.086860018549</v>
      </c>
      <c r="E71" s="447">
        <f t="shared" ca="1" si="1"/>
        <v>-3042762.7322079903</v>
      </c>
      <c r="F71" s="431"/>
      <c r="G71" s="459">
        <f t="shared" si="10"/>
        <v>6</v>
      </c>
      <c r="H71" s="459">
        <v>64</v>
      </c>
      <c r="I71" s="444">
        <f t="shared" ca="1" si="5"/>
        <v>4731121.4047755403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19713.005853231418</v>
      </c>
      <c r="L71" s="444">
        <f t="shared" ca="1" si="3"/>
        <v>4750834.4106287714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4750834.4106287714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19795.143377619879</v>
      </c>
      <c r="L72" s="444">
        <f t="shared" ca="1" si="3"/>
        <v>4770629.5540063912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4770629.5540063912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19877.623141693297</v>
      </c>
      <c r="L73" s="444">
        <f t="shared" ca="1" si="3"/>
        <v>4790507.1771480842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4790507.1771480842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19960.446571450349</v>
      </c>
      <c r="L74" s="444">
        <f t="shared" ca="1" si="3"/>
        <v>4810467.6237195348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4810467.6237195348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19946.118415853984</v>
      </c>
      <c r="L75" s="444">
        <f t="shared" ca="1" si="3"/>
        <v>4807014.5382208098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4807014.5382208098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19931.730559609296</v>
      </c>
      <c r="L76" s="444">
        <f t="shared" ca="1" si="3"/>
        <v>4803547.0648658397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4803547.0648658397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19917.282753963587</v>
      </c>
      <c r="L77" s="444">
        <f t="shared" ca="1" si="3"/>
        <v>4800065.1437052246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4800065.1437052246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19902.77474912769</v>
      </c>
      <c r="L78" s="444">
        <f t="shared" ca="1" si="3"/>
        <v>4796568.7145397738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4796568.7145397738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19888.206294271644</v>
      </c>
      <c r="L79" s="444">
        <f t="shared" ca="1" si="3"/>
        <v>4793057.7169194669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4793057.7169194669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19873.577137520366</v>
      </c>
      <c r="L80" s="444">
        <f t="shared" ca="1" si="3"/>
        <v>4789532.0901424084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4789532.0901424084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19858.887025949291</v>
      </c>
      <c r="L81" s="444">
        <f t="shared" ca="1" si="3"/>
        <v>4785991.7732537789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4785991.7732537789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19844.13570558</v>
      </c>
      <c r="L82" s="444">
        <f t="shared" ca="1" si="3"/>
        <v>4782436.7050447799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4782436.7050447799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19829.322921375839</v>
      </c>
      <c r="L83" s="444">
        <f t="shared" ca="1" si="3"/>
        <v>4778866.8240515767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4778866.8240515767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19814.448417237491</v>
      </c>
      <c r="L84" s="444">
        <f t="shared" ca="1" si="3"/>
        <v>4775282.0685542347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4775282.0685542347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19799.511935998566</v>
      </c>
      <c r="L85" s="444">
        <f t="shared" ca="1" si="3"/>
        <v>4771682.3765756544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4771682.3765756544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19784.513219421147</v>
      </c>
      <c r="L86" s="444">
        <f t="shared" ca="1" si="3"/>
        <v>4768067.6858804962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4768067.6858804962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19769.452008191322</v>
      </c>
      <c r="L87" s="444">
        <f t="shared" ca="1" si="3"/>
        <v>4764437.9339741087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4764437.9339741087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19754.328041914705</v>
      </c>
      <c r="L88" s="444">
        <f t="shared" ca="1" si="3"/>
        <v>4760793.0581014445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4760793.0581014445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19739.141059111938</v>
      </c>
      <c r="L89" s="444">
        <f t="shared" ca="1" si="3"/>
        <v>4757132.9952459773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4757132.9952459773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19723.890797214161</v>
      </c>
      <c r="L90" s="444">
        <f t="shared" ca="1" si="3"/>
        <v>4753457.6821286129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4753457.6821286129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19708.576992558475</v>
      </c>
      <c r="L91" s="444">
        <f t="shared" ca="1" si="3"/>
        <v>4749767.0552065922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4749767.0552065922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19693.199380383387</v>
      </c>
      <c r="L92" s="444">
        <f t="shared" ca="1" si="3"/>
        <v>4746061.050672397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4746061.050672397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19677.757694824242</v>
      </c>
      <c r="L93" s="444">
        <f t="shared" ca="1" si="3"/>
        <v>4742339.6044526426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4742339.6044526426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19662.251668908597</v>
      </c>
      <c r="L94" s="444">
        <f t="shared" ca="1" si="3"/>
        <v>4738602.6522069722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4738602.6522069722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19646.681034551639</v>
      </c>
      <c r="L95" s="444">
        <f t="shared" ca="1" si="3"/>
        <v>4734850.1293269452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4734850.1293269452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19631.045522551525</v>
      </c>
      <c r="L96" s="444">
        <f t="shared" ca="1" si="3"/>
        <v>4731081.9709349182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4731081.9709349182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19615.344862584745</v>
      </c>
      <c r="L97" s="444">
        <f t="shared" ca="1" si="3"/>
        <v>4727298.1118829241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4727298.1118829241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19599.578783201439</v>
      </c>
      <c r="L98" s="444">
        <f t="shared" ca="1" si="3"/>
        <v>4723498.4867515462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4723498.4867515462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19583.747011820695</v>
      </c>
      <c r="L99" s="444">
        <f t="shared" ca="1" si="3"/>
        <v>4719683.0298487879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4719683.0298487879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19567.849274725872</v>
      </c>
      <c r="L100" s="444">
        <f t="shared" ca="1" si="3"/>
        <v>4715851.6752089346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4715851.6752089346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19551.885297059816</v>
      </c>
      <c r="L101" s="444">
        <f t="shared" ca="1" si="3"/>
        <v>4712004.3565914156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4712004.3565914156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19535.854802820151</v>
      </c>
      <c r="L102" s="444">
        <f t="shared" ca="1" si="3"/>
        <v>4708141.0074796565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4708141.0074796565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19519.757514854489</v>
      </c>
      <c r="L103" s="444">
        <f t="shared" ca="1" si="3"/>
        <v>4704261.5610799324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4704261.5610799324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19503.59315485564</v>
      </c>
      <c r="L104" s="444">
        <f t="shared" ca="1" si="3"/>
        <v>4700365.9503202094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4700365.9503202094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19494.627695023461</v>
      </c>
      <c r="L105" s="444">
        <f t="shared" ca="1" si="3"/>
        <v>4698205.2745006541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4698205.2745006541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19485.624879108647</v>
      </c>
      <c r="L106" s="444">
        <f t="shared" ca="1" si="3"/>
        <v>4696035.5958651844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4696035.5958651844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19476.584551460859</v>
      </c>
      <c r="L107" s="444">
        <f t="shared" ca="1" si="3"/>
        <v>4693856.8769020671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4693856.8769020671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19467.506555781201</v>
      </c>
      <c r="L108" s="444">
        <f t="shared" ca="1" si="3"/>
        <v>4691669.0799432695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4691669.0799432695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19458.390735119545</v>
      </c>
      <c r="L109" s="444">
        <f t="shared" ca="1" si="3"/>
        <v>4689472.1671638107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4689472.1671638107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19449.236931871801</v>
      </c>
      <c r="L110" s="444">
        <f t="shared" ca="1" si="3"/>
        <v>4687266.1005811039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4687266.1005811039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19440.04498777719</v>
      </c>
      <c r="L111" s="444">
        <f t="shared" ca="1" si="3"/>
        <v>4685050.8420543028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4685050.8420543028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19430.814743915518</v>
      </c>
      <c r="L112" s="444">
        <f t="shared" ca="1" si="3"/>
        <v>4682826.35328364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4682826.35328364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19421.546040704423</v>
      </c>
      <c r="L113" s="444">
        <f t="shared" ca="1" si="3"/>
        <v>4680592.5958097661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4680592.5958097661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19412.238717896616</v>
      </c>
      <c r="L114" s="444">
        <f t="shared" ca="1" si="3"/>
        <v>4678349.5310130846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4678349.5310130846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19402.892614577107</v>
      </c>
      <c r="L115" s="444">
        <f t="shared" ca="1" si="3"/>
        <v>4676097.1201130832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4676097.1201130832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19393.507569160436</v>
      </c>
      <c r="L116" s="444">
        <f t="shared" ca="1" si="3"/>
        <v>4673835.3241676651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4673835.3241676651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19384.083419387862</v>
      </c>
      <c r="L117" s="444">
        <f t="shared" ca="1" si="3"/>
        <v>4671564.1040724749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4671564.1040724749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19374.620002324569</v>
      </c>
      <c r="L118" s="444">
        <f t="shared" ca="1" si="3"/>
        <v>4669283.4205602212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4669283.4205602212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19365.117154356845</v>
      </c>
      <c r="L119" s="444">
        <f t="shared" ca="1" si="3"/>
        <v>4666993.2341999998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4666993.2341999998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19355.574711189256</v>
      </c>
      <c r="L120" s="444">
        <f t="shared" ca="1" si="3"/>
        <v>4664693.5053966111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4664693.5053966111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19345.992507841802</v>
      </c>
      <c r="L121" s="444">
        <f t="shared" ca="1" si="3"/>
        <v>4662384.1943898741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4662384.1943898741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19336.370378647065</v>
      </c>
      <c r="L122" s="444">
        <f t="shared" ca="1" si="3"/>
        <v>4660065.2612539427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4660065.2612539427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19326.708157247351</v>
      </c>
      <c r="L123" s="444">
        <f t="shared" ca="1" si="3"/>
        <v>4657736.6658966113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4657736.6658966113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19317.005676591805</v>
      </c>
      <c r="L124" s="444">
        <f t="shared" ca="1" si="3"/>
        <v>4655398.3680586247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4655398.3680586247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19307.262768933528</v>
      </c>
      <c r="L125" s="444">
        <f t="shared" ca="1" si="3"/>
        <v>4653050.3273129798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4653050.3273129798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19297.479265826674</v>
      </c>
      <c r="L126" s="444">
        <f t="shared" ca="1" si="3"/>
        <v>4650692.5030642282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4650692.5030642282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19287.65499812354</v>
      </c>
      <c r="L127" s="444">
        <f t="shared" ca="1" si="3"/>
        <v>4648324.8545477735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4648324.8545477735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19277.789795971647</v>
      </c>
      <c r="L128" s="444">
        <f t="shared" ca="1" si="3"/>
        <v>4645947.3408291666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4645947.3408291666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19267.883488810785</v>
      </c>
      <c r="L129" s="444">
        <f t="shared" ca="1" si="3"/>
        <v>4643559.9208033988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4643559.9208033988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19257.935905370086</v>
      </c>
      <c r="L130" s="444">
        <f t="shared" ca="1" si="3"/>
        <v>4641162.5531941904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4641162.5531941904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19247.946873665049</v>
      </c>
      <c r="L131" s="444">
        <f t="shared" ca="1" si="3"/>
        <v>4638755.1965532769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4638755.1965532769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19237.916220994575</v>
      </c>
      <c r="L132" s="444">
        <f t="shared" ca="1" si="3"/>
        <v>4636337.8092596931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4636337.8092596931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19227.843773937977</v>
      </c>
      <c r="L133" s="444">
        <f t="shared" ca="1" si="3"/>
        <v>4633910.3495190525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4633910.3495190525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19217.729358351975</v>
      </c>
      <c r="L134" s="444">
        <f t="shared" ca="1" si="3"/>
        <v>4631472.775362826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4631472.775362826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19207.572799367699</v>
      </c>
      <c r="L135" s="444">
        <f t="shared" ca="1" si="3"/>
        <v>4629025.0446476154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4629025.0446476154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19197.373921387654</v>
      </c>
      <c r="L136" s="444">
        <f t="shared" ca="1" si="3"/>
        <v>4626567.1150544249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4626567.1150544249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19187.132548082693</v>
      </c>
      <c r="L137" s="444">
        <f t="shared" ca="1" si="3"/>
        <v>4624098.9440879291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4624098.9440879291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19176.848502388963</v>
      </c>
      <c r="L138" s="444">
        <f t="shared" ca="1" si="3"/>
        <v>4621620.4890757399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4621620.4890757399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19166.521606504841</v>
      </c>
      <c r="L139" s="444">
        <f t="shared" ca="1" si="3"/>
        <v>4619131.7071676664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4619131.7071676664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19156.151681887866</v>
      </c>
      <c r="L140" s="444">
        <f t="shared" ca="1" si="3"/>
        <v>4616632.5553349759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4616632.5553349759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19145.738549251655</v>
      </c>
      <c r="L141" s="444">
        <f t="shared" ca="1" si="3"/>
        <v>4614122.9903696496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4614122.9903696496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19135.282028562797</v>
      </c>
      <c r="L142" s="444">
        <f t="shared" ca="1" si="3"/>
        <v>4611602.9688836336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4611602.9688836336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19124.78193903773</v>
      </c>
      <c r="L143" s="444">
        <f t="shared" ca="1" si="3"/>
        <v>4609072.4473080933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4609072.4473080933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19114.238099139646</v>
      </c>
      <c r="L144" s="444">
        <f t="shared" ca="1" si="3"/>
        <v>4606531.3818926541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4606531.3818926541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19103.650326575316</v>
      </c>
      <c r="L145" s="444">
        <f t="shared" ca="1" si="3"/>
        <v>4603979.7287046509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4603979.7287046509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19093.018438291969</v>
      </c>
      <c r="L146" s="444">
        <f t="shared" ca="1" si="3"/>
        <v>4601417.4436283642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4601417.4436283642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19082.342250474107</v>
      </c>
      <c r="L147" s="444">
        <f t="shared" ca="1" si="3"/>
        <v>4598844.4823642597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4598844.4823642597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19071.62157854034</v>
      </c>
      <c r="L148" s="444">
        <f t="shared" ca="1" si="3"/>
        <v>4596260.8004282219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4596260.8004282219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19060.856237140182</v>
      </c>
      <c r="L149" s="444">
        <f t="shared" ca="1" si="3"/>
        <v>4593666.353150784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4593666.353150784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19050.046040150857</v>
      </c>
      <c r="L150" s="444">
        <f t="shared" ca="1" si="3"/>
        <v>4591061.0956763569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4591061.0956763569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19039.190800674078</v>
      </c>
      <c r="L151" s="444">
        <f t="shared" ca="1" si="3"/>
        <v>4588444.9829624528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4588444.9829624528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19028.290331032811</v>
      </c>
      <c r="L152" s="444">
        <f t="shared" ca="1" si="3"/>
        <v>4585817.9697789075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4585817.9697789075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19017.344442768037</v>
      </c>
      <c r="L153" s="444">
        <f t="shared" ca="1" si="3"/>
        <v>4583180.0107070971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4583180.0107070971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19006.352946635496</v>
      </c>
      <c r="L154" s="444">
        <f t="shared" ca="1" si="3"/>
        <v>4580531.0601391541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4580531.0601391541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18995.315652602399</v>
      </c>
      <c r="L155" s="444">
        <f t="shared" ca="1" si="3"/>
        <v>4577871.0722771781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4577871.0722771781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18984.232369844165</v>
      </c>
      <c r="L156" s="444">
        <f t="shared" ca="1" si="3"/>
        <v>4575200.0011324435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4575200.0011324435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18973.102906741104</v>
      </c>
      <c r="L157" s="444">
        <f t="shared" ca="1" si="3"/>
        <v>4572517.8005246064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4572517.8005246064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18961.927070875117</v>
      </c>
      <c r="L158" s="444">
        <f t="shared" ca="1" si="3"/>
        <v>4569824.4240809027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4569824.4240809027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18950.704669026352</v>
      </c>
      <c r="L159" s="444">
        <f t="shared" ca="1" si="3"/>
        <v>4567119.825235351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4567119.825235351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18939.435507169885</v>
      </c>
      <c r="L160" s="444">
        <f t="shared" ca="1" si="3"/>
        <v>4564403.9572279425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4564403.9572279425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18928.119390472351</v>
      </c>
      <c r="L161" s="444">
        <f t="shared" ca="1" si="3"/>
        <v>4561676.7731038369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4561676.7731038369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18916.756123288578</v>
      </c>
      <c r="L162" s="444">
        <f t="shared" ca="1" si="3"/>
        <v>4558938.2257125471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4558938.2257125471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18905.345509158204</v>
      </c>
      <c r="L163" s="444">
        <f t="shared" ca="1" si="3"/>
        <v>4556188.2677071271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4556188.2677071271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18893.887350802288</v>
      </c>
      <c r="L164" s="444">
        <f t="shared" ca="1" si="3"/>
        <v>4553426.8515433511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4553426.8515433511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18882.381450119887</v>
      </c>
      <c r="L165" s="444">
        <f t="shared" ca="1" si="3"/>
        <v>4550653.9294788921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4550653.9294788921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18870.827608184642</v>
      </c>
      <c r="L166" s="444">
        <f t="shared" ca="1" si="3"/>
        <v>4547869.4535724986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4547869.4535724986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18859.225625241335</v>
      </c>
      <c r="L167" s="444">
        <f t="shared" ca="1" si="3"/>
        <v>4545073.3756831614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4545073.3756831614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18847.575300702429</v>
      </c>
      <c r="L168" s="444">
        <f t="shared" ca="1" si="3"/>
        <v>4542265.6474692859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4542265.6474692859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18835.876433144615</v>
      </c>
      <c r="L169" s="444">
        <f t="shared" ca="1" si="3"/>
        <v>4539446.2203878518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4539446.2203878518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18824.128820305305</v>
      </c>
      <c r="L170" s="444">
        <f t="shared" ca="1" si="3"/>
        <v>4536615.0456935791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4536615.0456935791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18812.332259079169</v>
      </c>
      <c r="L171" s="444">
        <f t="shared" ca="1" si="3"/>
        <v>4533772.0744380802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4533772.0744380802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18800.486545514592</v>
      </c>
      <c r="L172" s="444">
        <f t="shared" ca="1" si="3"/>
        <v>4530917.2574690161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4530917.2574690161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18788.591474810157</v>
      </c>
      <c r="L173" s="444">
        <f t="shared" ca="1" si="3"/>
        <v>4528050.5454292484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4528050.5454292484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18776.646841311125</v>
      </c>
      <c r="L174" s="444">
        <f t="shared" ca="1" si="3"/>
        <v>4525171.8887559809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4525171.8887559809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18764.652438505844</v>
      </c>
      <c r="L175" s="444">
        <f t="shared" ca="1" si="3"/>
        <v>4522281.2376799081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4522281.2376799081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18752.608059022208</v>
      </c>
      <c r="L176" s="444">
        <f t="shared" ca="1" si="3"/>
        <v>4519378.5422243522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4519378.5422243522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18740.513494624058</v>
      </c>
      <c r="L177" s="444">
        <f t="shared" ca="1" si="3"/>
        <v>4516463.7522043977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4516463.7522043977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18728.368536207581</v>
      </c>
      <c r="L178" s="444">
        <f t="shared" ca="1" si="3"/>
        <v>4513536.8172260271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4513536.8172260271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18716.172973797704</v>
      </c>
      <c r="L179" s="444">
        <f t="shared" ca="1" si="3"/>
        <v>4510597.6866852464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4510597.6866852464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18703.92659654445</v>
      </c>
      <c r="L180" s="444">
        <f t="shared" ca="1" si="3"/>
        <v>4507646.3097672127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4507646.3097672127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18691.629192719309</v>
      </c>
      <c r="L181" s="444">
        <f t="shared" ca="1" si="3"/>
        <v>4504682.6354453536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4504682.6354453536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18679.280549711562</v>
      </c>
      <c r="L182" s="444">
        <f t="shared" ca="1" si="3"/>
        <v>4501706.6124804867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4501706.6124804867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18666.880454024616</v>
      </c>
      <c r="L183" s="444">
        <f t="shared" ca="1" si="3"/>
        <v>4498718.1894199327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4498718.1894199327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18654.428691272311</v>
      </c>
      <c r="L184" s="444">
        <f t="shared" ca="1" si="3"/>
        <v>4495717.3145966269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4495717.3145966269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18641.925046175202</v>
      </c>
      <c r="L185" s="444">
        <f t="shared" ca="1" si="3"/>
        <v>4492703.9361282233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4492703.9361282233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18629.369302556854</v>
      </c>
      <c r="L186" s="444">
        <f t="shared" ca="1" si="3"/>
        <v>4489678.0019162018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4489678.0019162018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18616.761243340097</v>
      </c>
      <c r="L187" s="444">
        <f t="shared" ca="1" si="3"/>
        <v>4486639.459644964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4486639.459644964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18604.100650543274</v>
      </c>
      <c r="L188" s="444">
        <f t="shared" ca="1" si="3"/>
        <v>4483588.2567809289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4483588.2567809289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18591.387305276461</v>
      </c>
      <c r="L189" s="444">
        <f t="shared" ca="1" si="3"/>
        <v>4480524.340571627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4480524.340571627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18578.620987737704</v>
      </c>
      <c r="L190" s="444">
        <f t="shared" ca="1" si="3"/>
        <v>4477447.6580447862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4477447.6580447862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18565.801477209199</v>
      </c>
      <c r="L191" s="444">
        <f t="shared" ca="1" si="3"/>
        <v>4474358.1560074165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4474358.1560074165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18552.92855205349</v>
      </c>
      <c r="L192" s="444">
        <f t="shared" ca="1" si="3"/>
        <v>4471255.781044892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4471255.781044892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18540.001989709639</v>
      </c>
      <c r="L193" s="444">
        <f t="shared" ca="1" si="3"/>
        <v>4468140.4795200229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4468140.4795200229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18527.021566689353</v>
      </c>
      <c r="L194" s="444">
        <f t="shared" ca="1" si="3"/>
        <v>4465012.1975721335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4465012.1975721335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18513.987058573148</v>
      </c>
      <c r="L195" s="444">
        <f t="shared" ca="1" si="3"/>
        <v>4461870.8811161285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4461870.8811161285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18500.89824000646</v>
      </c>
      <c r="L196" s="444">
        <f t="shared" ca="1" si="3"/>
        <v>4458716.4758415567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4458716.4758415567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18487.754884695743</v>
      </c>
      <c r="L197" s="444">
        <f t="shared" ca="1" si="3"/>
        <v>4455548.9272116739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4455548.9272116739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18474.556765404566</v>
      </c>
      <c r="L198" s="444">
        <f t="shared" ca="1" si="3"/>
        <v>4452368.1804625001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4452368.1804625001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18461.303653949675</v>
      </c>
      <c r="L199" s="444">
        <f t="shared" ca="1" si="3"/>
        <v>4449174.1806018716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4449174.1806018716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18447.995321197053</v>
      </c>
      <c r="L200" s="444">
        <f t="shared" ca="1" si="3"/>
        <v>4445966.8724084906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4445966.8724084906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18434.631537057969</v>
      </c>
      <c r="L201" s="444">
        <f t="shared" ca="1" si="3"/>
        <v>4442746.2004309706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4442746.2004309706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18421.212070484966</v>
      </c>
      <c r="L202" s="444">
        <f t="shared" ca="1" si="3"/>
        <v>4439512.1089868769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4439512.1089868769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18407.736689467911</v>
      </c>
      <c r="L203" s="444">
        <f t="shared" ca="1" si="3"/>
        <v>4436264.5421617664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4436264.5421617664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18394.20516102995</v>
      </c>
      <c r="L204" s="444">
        <f t="shared" ca="1" si="3"/>
        <v>4433003.4438082185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4433003.4438082185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18380.617251223499</v>
      </c>
      <c r="L205" s="444">
        <f t="shared" ca="1" si="3"/>
        <v>4429728.757544864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4429728.757544864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18366.97272512619</v>
      </c>
      <c r="L206" s="444">
        <f t="shared" ca="1" si="3"/>
        <v>4426440.4267554116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4426440.4267554116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18353.271346836806</v>
      </c>
      <c r="L207" s="444">
        <f t="shared" ca="1" si="3"/>
        <v>4423138.3945876695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4423138.3945876695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18339.512879471215</v>
      </c>
      <c r="L208" s="444">
        <f t="shared" ca="1" si="3"/>
        <v>4419822.6039525624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4419822.6039525624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18325.697085158266</v>
      </c>
      <c r="L209" s="444">
        <f t="shared" ca="1" si="3"/>
        <v>4416492.997523142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4416492.997523142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18311.823725035683</v>
      </c>
      <c r="L210" s="444">
        <f t="shared" ca="1" si="3"/>
        <v>4413149.5177335991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4413149.5177335991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18297.89255924592</v>
      </c>
      <c r="L211" s="444">
        <f t="shared" ca="1" si="3"/>
        <v>4409792.1067782668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4409792.1067782668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18283.903346932035</v>
      </c>
      <c r="L212" s="444">
        <f t="shared" ca="1" si="3"/>
        <v>4406420.706610621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4406420.706610621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18269.85584623351</v>
      </c>
      <c r="L213" s="444">
        <f t="shared" ca="1" si="3"/>
        <v>4403035.2589422762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4403035.2589422762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18255.749814282073</v>
      </c>
      <c r="L214" s="444">
        <f t="shared" ca="1" si="3"/>
        <v>4399635.70524198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4399635.70524198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18241.585007197507</v>
      </c>
      <c r="L215" s="444">
        <f t="shared" ca="1" si="3"/>
        <v>4396221.9867345989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4396221.9867345989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18227.361180083419</v>
      </c>
      <c r="L216" s="444">
        <f t="shared" ca="1" si="3"/>
        <v>4392794.0444001043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4392794.0444001043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18213.078087023023</v>
      </c>
      <c r="L217" s="444">
        <f t="shared" ca="1" si="3"/>
        <v>4389351.8189725494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4389351.8189725494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18198.73548107488</v>
      </c>
      <c r="L218" s="444">
        <f t="shared" ca="1" si="3"/>
        <v>4385895.250939046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4385895.250939046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18184.333114268615</v>
      </c>
      <c r="L219" s="444">
        <f t="shared" ca="1" si="3"/>
        <v>4382424.2805387359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4382424.2805387359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18169.870737600657</v>
      </c>
      <c r="L220" s="444">
        <f t="shared" ca="1" si="3"/>
        <v>4378938.8477617586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4378938.8477617586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18155.348101029918</v>
      </c>
      <c r="L221" s="444">
        <f t="shared" ca="1" si="3"/>
        <v>4375438.8923482103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4375438.8923482103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18140.764953473466</v>
      </c>
      <c r="L222" s="444">
        <f t="shared" ca="1" si="3"/>
        <v>4371924.3537871055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4371924.3537871055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18126.121042802195</v>
      </c>
      <c r="L223" s="444">
        <f t="shared" ca="1" si="3"/>
        <v>4368395.1713153291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4368395.1713153291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18111.416115836462</v>
      </c>
      <c r="L224" s="444">
        <f t="shared" ca="1" si="3"/>
        <v>4364851.283916587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4364851.283916587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18096.649918341704</v>
      </c>
      <c r="L225" s="444">
        <f t="shared" ca="1" si="3"/>
        <v>4361292.6303203506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4361292.6303203506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18081.822195024051</v>
      </c>
      <c r="L226" s="444">
        <f t="shared" ca="1" si="3"/>
        <v>4357719.1490007965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4357719.1490007965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18066.932689525907</v>
      </c>
      <c r="L227" s="444">
        <f t="shared" ca="1" si="3"/>
        <v>4354130.7781757442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4354130.7781757442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18051.981144421523</v>
      </c>
      <c r="L228" s="444">
        <f t="shared" ca="1" si="3"/>
        <v>4350527.4558055876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4350527.4558055876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18036.967301212539</v>
      </c>
      <c r="L229" s="444">
        <f t="shared" ca="1" si="3"/>
        <v>4346909.1195922215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4346909.1195922215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18021.890900323513</v>
      </c>
      <c r="L230" s="444">
        <f t="shared" ca="1" si="3"/>
        <v>4343275.7069779662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4343275.7069779662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18006.751681097448</v>
      </c>
      <c r="L231" s="444">
        <f t="shared" ca="1" si="3"/>
        <v>4339627.1551444856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4339627.1551444856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17991.549381791279</v>
      </c>
      <c r="L232" s="444">
        <f t="shared" ca="1" si="3"/>
        <v>4335963.4010116989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4335963.4010116989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17976.283739571336</v>
      </c>
      <c r="L233" s="444">
        <f t="shared" ca="1" si="3"/>
        <v>4332284.381236692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4332284.381236692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17960.954490508808</v>
      </c>
      <c r="L234" s="444">
        <f t="shared" ca="1" si="3"/>
        <v>4328590.0322126225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4328590.0322126225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17945.561369575182</v>
      </c>
      <c r="L235" s="444">
        <f t="shared" ca="1" si="3"/>
        <v>4324880.2900676196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4324880.2900676196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17930.104110637672</v>
      </c>
      <c r="L236" s="444">
        <f t="shared" ca="1" si="3"/>
        <v>4321155.0906636789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4321155.0906636789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17914.582446454584</v>
      </c>
      <c r="L237" s="444">
        <f t="shared" ca="1" si="3"/>
        <v>4317414.3695955556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4317414.3695955556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17898.996108670737</v>
      </c>
      <c r="L238" s="444">
        <f t="shared" ca="1" si="3"/>
        <v>4313658.0621896479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4313658.0621896479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17883.344827812791</v>
      </c>
      <c r="L239" s="444">
        <f t="shared" ca="1" si="3"/>
        <v>4309886.1035028826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4309886.1035028826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17867.6283332846</v>
      </c>
      <c r="L240" s="444">
        <f t="shared" ca="1" si="3"/>
        <v>4306098.4283215888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4306098.4283215888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17851.846353362544</v>
      </c>
      <c r="L241" s="444">
        <f t="shared" ca="1" si="3"/>
        <v>4302294.9711603727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4302294.9711603727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17835.998615190809</v>
      </c>
      <c r="L242" s="444">
        <f t="shared" ca="1" si="3"/>
        <v>4298475.6662609847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4298475.6662609847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17820.084844776691</v>
      </c>
      <c r="L243" s="444">
        <f t="shared" ca="1" si="3"/>
        <v>4294640.4475911828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4294640.4475911828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17804.104766985853</v>
      </c>
      <c r="L244" s="444">
        <f t="shared" ca="1" si="3"/>
        <v>4290789.2488435898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4290789.2488435898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17788.058105537548</v>
      </c>
      <c r="L245" s="444">
        <f t="shared" ca="1" si="3"/>
        <v>4286922.0034345491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4286922.0034345491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17771.944582999877</v>
      </c>
      <c r="L246" s="444">
        <f t="shared" ca="1" si="3"/>
        <v>4283038.6445029704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4283038.6445029704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17755.763920784968</v>
      </c>
      <c r="L247" s="444">
        <f t="shared" ca="1" si="3"/>
        <v>4279139.1049091769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4279139.1049091769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17739.515839144162</v>
      </c>
      <c r="L248" s="444">
        <f t="shared" ca="1" si="3"/>
        <v>4275223.3172337431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4275223.3172337431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17723.200057163187</v>
      </c>
      <c r="L249" s="444">
        <f t="shared" ca="1" si="3"/>
        <v>4271291.2137763277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4271291.2137763277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17706.816292757288</v>
      </c>
      <c r="L250" s="444">
        <f t="shared" ca="1" si="3"/>
        <v>4267342.7265545065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4267342.7265545065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17690.364262666368</v>
      </c>
      <c r="L251" s="444">
        <f t="shared" ca="1" si="3"/>
        <v>4263377.7873025946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4263377.7873025946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17673.843682450068</v>
      </c>
      <c r="L252" s="444">
        <f t="shared" ca="1" si="3"/>
        <v>4259396.3274704665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4259396.3274704665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17657.254266482865</v>
      </c>
      <c r="L253" s="444">
        <f t="shared" ca="1" si="3"/>
        <v>4255398.2782223709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4255398.2782223709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17640.595727949134</v>
      </c>
      <c r="L254" s="444">
        <f t="shared" ca="1" si="3"/>
        <v>4251383.5704357419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4251383.5704357419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17623.867778838183</v>
      </c>
      <c r="L255" s="444">
        <f t="shared" ca="1" si="3"/>
        <v>4247352.1347000021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4247352.1347000021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17607.070129939264</v>
      </c>
      <c r="L256" s="444">
        <f t="shared" ca="1" si="3"/>
        <v>4243303.9013153631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4243303.9013153631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17590.202490836604</v>
      </c>
      <c r="L257" s="444">
        <f t="shared" ca="1" si="3"/>
        <v>4239238.8002916211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4239238.8002916211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17573.264569904346</v>
      </c>
      <c r="L258" s="444">
        <f t="shared" ca="1" si="3"/>
        <v>4235156.7613469474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4235156.7613469474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17556.256074301538</v>
      </c>
      <c r="L259" s="444">
        <f t="shared" ca="1" si="3"/>
        <v>4231057.7139066709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4231057.7139066709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17539.176709967051</v>
      </c>
      <c r="L260" s="444">
        <f t="shared" ca="1" si="3"/>
        <v>4226941.5871020593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4226941.5871020593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17522.026181614503</v>
      </c>
      <c r="L261" s="444">
        <f t="shared" ca="1" si="3"/>
        <v>4222808.3097690959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4222808.3097690959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17504.804192727155</v>
      </c>
      <c r="L262" s="444">
        <f t="shared" ca="1" si="3"/>
        <v>4218657.8104472449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4218657.8104472449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17487.510445552776</v>
      </c>
      <c r="L263" s="444">
        <f t="shared" ref="L263:L517" ca="1" si="28">I263-J263+K263</f>
        <v>4214490.0173782194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4214490.0173782194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17470.144641098501</v>
      </c>
      <c r="L264" s="444">
        <f t="shared" ca="1" si="28"/>
        <v>4210304.8585047387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4210304.8585047387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17452.706479125667</v>
      </c>
      <c r="L265" s="444">
        <f t="shared" ca="1" si="28"/>
        <v>4206102.2614692859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4206102.2614692859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17435.195658144614</v>
      </c>
      <c r="L266" s="444">
        <f t="shared" ca="1" si="28"/>
        <v>4201882.1536128521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4201882.1536128521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17417.611875409471</v>
      </c>
      <c r="L267" s="444">
        <f t="shared" ca="1" si="28"/>
        <v>4197644.461973683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4197644.461973683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17399.95482691293</v>
      </c>
      <c r="L268" s="444">
        <f t="shared" ca="1" si="28"/>
        <v>4193389.113286017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4193389.113286017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17382.22420738099</v>
      </c>
      <c r="L269" s="444">
        <f t="shared" ca="1" si="28"/>
        <v>4189116.0339788189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4189116.0339788189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17364.419710267666</v>
      </c>
      <c r="L270" s="444">
        <f t="shared" ca="1" si="28"/>
        <v>4184825.1501745079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4184825.1501745079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17346.541027749707</v>
      </c>
      <c r="L271" s="444">
        <f t="shared" ca="1" si="28"/>
        <v>4180516.3876876789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4180516.3876876789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17328.587850721251</v>
      </c>
      <c r="L272" s="444">
        <f t="shared" ca="1" si="28"/>
        <v>4176189.6720238212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4176189.6720238212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17310.55986878851</v>
      </c>
      <c r="L273" s="444">
        <f t="shared" ca="1" si="28"/>
        <v>4171844.9283780307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4171844.9283780307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17292.456770264384</v>
      </c>
      <c r="L274" s="444">
        <f t="shared" ca="1" si="28"/>
        <v>4167482.0816337164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4167482.0816337164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17274.278242163073</v>
      </c>
      <c r="L275" s="444">
        <f t="shared" ca="1" si="28"/>
        <v>4163101.0563613004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4163101.0563613004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17256.023970194674</v>
      </c>
      <c r="L276" s="444">
        <f t="shared" ca="1" si="28"/>
        <v>4158701.7768169162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4158701.7768169162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17237.693638759738</v>
      </c>
      <c r="L277" s="444">
        <f t="shared" ca="1" si="28"/>
        <v>4154284.166941097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4154284.166941097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17219.286930943825</v>
      </c>
      <c r="L278" s="444">
        <f t="shared" ca="1" si="28"/>
        <v>4149848.150357462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4149848.150357462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17200.803528512013</v>
      </c>
      <c r="L279" s="444">
        <f t="shared" ca="1" si="28"/>
        <v>4145393.6503713951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4145393.6503713951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17182.243111903401</v>
      </c>
      <c r="L280" s="444">
        <f t="shared" ca="1" si="28"/>
        <v>4140920.5899687195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4140920.5899687195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17163.605360225589</v>
      </c>
      <c r="L281" s="444">
        <f t="shared" ca="1" si="28"/>
        <v>4136428.8918143664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4136428.8918143664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17144.889951249115</v>
      </c>
      <c r="L282" s="444">
        <f t="shared" ca="1" si="28"/>
        <v>4131918.4782510367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4131918.4782510367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17126.096561401908</v>
      </c>
      <c r="L283" s="444">
        <f t="shared" ca="1" si="28"/>
        <v>4127389.27129786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4127389.27129786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17107.22486576367</v>
      </c>
      <c r="L284" s="444">
        <f t="shared" ca="1" si="28"/>
        <v>4122841.1926490446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4122841.1926490446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17088.274538060272</v>
      </c>
      <c r="L285" s="444">
        <f t="shared" ca="1" si="28"/>
        <v>4118274.1636725259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4118274.1636725259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17069.24525065811</v>
      </c>
      <c r="L286" s="444">
        <f t="shared" ca="1" si="28"/>
        <v>4113688.1054086052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4113688.1054086052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17050.136674558442</v>
      </c>
      <c r="L287" s="444">
        <f t="shared" ca="1" si="28"/>
        <v>4109082.9385685846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4109082.9385685846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17030.948479391689</v>
      </c>
      <c r="L288" s="444">
        <f t="shared" ca="1" si="28"/>
        <v>4104458.5835333974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4104458.5835333974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17011.680333411747</v>
      </c>
      <c r="L289" s="444">
        <f t="shared" ca="1" si="28"/>
        <v>4099814.9603522304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4099814.9603522304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16992.331903490212</v>
      </c>
      <c r="L290" s="444">
        <f t="shared" ca="1" si="28"/>
        <v>4095151.9887411417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4095151.9887411417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16972.902855110679</v>
      </c>
      <c r="L291" s="444">
        <f t="shared" ca="1" si="28"/>
        <v>4090469.5880816737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4090469.5880816737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16953.392852362897</v>
      </c>
      <c r="L292" s="444">
        <f t="shared" ca="1" si="28"/>
        <v>4085767.6774194576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4085767.6774194576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16933.801557936997</v>
      </c>
      <c r="L293" s="444">
        <f t="shared" ca="1" si="28"/>
        <v>4081046.1754628159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4081046.1754628159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16914.128633117652</v>
      </c>
      <c r="L294" s="444">
        <f t="shared" ca="1" si="28"/>
        <v>4076305.0005813548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4076305.0005813548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16894.373737778234</v>
      </c>
      <c r="L295" s="444">
        <f t="shared" ca="1" si="28"/>
        <v>4071544.070804554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4071544.070804554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16874.536530374895</v>
      </c>
      <c r="L296" s="444">
        <f t="shared" ca="1" si="28"/>
        <v>4066763.3038203502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4066763.3038203502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16854.616667940714</v>
      </c>
      <c r="L297" s="444">
        <f t="shared" ca="1" si="28"/>
        <v>4061962.6169737121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4061962.6169737121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16834.61380607972</v>
      </c>
      <c r="L298" s="444">
        <f t="shared" ca="1" si="28"/>
        <v>4057141.9272652129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4057141.9272652129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16814.527598960976</v>
      </c>
      <c r="L299" s="444">
        <f t="shared" ca="1" si="28"/>
        <v>4052301.1513495948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4052301.1513495948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16794.357699312568</v>
      </c>
      <c r="L300" s="444">
        <f t="shared" ca="1" si="28"/>
        <v>4047440.2055343287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4047440.2055343287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16774.103758415626</v>
      </c>
      <c r="L301" s="444">
        <f t="shared" ca="1" si="28"/>
        <v>4042559.0057781655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4042559.0057781655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16753.765426098278</v>
      </c>
      <c r="L302" s="444">
        <f t="shared" ca="1" si="28"/>
        <v>4037657.4676896851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4037657.4676896851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16733.34235072961</v>
      </c>
      <c r="L303" s="444">
        <f t="shared" ca="1" si="28"/>
        <v>4032735.506525836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4032735.506525836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16712.834179213572</v>
      </c>
      <c r="L304" s="444">
        <f t="shared" ca="1" si="28"/>
        <v>4027793.0371904708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4027793.0371904708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16692.240556982884</v>
      </c>
      <c r="L305" s="444">
        <f t="shared" ca="1" si="28"/>
        <v>4022829.9742328748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4022829.9742328748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16671.5611279929</v>
      </c>
      <c r="L306" s="444">
        <f t="shared" ca="1" si="28"/>
        <v>4017846.2318462888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4017846.2318462888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16650.795534715457</v>
      </c>
      <c r="L307" s="444">
        <f t="shared" ca="1" si="28"/>
        <v>4012841.7238664255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4012841.7238664255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16629.943418132694</v>
      </c>
      <c r="L308" s="444">
        <f t="shared" ca="1" si="28"/>
        <v>4007816.3637699792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4007816.3637699792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16609.004417730834</v>
      </c>
      <c r="L309" s="444">
        <f t="shared" ca="1" si="28"/>
        <v>4002770.0646731313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4002770.0646731313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16587.978171493967</v>
      </c>
      <c r="L310" s="444">
        <f t="shared" ca="1" si="28"/>
        <v>3997702.7393300463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3997702.7393300463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16566.864315897779</v>
      </c>
      <c r="L311" s="444">
        <f t="shared" ca="1" si="28"/>
        <v>3992614.3001313652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3992614.3001313652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16545.662485903275</v>
      </c>
      <c r="L312" s="444">
        <f t="shared" ca="1" si="28"/>
        <v>3987504.6591026895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3987504.6591026895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16524.372314950462</v>
      </c>
      <c r="L313" s="444">
        <f t="shared" ca="1" si="28"/>
        <v>3982373.7279030611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3982373.7279030611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16502.993434952008</v>
      </c>
      <c r="L314" s="444">
        <f t="shared" ca="1" si="28"/>
        <v>3977221.4178234343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3977221.4178234343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16481.525476286897</v>
      </c>
      <c r="L315" s="444">
        <f t="shared" ca="1" si="28"/>
        <v>3972047.6397851426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3972047.6397851426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16459.968067794016</v>
      </c>
      <c r="L316" s="444">
        <f t="shared" ca="1" si="28"/>
        <v>3966852.3043383579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3966852.3043383579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16438.320836765746</v>
      </c>
      <c r="L317" s="444">
        <f t="shared" ca="1" si="28"/>
        <v>3961635.3216605447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3961635.3216605447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16416.583408941526</v>
      </c>
      <c r="L318" s="444">
        <f t="shared" ca="1" si="28"/>
        <v>3956396.6015549074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3956396.6015549074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16394.755408501369</v>
      </c>
      <c r="L319" s="444">
        <f t="shared" ca="1" si="28"/>
        <v>3951136.0534488298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3951136.0534488298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16372.836458059379</v>
      </c>
      <c r="L320" s="444">
        <f t="shared" ca="1" si="28"/>
        <v>3945853.5863923104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3945853.5863923104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16350.826178657213</v>
      </c>
      <c r="L321" s="444">
        <f t="shared" ca="1" si="28"/>
        <v>3940549.109056389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3940549.109056389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16328.72418975754</v>
      </c>
      <c r="L322" s="444">
        <f t="shared" ca="1" si="28"/>
        <v>3935222.5297315675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3935222.5297315675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16306.53010923745</v>
      </c>
      <c r="L323" s="444">
        <f t="shared" ca="1" si="28"/>
        <v>3929873.7563262261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3929873.7563262261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16284.243553381863</v>
      </c>
      <c r="L324" s="444">
        <f t="shared" ca="1" si="28"/>
        <v>3924502.6963650291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3924502.6963650291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16261.864136876875</v>
      </c>
      <c r="L325" s="444">
        <f t="shared" ca="1" si="28"/>
        <v>3919109.2569873272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3919109.2569873272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16239.391472803118</v>
      </c>
      <c r="L326" s="444">
        <f t="shared" ca="1" si="28"/>
        <v>3913693.3449455514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3913693.3449455514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16216.825172629053</v>
      </c>
      <c r="L327" s="444">
        <f t="shared" ca="1" si="28"/>
        <v>3908254.8666036017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3908254.8666036017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16194.164846204261</v>
      </c>
      <c r="L328" s="444">
        <f t="shared" ca="1" si="28"/>
        <v>3902793.7279352271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3902793.7279352271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16171.410101752701</v>
      </c>
      <c r="L329" s="444">
        <f t="shared" ca="1" si="28"/>
        <v>3897309.834522401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3897309.834522401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16148.560545865923</v>
      </c>
      <c r="L330" s="444">
        <f t="shared" ca="1" si="28"/>
        <v>3891803.091553688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3891803.091553688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16125.615783496289</v>
      </c>
      <c r="L331" s="444">
        <f t="shared" ca="1" si="28"/>
        <v>3886273.4038226055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3886273.4038226055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16102.575417950111</v>
      </c>
      <c r="L332" s="444">
        <f t="shared" ca="1" si="28"/>
        <v>3880720.6757259769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3880720.6757259769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16079.439050880825</v>
      </c>
      <c r="L333" s="444">
        <f t="shared" ca="1" si="28"/>
        <v>3875144.8112622788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3875144.8112622788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16056.206282282083</v>
      </c>
      <c r="L334" s="444">
        <f t="shared" ca="1" si="28"/>
        <v>3869545.7140299822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3869545.7140299822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16032.876710480847</v>
      </c>
      <c r="L335" s="444">
        <f t="shared" ca="1" si="28"/>
        <v>3863923.2872258844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3863923.2872258844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16009.449932130439</v>
      </c>
      <c r="L336" s="444">
        <f t="shared" ca="1" si="28"/>
        <v>3858277.4336434361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3858277.4336434361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15985.925542203571</v>
      </c>
      <c r="L337" s="444">
        <f t="shared" ca="1" si="28"/>
        <v>3852608.0556710609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3852608.0556710609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15962.303133985344</v>
      </c>
      <c r="L338" s="444">
        <f t="shared" ca="1" si="28"/>
        <v>3846915.0552904676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3846915.0552904676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15938.582299066205</v>
      </c>
      <c r="L339" s="444">
        <f t="shared" ca="1" si="28"/>
        <v>3841198.334074955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3841198.334074955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15914.762627334901</v>
      </c>
      <c r="L340" s="444">
        <f t="shared" ca="1" si="28"/>
        <v>3835457.7931877109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3835457.7931877109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15890.843706971384</v>
      </c>
      <c r="L341" s="444">
        <f t="shared" ca="1" si="28"/>
        <v>3829693.3333801036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3829693.3333801036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15866.825124439689</v>
      </c>
      <c r="L342" s="444">
        <f t="shared" ca="1" si="28"/>
        <v>3823904.8549899645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3823904.8549899645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15842.706464480776</v>
      </c>
      <c r="L343" s="444">
        <f t="shared" ca="1" si="28"/>
        <v>3818092.2579398663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3818092.2579398663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15818.487310105362</v>
      </c>
      <c r="L344" s="444">
        <f t="shared" ca="1" si="28"/>
        <v>3812255.4417353929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3812255.4417353929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15794.167242586724</v>
      </c>
      <c r="L345" s="444">
        <f t="shared" ca="1" si="28"/>
        <v>3806394.3054634007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3806394.3054634007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15769.745841453425</v>
      </c>
      <c r="L346" s="444">
        <f t="shared" ca="1" si="28"/>
        <v>3800508.7477902751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3800508.7477902751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15745.222684482067</v>
      </c>
      <c r="L347" s="444">
        <f t="shared" ca="1" si="28"/>
        <v>3794598.6669601784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3794598.6669601784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15720.597347689996</v>
      </c>
      <c r="L348" s="444">
        <f t="shared" ca="1" si="28"/>
        <v>3788663.9607932894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3788663.9607932894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15695.86940532796</v>
      </c>
      <c r="L349" s="444">
        <f t="shared" ca="1" si="28"/>
        <v>3782704.5266840383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3782704.5266840383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15671.038429872749</v>
      </c>
      <c r="L350" s="444">
        <f t="shared" ca="1" si="28"/>
        <v>3776720.2615993321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3776720.2615993321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15646.103992019805</v>
      </c>
      <c r="L351" s="444">
        <f t="shared" ca="1" si="28"/>
        <v>3770711.062076773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3770711.062076773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15621.065660675808</v>
      </c>
      <c r="L352" s="444">
        <f t="shared" ca="1" si="28"/>
        <v>3764676.8242228702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3764676.8242228702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15595.923002951213</v>
      </c>
      <c r="L353" s="444">
        <f t="shared" ca="1" si="28"/>
        <v>3758617.4437112426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3758617.4437112426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15570.675584152763</v>
      </c>
      <c r="L354" s="444">
        <f t="shared" ca="1" si="28"/>
        <v>3752532.8157808166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3752532.8157808166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15545.32296777599</v>
      </c>
      <c r="L355" s="444">
        <f t="shared" ca="1" si="28"/>
        <v>3746422.8352340139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3746422.8352340139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15519.864715497646</v>
      </c>
      <c r="L356" s="444">
        <f t="shared" ca="1" si="28"/>
        <v>3740287.3964349325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3740287.3964349325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15494.300387168139</v>
      </c>
      <c r="L357" s="444">
        <f t="shared" ca="1" si="28"/>
        <v>3734126.3933075219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3734126.3933075219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15468.629540803931</v>
      </c>
      <c r="L358" s="444">
        <f t="shared" ca="1" si="28"/>
        <v>3727939.7193337469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3727939.7193337469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15442.851732579868</v>
      </c>
      <c r="L359" s="444">
        <f t="shared" ca="1" si="28"/>
        <v>3721727.2675517481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3721727.2675517481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15416.966516821538</v>
      </c>
      <c r="L360" s="444">
        <f t="shared" ca="1" si="28"/>
        <v>3715488.9305539909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3715488.9305539909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15390.973445997552</v>
      </c>
      <c r="L361" s="444">
        <f t="shared" ca="1" si="28"/>
        <v>3709224.6004854096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3709224.6004854096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15364.872070711797</v>
      </c>
      <c r="L362" s="444">
        <f t="shared" ca="1" si="28"/>
        <v>3702934.1690415423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3702934.1690415423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15338.661939695681</v>
      </c>
      <c r="L363" s="444">
        <f t="shared" ca="1" si="28"/>
        <v>3696617.527466659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3696617.527466659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15312.342599800333</v>
      </c>
      <c r="L364" s="444">
        <f t="shared" ca="1" si="28"/>
        <v>3690274.5665518804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3690274.5665518804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15285.913595988757</v>
      </c>
      <c r="L365" s="444">
        <f t="shared" ca="1" si="28"/>
        <v>3683905.1766332905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3683905.1766332905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15259.374471327965</v>
      </c>
      <c r="L366" s="444">
        <f t="shared" ca="1" si="28"/>
        <v>3677509.2475900394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3677509.2475900394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15232.724766981088</v>
      </c>
      <c r="L367" s="444">
        <f t="shared" ca="1" si="28"/>
        <v>3671086.6688424414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3671086.6688424414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15205.964022199429</v>
      </c>
      <c r="L368" s="444">
        <f t="shared" ca="1" si="28"/>
        <v>3664637.3293500622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3664637.3293500622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15179.091774314513</v>
      </c>
      <c r="L369" s="444">
        <f t="shared" ca="1" si="28"/>
        <v>3658161.117609798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3658161.117609798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15152.10755873008</v>
      </c>
      <c r="L370" s="444">
        <f t="shared" ca="1" si="28"/>
        <v>3651657.9216539492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3651657.9216539492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15125.010908914041</v>
      </c>
      <c r="L371" s="444">
        <f t="shared" ca="1" si="28"/>
        <v>3645127.6290482846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3645127.6290482846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15097.801356390442</v>
      </c>
      <c r="L372" s="444">
        <f t="shared" ca="1" si="28"/>
        <v>3638570.1268900963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3638570.1268900963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15070.478430731324</v>
      </c>
      <c r="L373" s="444">
        <f t="shared" ca="1" si="28"/>
        <v>3631985.3018062487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3631985.3018062487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15043.041659548624</v>
      </c>
      <c r="L374" s="444">
        <f t="shared" ca="1" si="28"/>
        <v>3625373.0399512183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3625373.0399512183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15015.490568485999</v>
      </c>
      <c r="L375" s="444">
        <f t="shared" ca="1" si="28"/>
        <v>3618733.2270051255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3618733.2270051255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14987.82468121061</v>
      </c>
      <c r="L376" s="444">
        <f t="shared" ca="1" si="28"/>
        <v>3612065.7481717574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3612065.7481717574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14960.043519404911</v>
      </c>
      <c r="L377" s="444">
        <f t="shared" ca="1" si="28"/>
        <v>3605370.4881765833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3605370.4881765833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14932.14660275835</v>
      </c>
      <c r="L378" s="444">
        <f t="shared" ca="1" si="28"/>
        <v>3598647.3312647627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3598647.3312647627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14904.133448959097</v>
      </c>
      <c r="L379" s="444">
        <f t="shared" ca="1" si="28"/>
        <v>3591896.1611991432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3591896.1611991432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14876.003573685683</v>
      </c>
      <c r="L380" s="444">
        <f t="shared" ca="1" si="28"/>
        <v>3585116.8612582502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3585116.8612582502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14847.756490598631</v>
      </c>
      <c r="L381" s="444">
        <f t="shared" ca="1" si="28"/>
        <v>3578309.3142342698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3578309.3142342698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14819.391711332046</v>
      </c>
      <c r="L382" s="444">
        <f t="shared" ca="1" si="28"/>
        <v>3571473.4024310228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3571473.4024310228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14790.908745485183</v>
      </c>
      <c r="L383" s="444">
        <f t="shared" ca="1" si="28"/>
        <v>3564609.0076619294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3564609.0076619294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14762.30710061396</v>
      </c>
      <c r="L384" s="444">
        <f t="shared" ca="1" si="28"/>
        <v>3557716.0112479646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3557716.0112479646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14733.586282222443</v>
      </c>
      <c r="L385" s="444">
        <f t="shared" ca="1" si="28"/>
        <v>3550794.2940156083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3550794.2940156083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14704.745793754288</v>
      </c>
      <c r="L386" s="444">
        <f t="shared" ca="1" si="28"/>
        <v>3543843.7362947837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3543843.7362947837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14675.785136584185</v>
      </c>
      <c r="L387" s="444">
        <f t="shared" ca="1" si="28"/>
        <v>3536864.217916789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3536864.217916789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14646.703810009209</v>
      </c>
      <c r="L388" s="444">
        <f t="shared" ca="1" si="28"/>
        <v>3529855.6182122193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3529855.6182122193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14617.501311240167</v>
      </c>
      <c r="L389" s="444">
        <f t="shared" ca="1" si="28"/>
        <v>3522817.8160088807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3522817.8160088807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14588.177135392923</v>
      </c>
      <c r="L390" s="444">
        <f t="shared" ca="1" si="28"/>
        <v>3515750.6896296949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3515750.6896296949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14558.730775479651</v>
      </c>
      <c r="L391" s="444">
        <f t="shared" ca="1" si="28"/>
        <v>3508654.1168905958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3508654.1168905958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14529.161722400071</v>
      </c>
      <c r="L392" s="444">
        <f t="shared" ca="1" si="28"/>
        <v>3501527.9750984171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3501527.9750984171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14499.469464932661</v>
      </c>
      <c r="L393" s="444">
        <f t="shared" ca="1" si="28"/>
        <v>3494372.1410487709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3494372.1410487709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14469.653489725801</v>
      </c>
      <c r="L394" s="444">
        <f t="shared" ca="1" si="28"/>
        <v>3487186.4910239177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3487186.4910239177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14439.713281288912</v>
      </c>
      <c r="L395" s="444">
        <f t="shared" ca="1" si="28"/>
        <v>3479970.9007906276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3479970.9007906276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14409.648321983537</v>
      </c>
      <c r="L396" s="444">
        <f t="shared" ca="1" si="28"/>
        <v>3472725.2455980321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3472725.2455980321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14379.458092014389</v>
      </c>
      <c r="L397" s="444">
        <f t="shared" ca="1" si="28"/>
        <v>3465449.4001754676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3465449.4001754676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14349.14206942037</v>
      </c>
      <c r="L398" s="444">
        <f t="shared" ca="1" si="28"/>
        <v>3458143.2387303091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3458143.2387303091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14318.699730065544</v>
      </c>
      <c r="L399" s="444">
        <f t="shared" ca="1" si="28"/>
        <v>3450806.6349457959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3450806.6349457959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14288.130547630071</v>
      </c>
      <c r="L400" s="444">
        <f t="shared" ca="1" si="28"/>
        <v>3443439.4619788472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3443439.4619788472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14257.433993601118</v>
      </c>
      <c r="L401" s="444">
        <f t="shared" ca="1" si="28"/>
        <v>3436041.5924578696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3436041.5924578696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14226.609537263712</v>
      </c>
      <c r="L402" s="444">
        <f t="shared" ca="1" si="28"/>
        <v>3428612.8984805546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3428612.8984805546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14195.656645691566</v>
      </c>
      <c r="L403" s="444">
        <f t="shared" ca="1" si="28"/>
        <v>3421153.2516116672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3421153.2516116672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14164.574783737868</v>
      </c>
      <c r="L404" s="444">
        <f t="shared" ca="1" si="28"/>
        <v>3413662.5228808261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3413662.5228808261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14133.363414026031</v>
      </c>
      <c r="L405" s="444">
        <f t="shared" ca="1" si="28"/>
        <v>3406140.5827802732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3406140.5827802732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14102.021996940395</v>
      </c>
      <c r="L406" s="444">
        <f t="shared" ca="1" si="28"/>
        <v>3398587.3012626348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3398587.3012626348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14070.549990616899</v>
      </c>
      <c r="L407" s="444">
        <f t="shared" ca="1" si="28"/>
        <v>3391002.5477386727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3391002.5477386727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14038.946850933724</v>
      </c>
      <c r="L408" s="444">
        <f t="shared" ca="1" si="28"/>
        <v>3383386.1910750275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3383386.1910750275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14007.212031501869</v>
      </c>
      <c r="L409" s="444">
        <f t="shared" ca="1" si="28"/>
        <v>3375738.0995919504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3375738.0995919504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13975.344983655714</v>
      </c>
      <c r="L410" s="444">
        <f t="shared" ca="1" si="28"/>
        <v>3368058.1410610271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3368058.1410610271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13943.345156443533</v>
      </c>
      <c r="L411" s="444">
        <f t="shared" ca="1" si="28"/>
        <v>3360346.1827028915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3360346.1827028915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13911.211996617967</v>
      </c>
      <c r="L412" s="444">
        <f t="shared" ca="1" si="28"/>
        <v>3352602.0911849309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3352602.0911849309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13878.944948626466</v>
      </c>
      <c r="L413" s="444">
        <f t="shared" ca="1" si="28"/>
        <v>3344825.7326189787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3344825.7326189787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13846.543454601666</v>
      </c>
      <c r="L414" s="444">
        <f t="shared" ca="1" si="28"/>
        <v>3337016.9725590018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3337016.9725590018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13814.006954351762</v>
      </c>
      <c r="L415" s="444">
        <f t="shared" ca="1" si="28"/>
        <v>3329175.6759987748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3329175.6759987748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13781.334885350816</v>
      </c>
      <c r="L416" s="444">
        <f t="shared" ca="1" si="28"/>
        <v>3321301.7073695469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3321301.7073695469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13748.526682729032</v>
      </c>
      <c r="L417" s="444">
        <f t="shared" ca="1" si="28"/>
        <v>3313394.9305376969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3313394.9305376969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13715.581779262991</v>
      </c>
      <c r="L418" s="444">
        <f t="shared" ca="1" si="28"/>
        <v>3305455.2088023811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3305455.2088023811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13682.499605365841</v>
      </c>
      <c r="L419" s="444">
        <f t="shared" ca="1" si="28"/>
        <v>3297482.4048931682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3297482.4048931682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13649.279589077456</v>
      </c>
      <c r="L420" s="444">
        <f t="shared" ca="1" si="28"/>
        <v>3289476.3809676669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3289476.3809676669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13615.921156054535</v>
      </c>
      <c r="L421" s="444">
        <f t="shared" ca="1" si="28"/>
        <v>3281436.9986091424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3281436.9986091424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13582.423729560682</v>
      </c>
      <c r="L422" s="444">
        <f t="shared" ca="1" si="28"/>
        <v>3273364.1188241243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3273364.1188241243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13548.786730456439</v>
      </c>
      <c r="L423" s="444">
        <f t="shared" ca="1" si="28"/>
        <v>3265257.6020400021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3265257.6020400021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13515.009577189263</v>
      </c>
      <c r="L424" s="444">
        <f t="shared" ca="1" si="28"/>
        <v>3257117.3081026124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3257117.3081026124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13481.091685783473</v>
      </c>
      <c r="L425" s="444">
        <f t="shared" ca="1" si="28"/>
        <v>3248943.0962738171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3248943.0962738171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13447.032469830159</v>
      </c>
      <c r="L426" s="444">
        <f t="shared" ca="1" si="28"/>
        <v>3240734.8252290683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3240734.8252290683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13412.83134047704</v>
      </c>
      <c r="L427" s="444">
        <f t="shared" ca="1" si="28"/>
        <v>3232492.3530549663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3232492.3530549663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13378.48770641828</v>
      </c>
      <c r="L428" s="444">
        <f t="shared" ca="1" si="28"/>
        <v>3224215.5372468056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3224215.5372468056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13344.000973884278</v>
      </c>
      <c r="L429" s="444">
        <f t="shared" ca="1" si="28"/>
        <v>3215904.2347061113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3215904.2347061113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13309.370546631384</v>
      </c>
      <c r="L430" s="444">
        <f t="shared" ca="1" si="28"/>
        <v>3207558.3017381639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3207558.3017381639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13274.595825931605</v>
      </c>
      <c r="L431" s="444">
        <f t="shared" ca="1" si="28"/>
        <v>3199177.5940495166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3199177.5940495166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13239.67621056224</v>
      </c>
      <c r="L432" s="444">
        <f t="shared" ca="1" si="28"/>
        <v>3190761.9667455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3190761.9667455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13204.611096795505</v>
      </c>
      <c r="L433" s="444">
        <f t="shared" ca="1" si="28"/>
        <v>3182311.2743277168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3182311.2743277168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13169.399878388074</v>
      </c>
      <c r="L434" s="444">
        <f t="shared" ca="1" si="28"/>
        <v>3173825.3706915262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3173825.3706915262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13134.041946570615</v>
      </c>
      <c r="L435" s="444">
        <f t="shared" ca="1" si="28"/>
        <v>3165304.1091235178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3165304.1091235178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13098.536690037245</v>
      </c>
      <c r="L436" s="444">
        <f t="shared" ca="1" si="28"/>
        <v>3156747.3422989761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3156747.3422989761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13062.883494934989</v>
      </c>
      <c r="L437" s="444">
        <f t="shared" ca="1" si="28"/>
        <v>3148154.9222793323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3148154.9222793323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13027.08174485314</v>
      </c>
      <c r="L438" s="444">
        <f t="shared" ca="1" si="28"/>
        <v>3139526.7005096064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3139526.7005096064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12991.130820812614</v>
      </c>
      <c r="L439" s="444">
        <f t="shared" ca="1" si="28"/>
        <v>3130862.5278158402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3130862.5278158402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12955.030101255255</v>
      </c>
      <c r="L440" s="444">
        <f t="shared" ca="1" si="28"/>
        <v>3122162.2544025164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3122162.2544025164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12918.778962033073</v>
      </c>
      <c r="L441" s="444">
        <f t="shared" ca="1" si="28"/>
        <v>3113425.7298499704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3113425.7298499704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12882.376776397465</v>
      </c>
      <c r="L442" s="444">
        <f t="shared" ca="1" si="28"/>
        <v>3104652.8031117893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3104652.8031117893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12845.822914988377</v>
      </c>
      <c r="L443" s="444">
        <f t="shared" ca="1" si="28"/>
        <v>3095843.3225121987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3095843.3225121987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12809.116745823416</v>
      </c>
      <c r="L444" s="444">
        <f t="shared" ca="1" si="28"/>
        <v>3086997.1357434434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3086997.1357434434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12772.257634286936</v>
      </c>
      <c r="L445" s="444">
        <f t="shared" ca="1" si="28"/>
        <v>3078114.0898631513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3078114.0898631513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12735.244943119053</v>
      </c>
      <c r="L446" s="444">
        <f t="shared" ca="1" si="28"/>
        <v>3069194.0312916916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3069194.0312916916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12698.078032404635</v>
      </c>
      <c r="L447" s="444">
        <f t="shared" ca="1" si="28"/>
        <v>3060236.8058095174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3060236.8058095174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12660.756259562244</v>
      </c>
      <c r="L448" s="444">
        <f t="shared" ca="1" si="28"/>
        <v>3051242.258554501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3051242.258554501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12623.278979333008</v>
      </c>
      <c r="L449" s="444">
        <f t="shared" ca="1" si="28"/>
        <v>3042210.2340192553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3042210.2340192553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12585.645543769486</v>
      </c>
      <c r="L450" s="444">
        <f t="shared" ca="1" si="28"/>
        <v>3033140.5760484459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3033140.5760484459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12547.855302224445</v>
      </c>
      <c r="L451" s="444">
        <f t="shared" ca="1" si="28"/>
        <v>3024033.1278360914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3024033.1278360914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12509.907601339635</v>
      </c>
      <c r="L452" s="444">
        <f t="shared" ca="1" si="28"/>
        <v>3014887.7319228523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3014887.7319228523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12471.801785034473</v>
      </c>
      <c r="L453" s="444">
        <f t="shared" ca="1" si="28"/>
        <v>3005704.2301933081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3005704.2301933081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12433.537194494706</v>
      </c>
      <c r="L454" s="444">
        <f t="shared" ca="1" si="28"/>
        <v>2996482.4638732239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2996482.4638732239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12395.11316816102</v>
      </c>
      <c r="L455" s="444">
        <f t="shared" ca="1" si="28"/>
        <v>2987222.2735268059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2987222.2735268059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12356.529041717613</v>
      </c>
      <c r="L456" s="444">
        <f t="shared" ca="1" si="28"/>
        <v>2977923.4990539448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2977923.4990539448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12317.784148080691</v>
      </c>
      <c r="L457" s="444">
        <f t="shared" ca="1" si="28"/>
        <v>2968585.9796874467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2968585.9796874467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12278.877817386949</v>
      </c>
      <c r="L458" s="444">
        <f t="shared" ca="1" si="28"/>
        <v>2959209.5539902546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2959209.5539902546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12239.809376981982</v>
      </c>
      <c r="L459" s="444">
        <f t="shared" ca="1" si="28"/>
        <v>2949794.0598526578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2949794.0598526578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12200.578151408663</v>
      </c>
      <c r="L460" s="444">
        <f t="shared" ca="1" si="28"/>
        <v>2940339.3344894876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2940339.3344894876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12161.183462395453</v>
      </c>
      <c r="L461" s="444">
        <f t="shared" ca="1" si="28"/>
        <v>2930845.2144373041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2930845.2144373041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12121.624628844689</v>
      </c>
      <c r="L462" s="444">
        <f t="shared" ca="1" si="28"/>
        <v>2921311.5355515699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2921311.5355515699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12081.900966820796</v>
      </c>
      <c r="L463" s="444">
        <f t="shared" ca="1" si="28"/>
        <v>2911738.1330038118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2911738.1330038118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12042.01178953847</v>
      </c>
      <c r="L464" s="444">
        <f t="shared" ca="1" si="28"/>
        <v>2902124.8412787714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2902124.8412787714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12001.956407350803</v>
      </c>
      <c r="L465" s="444">
        <f t="shared" ca="1" si="28"/>
        <v>2892471.4941715435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2892471.4941715435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11961.734127737353</v>
      </c>
      <c r="L466" s="444">
        <f t="shared" ca="1" si="28"/>
        <v>2882777.9247847022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2882777.9247847022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11921.344255292181</v>
      </c>
      <c r="L467" s="444">
        <f t="shared" ca="1" si="28"/>
        <v>2873043.9655254157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2873043.9655254157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11880.78609171182</v>
      </c>
      <c r="L468" s="444">
        <f t="shared" ca="1" si="28"/>
        <v>2863269.4481025487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2863269.4481025487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11840.058935783207</v>
      </c>
      <c r="L469" s="444">
        <f t="shared" ca="1" si="28"/>
        <v>2853454.2035237532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2853454.2035237532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11799.162083371561</v>
      </c>
      <c r="L470" s="444">
        <f t="shared" ca="1" si="28"/>
        <v>2843598.0620925459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2843598.0620925459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11758.094827408197</v>
      </c>
      <c r="L471" s="444">
        <f t="shared" ca="1" si="28"/>
        <v>2833700.853405375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2833700.853405375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11716.856457878317</v>
      </c>
      <c r="L472" s="444">
        <f t="shared" ca="1" si="28"/>
        <v>2823762.4063486746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2823762.4063486746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11675.446261808733</v>
      </c>
      <c r="L473" s="444">
        <f t="shared" ca="1" si="28"/>
        <v>2813782.5490959045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2813782.5490959045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11633.863523255523</v>
      </c>
      <c r="L474" s="444">
        <f t="shared" ca="1" si="28"/>
        <v>2803761.1091045812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2803761.1091045812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11592.107523291676</v>
      </c>
      <c r="L475" s="444">
        <f t="shared" ca="1" si="28"/>
        <v>2793697.9131132942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2793697.9131132942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11550.177539994647</v>
      </c>
      <c r="L476" s="444">
        <f t="shared" ca="1" si="28"/>
        <v>2783592.7871387098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2783592.7871387098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11508.07284843388</v>
      </c>
      <c r="L477" s="444">
        <f t="shared" ca="1" si="28"/>
        <v>2773445.556472565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2773445.556472565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11465.792720658275</v>
      </c>
      <c r="L478" s="444">
        <f t="shared" ca="1" si="28"/>
        <v>2763256.0456786444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2763256.0456786444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11423.336425683607</v>
      </c>
      <c r="L479" s="444">
        <f t="shared" ca="1" si="28"/>
        <v>2753024.0785897491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2753024.0785897491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11380.703229479876</v>
      </c>
      <c r="L480" s="444">
        <f t="shared" ca="1" si="28"/>
        <v>2742749.4783046502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2742749.4783046502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11337.89239495863</v>
      </c>
      <c r="L481" s="444">
        <f t="shared" ca="1" si="28"/>
        <v>2732432.0671850299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2732432.0671850299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11294.903181960213</v>
      </c>
      <c r="L482" s="444">
        <f t="shared" ca="1" si="28"/>
        <v>2722071.6668524113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2722071.6668524113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11251.734847240969</v>
      </c>
      <c r="L483" s="444">
        <f t="shared" ca="1" si="28"/>
        <v>2711668.0981850736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2711668.0981850736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11208.386644460395</v>
      </c>
      <c r="L484" s="444">
        <f t="shared" ca="1" si="28"/>
        <v>2701221.181314955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2701221.181314955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11164.857824168233</v>
      </c>
      <c r="L485" s="444">
        <f t="shared" ca="1" si="28"/>
        <v>2690730.7356245443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2690730.7356245443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11121.147633791523</v>
      </c>
      <c r="L486" s="444">
        <f t="shared" ca="1" si="28"/>
        <v>2680196.5797437569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2680196.5797437569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11077.255317621575</v>
      </c>
      <c r="L487" s="444">
        <f t="shared" ca="1" si="28"/>
        <v>2669618.5315467995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2669618.5315467995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11033.180116800919</v>
      </c>
      <c r="L488" s="444">
        <f t="shared" ca="1" si="28"/>
        <v>2658996.4081490217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2658996.4081490217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10988.921269310178</v>
      </c>
      <c r="L489" s="444">
        <f t="shared" ca="1" si="28"/>
        <v>2648330.025903753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2648330.025903753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10944.478009954892</v>
      </c>
      <c r="L490" s="444">
        <f t="shared" ca="1" si="28"/>
        <v>2637619.2003991292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2637619.2003991292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10899.849570352293</v>
      </c>
      <c r="L491" s="444">
        <f t="shared" ca="1" si="28"/>
        <v>2626863.7464549025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2626863.7464549025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10855.035178918015</v>
      </c>
      <c r="L492" s="444">
        <f t="shared" ca="1" si="28"/>
        <v>2616063.4781192415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2616063.4781192415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10810.03406085276</v>
      </c>
      <c r="L493" s="444">
        <f t="shared" ca="1" si="28"/>
        <v>2605218.2086655153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2605218.2086655153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10764.845438128901</v>
      </c>
      <c r="L494" s="444">
        <f t="shared" ca="1" si="28"/>
        <v>2594327.7505890653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2594327.7505890653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10719.468529477026</v>
      </c>
      <c r="L495" s="444">
        <f t="shared" ca="1" si="28"/>
        <v>2583391.9156039637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2583391.9156039637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10673.902550372437</v>
      </c>
      <c r="L496" s="444">
        <f t="shared" ca="1" si="28"/>
        <v>2572410.5146397571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2572410.5146397571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10628.146713021575</v>
      </c>
      <c r="L497" s="444">
        <f t="shared" ca="1" si="28"/>
        <v>2561383.3578381999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2561383.3578381999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10582.200226348421</v>
      </c>
      <c r="L498" s="444">
        <f t="shared" ca="1" si="28"/>
        <v>2550310.2545499695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2550310.2545499695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10536.062295980793</v>
      </c>
      <c r="L499" s="444">
        <f t="shared" ca="1" si="28"/>
        <v>2539191.0133313714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2539191.0133313714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10489.732124236636</v>
      </c>
      <c r="L500" s="444">
        <f t="shared" ca="1" si="28"/>
        <v>2528025.4419410289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2528025.4419410289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10443.208910110208</v>
      </c>
      <c r="L501" s="444">
        <f t="shared" ca="1" si="28"/>
        <v>2516813.3473365605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2516813.3473365605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10396.491849258256</v>
      </c>
      <c r="L502" s="444">
        <f t="shared" ca="1" si="28"/>
        <v>2505554.5356712397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2505554.5356712397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10349.580133986086</v>
      </c>
      <c r="L503" s="444">
        <f t="shared" ca="1" si="28"/>
        <v>2494248.8122906471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2494248.8122906471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10302.472953233617</v>
      </c>
      <c r="L504" s="444">
        <f t="shared" ca="1" si="28"/>
        <v>2482895.9817293016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2482895.9817293016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10255.169492561345</v>
      </c>
      <c r="L505" s="444">
        <f t="shared" ca="1" si="28"/>
        <v>2471495.8477072841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2471495.8477072841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10207.668934136273</v>
      </c>
      <c r="L506" s="444">
        <f t="shared" ca="1" si="28"/>
        <v>2460048.2131268415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2460048.2131268415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10159.970456717761</v>
      </c>
      <c r="L507" s="444">
        <f t="shared" ca="1" si="28"/>
        <v>2448552.8800689802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2448552.8800689802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10112.073235643338</v>
      </c>
      <c r="L508" s="444">
        <f t="shared" ca="1" si="28"/>
        <v>2437009.6497900449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2437009.6497900449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10063.976442814441</v>
      </c>
      <c r="L509" s="444">
        <f t="shared" ca="1" si="28"/>
        <v>2425418.3227182804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2425418.3227182804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10015.67924668209</v>
      </c>
      <c r="L510" s="444">
        <f t="shared" ca="1" si="28"/>
        <v>2413778.6984503837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2413778.6984503837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9967.1808122325201</v>
      </c>
      <c r="L511" s="444">
        <f t="shared" ca="1" si="28"/>
        <v>2402090.5757480375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2402090.5757480375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9918.4803009727439</v>
      </c>
      <c r="L512" s="444">
        <f t="shared" ca="1" si="28"/>
        <v>2390353.7525344314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2390353.7525344314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9869.5768709160529</v>
      </c>
      <c r="L513" s="444">
        <f t="shared" ca="1" si="28"/>
        <v>2378568.0258907685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2378568.0258907685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9820.4696765674562</v>
      </c>
      <c r="L514" s="444">
        <f t="shared" ca="1" si="28"/>
        <v>2366733.1920527569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2366733.1920527569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9771.1578689090748</v>
      </c>
      <c r="L515" s="444">
        <f t="shared" ca="1" si="28"/>
        <v>2354849.0464070872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2354849.0464070872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9721.6405953854519</v>
      </c>
      <c r="L516" s="444">
        <f t="shared" ca="1" si="28"/>
        <v>2342915.3834878937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2342915.3834878937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9671.9169998888119</v>
      </c>
      <c r="L517" s="444">
        <f t="shared" ca="1" si="28"/>
        <v>2330931.9969732035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2330931.9969732035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9621.98622274427</v>
      </c>
      <c r="L518" s="444">
        <f t="shared" ref="L518:L772" ca="1" si="54">I518-J518+K518</f>
        <v>2318898.6796813691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2318898.6796813691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9571.84740069496</v>
      </c>
      <c r="L519" s="444">
        <f t="shared" ca="1" si="54"/>
        <v>2306815.2235674853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2306815.2235674853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9521.4996668871099</v>
      </c>
      <c r="L520" s="444">
        <f t="shared" ca="1" si="54"/>
        <v>2294681.4197197938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2294681.4197197938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9470.9421508550622</v>
      </c>
      <c r="L521" s="444">
        <f t="shared" ca="1" si="54"/>
        <v>2282497.05835607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2282497.05835607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9420.1739785062127</v>
      </c>
      <c r="L522" s="444">
        <f t="shared" ca="1" si="54"/>
        <v>2270261.9288199972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2270261.9288199972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9369.1942721059095</v>
      </c>
      <c r="L523" s="444">
        <f t="shared" ca="1" si="54"/>
        <v>2257975.8195775244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2257975.8195775244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9318.0021502622731</v>
      </c>
      <c r="L524" s="444">
        <f t="shared" ca="1" si="54"/>
        <v>2245638.5182132078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2245638.5182132078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9266.5967279109536</v>
      </c>
      <c r="L525" s="444">
        <f t="shared" ca="1" si="54"/>
        <v>2233249.8114265399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2233249.8114265399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9214.9771162998368</v>
      </c>
      <c r="L526" s="444">
        <f t="shared" ca="1" si="54"/>
        <v>2220809.4850282609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2220809.4850282609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9163.1424229736749</v>
      </c>
      <c r="L527" s="444">
        <f t="shared" ca="1" si="54"/>
        <v>2208317.3239366557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2208317.3239366557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9111.0917517586531</v>
      </c>
      <c r="L528" s="444">
        <f t="shared" ca="1" si="54"/>
        <v>2195773.1121738353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2195773.1121738353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9058.8242027469023</v>
      </c>
      <c r="L529" s="444">
        <f t="shared" ca="1" si="54"/>
        <v>2183176.6328620035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2183176.6328620035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9006.3388722809359</v>
      </c>
      <c r="L530" s="444">
        <f t="shared" ca="1" si="54"/>
        <v>2170527.6682197056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2170527.6682197056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8953.6348529380284</v>
      </c>
      <c r="L531" s="444">
        <f t="shared" ca="1" si="54"/>
        <v>2157825.9995580646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2157825.9995580646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8900.7112335145248</v>
      </c>
      <c r="L532" s="444">
        <f t="shared" ca="1" si="54"/>
        <v>2145071.4072770001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2145071.4072770001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8847.567099010088</v>
      </c>
      <c r="L533" s="444">
        <f t="shared" ca="1" si="54"/>
        <v>2132263.6708614314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2132263.6708614314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8794.2015306118847</v>
      </c>
      <c r="L534" s="444">
        <f t="shared" ca="1" si="54"/>
        <v>2119402.5688774646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2119402.5688774646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8740.6136056786909</v>
      </c>
      <c r="L535" s="444">
        <f t="shared" ca="1" si="54"/>
        <v>2106487.8789685643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2106487.8789685643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8686.8023977249395</v>
      </c>
      <c r="L536" s="444">
        <f t="shared" ca="1" si="54"/>
        <v>2093519.3778517104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2093519.3778517104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8632.766976404715</v>
      </c>
      <c r="L537" s="444">
        <f t="shared" ca="1" si="54"/>
        <v>2080496.8413135363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2080496.8413135363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8578.5064074956554</v>
      </c>
      <c r="L538" s="444">
        <f t="shared" ca="1" si="54"/>
        <v>2067420.044206453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2067420.044206453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8524.0197528828085</v>
      </c>
      <c r="L539" s="444">
        <f t="shared" ca="1" si="54"/>
        <v>2054288.7604447571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2054288.7604447571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8469.3060705424086</v>
      </c>
      <c r="L540" s="444">
        <f t="shared" ca="1" si="54"/>
        <v>2041102.7630007206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2041102.7630007206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8414.3644145255894</v>
      </c>
      <c r="L541" s="444">
        <f t="shared" ca="1" si="54"/>
        <v>2027861.8239006675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2027861.8239006675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8359.1938349420361</v>
      </c>
      <c r="L542" s="444">
        <f t="shared" ca="1" si="54"/>
        <v>2014565.7142210307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2014565.7142210307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8303.793377943548</v>
      </c>
      <c r="L543" s="444">
        <f t="shared" ca="1" si="54"/>
        <v>2001214.2040843954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2001214.2040843954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8248.1620857075704</v>
      </c>
      <c r="L544" s="444">
        <f t="shared" ca="1" si="54"/>
        <v>1987807.0626555241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1987807.0626555241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8192.2989964206045</v>
      </c>
      <c r="L545" s="444">
        <f t="shared" ca="1" si="54"/>
        <v>1974344.0581373658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1974344.0581373658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8136.2031442616126</v>
      </c>
      <c r="L546" s="444">
        <f t="shared" ca="1" si="54"/>
        <v>1960824.9577670486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1960824.9577670486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8079.8735593852907</v>
      </c>
      <c r="L547" s="444">
        <f t="shared" ca="1" si="54"/>
        <v>1947249.5278118551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1947249.5278118551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8023.3092679053179</v>
      </c>
      <c r="L548" s="444">
        <f t="shared" ca="1" si="54"/>
        <v>1933617.5335651815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1933617.5335651815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7966.5092918775117</v>
      </c>
      <c r="L549" s="444">
        <f t="shared" ca="1" si="54"/>
        <v>1919928.7393424802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1919928.7393424802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7909.4726492829232</v>
      </c>
      <c r="L550" s="444">
        <f t="shared" ca="1" si="54"/>
        <v>1906182.9084771844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1906182.9084771844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7852.1983540108558</v>
      </c>
      <c r="L551" s="444">
        <f t="shared" ca="1" si="54"/>
        <v>1892379.8033166165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1892379.8033166165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7794.6854158418237</v>
      </c>
      <c r="L552" s="444">
        <f t="shared" ca="1" si="54"/>
        <v>1878519.1852178795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1878519.1852178795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7736.9328404304188</v>
      </c>
      <c r="L553" s="444">
        <f t="shared" ca="1" si="54"/>
        <v>1864600.814543731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1864600.814543731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7678.9396292881338</v>
      </c>
      <c r="L554" s="444">
        <f t="shared" ca="1" si="54"/>
        <v>1850624.4506584404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1850624.4506584404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7620.7047797660907</v>
      </c>
      <c r="L555" s="444">
        <f t="shared" ca="1" si="54"/>
        <v>1836589.8519236275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1836589.8519236275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7562.2272850377021</v>
      </c>
      <c r="L556" s="444">
        <f t="shared" ca="1" si="54"/>
        <v>1822496.7756940864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1822496.7756940864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7503.5061340812817</v>
      </c>
      <c r="L557" s="444">
        <f t="shared" ca="1" si="54"/>
        <v>1808344.9783135888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1808344.9783135888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7444.5403116625412</v>
      </c>
      <c r="L558" s="444">
        <f t="shared" ca="1" si="54"/>
        <v>1794134.2151106724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1794134.2151106724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7385.3287983170567</v>
      </c>
      <c r="L559" s="444">
        <f t="shared" ca="1" si="54"/>
        <v>1779864.2403944107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1779864.2403944107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7325.8705703326323</v>
      </c>
      <c r="L560" s="444">
        <f t="shared" ca="1" si="54"/>
        <v>1765534.8074501646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1765534.8074501646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7266.1645997316064</v>
      </c>
      <c r="L561" s="444">
        <f t="shared" ca="1" si="54"/>
        <v>1751145.6685353173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1751145.6685353173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7206.2098542530766</v>
      </c>
      <c r="L562" s="444">
        <f t="shared" ca="1" si="54"/>
        <v>1736696.5748749916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1736696.5748749916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7146.005297335053</v>
      </c>
      <c r="L563" s="444">
        <f t="shared" ca="1" si="54"/>
        <v>1722187.2766577478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1722187.2766577478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7085.549888096537</v>
      </c>
      <c r="L564" s="444">
        <f t="shared" ca="1" si="54"/>
        <v>1707617.5230312655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1707617.5230312655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7024.8425813195272</v>
      </c>
      <c r="L565" s="444">
        <f t="shared" ca="1" si="54"/>
        <v>1692987.0620980063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1692987.0620980063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6963.882327430948</v>
      </c>
      <c r="L566" s="444">
        <f t="shared" ca="1" si="54"/>
        <v>1678295.6409108583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1678295.6409108583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6902.6680724844982</v>
      </c>
      <c r="L567" s="444">
        <f t="shared" ca="1" si="54"/>
        <v>1663543.0054687639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1663543.0054687639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6841.1987581424373</v>
      </c>
      <c r="L568" s="444">
        <f t="shared" ca="1" si="54"/>
        <v>1648728.9007123276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1648728.9007123276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6779.4733216572859</v>
      </c>
      <c r="L569" s="444">
        <f t="shared" ca="1" si="54"/>
        <v>1633853.0705194061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1633853.0705194061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6717.4906958534466</v>
      </c>
      <c r="L570" s="444">
        <f t="shared" ca="1" si="54"/>
        <v>1618915.2577006808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1618915.2577006808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6655.2498091087582</v>
      </c>
      <c r="L571" s="444">
        <f t="shared" ca="1" si="54"/>
        <v>1603915.2039952106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1603915.2039952106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6592.7495853359651</v>
      </c>
      <c r="L572" s="444">
        <f t="shared" ca="1" si="54"/>
        <v>1588852.6500659678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1588852.6500659678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6529.9889439641211</v>
      </c>
      <c r="L573" s="444">
        <f t="shared" ca="1" si="54"/>
        <v>1573727.335495353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1573727.335495353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6466.9667999198919</v>
      </c>
      <c r="L574" s="444">
        <f t="shared" ca="1" si="54"/>
        <v>1558538.9987806941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1558538.9987806941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6403.6820636088132</v>
      </c>
      <c r="L575" s="444">
        <f t="shared" ca="1" si="54"/>
        <v>1543287.3773297241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1543287.3773297241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6340.1336408964389</v>
      </c>
      <c r="L576" s="444">
        <f t="shared" ca="1" si="54"/>
        <v>1527972.2074560418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1527972.2074560418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6276.3204330894287</v>
      </c>
      <c r="L577" s="444">
        <f t="shared" ca="1" si="54"/>
        <v>1512593.2243745525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1512593.2243745525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6212.241336916557</v>
      </c>
      <c r="L578" s="444">
        <f t="shared" ca="1" si="54"/>
        <v>1497150.1621968902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1497150.1621968902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6147.8952445096311</v>
      </c>
      <c r="L579" s="444">
        <f t="shared" ca="1" si="54"/>
        <v>1481642.7539268211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1481642.7539268211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6083.2810433843424</v>
      </c>
      <c r="L580" s="444">
        <f t="shared" ca="1" si="54"/>
        <v>1466070.7314556267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1466070.7314556267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6018.3976164210326</v>
      </c>
      <c r="L581" s="444">
        <f t="shared" ca="1" si="54"/>
        <v>1450433.8255574689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1450433.8255574689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5953.2438418453748</v>
      </c>
      <c r="L582" s="444">
        <f t="shared" ca="1" si="54"/>
        <v>1434731.7658847354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1434731.7658847354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5887.8185932089855</v>
      </c>
      <c r="L583" s="444">
        <f t="shared" ca="1" si="54"/>
        <v>1418964.2809633655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1418964.2809633655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5822.1207393699442</v>
      </c>
      <c r="L584" s="444">
        <f t="shared" ca="1" si="54"/>
        <v>1403131.0981881565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1403131.0981881565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5756.1491444732401</v>
      </c>
      <c r="L585" s="444">
        <f t="shared" ca="1" si="54"/>
        <v>1387231.9438180509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1387231.9438180509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5689.9026679311337</v>
      </c>
      <c r="L586" s="444">
        <f t="shared" ca="1" si="54"/>
        <v>1371266.5429714031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1371266.5429714031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5623.3801644034347</v>
      </c>
      <c r="L587" s="444">
        <f t="shared" ca="1" si="54"/>
        <v>1355234.6196212277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1355234.6196212277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5556.5804837777032</v>
      </c>
      <c r="L588" s="444">
        <f t="shared" ca="1" si="54"/>
        <v>1339135.8965904266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1339135.8965904266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5489.5024711493652</v>
      </c>
      <c r="L589" s="444">
        <f t="shared" ca="1" si="54"/>
        <v>1322970.0955469972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1322970.0955469972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5422.1449668017431</v>
      </c>
      <c r="L590" s="444">
        <f t="shared" ca="1" si="54"/>
        <v>1306736.9369992199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1306736.9369992199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5354.5068061860047</v>
      </c>
      <c r="L591" s="444">
        <f t="shared" ca="1" si="54"/>
        <v>1290436.140290827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1290436.140290827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5286.5868199010338</v>
      </c>
      <c r="L592" s="444">
        <f t="shared" ca="1" si="54"/>
        <v>1274067.4235961493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1274067.4235961493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5218.3838336732106</v>
      </c>
      <c r="L593" s="444">
        <f t="shared" ca="1" si="54"/>
        <v>1257630.5039152438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1257630.5039152438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5149.8966683361041</v>
      </c>
      <c r="L594" s="444">
        <f t="shared" ca="1" si="54"/>
        <v>1241125.0970690011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1241125.0970690011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5081.1241398100929</v>
      </c>
      <c r="L595" s="444">
        <f t="shared" ca="1" si="54"/>
        <v>1224550.9176942322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1224550.9176942322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5012.0650590818886</v>
      </c>
      <c r="L596" s="444">
        <f t="shared" ca="1" si="54"/>
        <v>1207907.6792387352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1207907.6792387352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4942.7182321839846</v>
      </c>
      <c r="L597" s="444">
        <f t="shared" ca="1" si="54"/>
        <v>1191195.0939563403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1191195.0939563403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4873.082460174006</v>
      </c>
      <c r="L598" s="444">
        <f t="shared" ca="1" si="54"/>
        <v>1174412.8729019356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1174412.8729019356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4803.1565391139866</v>
      </c>
      <c r="L599" s="444">
        <f t="shared" ca="1" si="54"/>
        <v>1157560.7259264707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1157560.7259264707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4732.9392600495494</v>
      </c>
      <c r="L600" s="444">
        <f t="shared" ca="1" si="54"/>
        <v>1140638.3616719414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1140638.3616719414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4662.42940898901</v>
      </c>
      <c r="L601" s="444">
        <f t="shared" ca="1" si="54"/>
        <v>1123645.4875663514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1123645.4875663514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4591.6257668823855</v>
      </c>
      <c r="L602" s="444">
        <f t="shared" ca="1" si="54"/>
        <v>1106581.809818655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1106581.809818655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4520.5271096003171</v>
      </c>
      <c r="L603" s="444">
        <f t="shared" ca="1" si="54"/>
        <v>1089447.0334136765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1089447.0334136765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4449.1322079129068</v>
      </c>
      <c r="L604" s="444">
        <f t="shared" ca="1" si="54"/>
        <v>1072240.8621070106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1072240.8621070106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4377.4398274684654</v>
      </c>
      <c r="L605" s="444">
        <f t="shared" ca="1" si="54"/>
        <v>1054962.9984199002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1054962.9984199002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4305.4487287721722</v>
      </c>
      <c r="L606" s="444">
        <f t="shared" ca="1" si="54"/>
        <v>1037613.1436340936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1037613.1436340936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4233.1576671646453</v>
      </c>
      <c r="L607" s="444">
        <f t="shared" ca="1" si="54"/>
        <v>1020190.9977866795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1020190.9977866795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4160.5653928004194</v>
      </c>
      <c r="L608" s="444">
        <f t="shared" ca="1" si="54"/>
        <v>1002696.2596649011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1002696.2596649011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4087.6706506263422</v>
      </c>
      <c r="L609" s="444">
        <f t="shared" ca="1" si="54"/>
        <v>985128.62680094852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985128.62680094852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4014.4721803598736</v>
      </c>
      <c r="L610" s="444">
        <f t="shared" ca="1" si="54"/>
        <v>967487.79546672956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967487.79546672956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3940.9687164672951</v>
      </c>
      <c r="L611" s="444">
        <f t="shared" ca="1" si="54"/>
        <v>949773.46066861809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949773.46066861809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3867.1589881418299</v>
      </c>
      <c r="L612" s="444">
        <f t="shared" ca="1" si="54"/>
        <v>931985.31614218105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931985.31614218105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3793.0417192816758</v>
      </c>
      <c r="L613" s="444">
        <f t="shared" ca="1" si="54"/>
        <v>914123.05434688402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914123.05434688402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3718.6156284679387</v>
      </c>
      <c r="L614" s="444">
        <f t="shared" ca="1" si="54"/>
        <v>896186.36646077328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896186.36646077328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3643.8794289424773</v>
      </c>
      <c r="L615" s="444">
        <f t="shared" ca="1" si="54"/>
        <v>878174.94237513701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878174.94237513701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3568.831828585659</v>
      </c>
      <c r="L616" s="444">
        <f t="shared" ca="1" si="54"/>
        <v>860088.47068914387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860088.47068914387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3493.4715298940209</v>
      </c>
      <c r="L617" s="444">
        <f t="shared" ca="1" si="54"/>
        <v>841926.63870445918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841926.63870445918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3417.7972299578341</v>
      </c>
      <c r="L618" s="444">
        <f t="shared" ca="1" si="54"/>
        <v>823689.13241983822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823689.13241983822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3341.8076204385811</v>
      </c>
      <c r="L619" s="444">
        <f t="shared" ca="1" si="54"/>
        <v>805375.63652569812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805375.63652569812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3265.501387546331</v>
      </c>
      <c r="L620" s="444">
        <f t="shared" ca="1" si="54"/>
        <v>786985.8343986657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786985.8343986657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3188.8772120170283</v>
      </c>
      <c r="L621" s="444">
        <f t="shared" ca="1" si="54"/>
        <v>768519.40809610393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768519.40809610393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3111.9337690896878</v>
      </c>
      <c r="L622" s="444">
        <f t="shared" ca="1" si="54"/>
        <v>749976.03835061472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749976.03835061472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3034.6697284834827</v>
      </c>
      <c r="L623" s="444">
        <f t="shared" ca="1" si="54"/>
        <v>731355.40456451941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731355.40456451941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2957.0837543747525</v>
      </c>
      <c r="L624" s="444">
        <f t="shared" ca="1" si="54"/>
        <v>712657.18480431533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712657.18480431533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2879.1745053739023</v>
      </c>
      <c r="L625" s="444">
        <f t="shared" ca="1" si="54"/>
        <v>693881.05579511053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693881.05579511053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2800.9406345022153</v>
      </c>
      <c r="L626" s="444">
        <f t="shared" ca="1" si="54"/>
        <v>675026.6929150339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675026.6929150339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2722.3807891685633</v>
      </c>
      <c r="L627" s="444">
        <f t="shared" ca="1" si="54"/>
        <v>656093.7701896237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656093.7701896237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2643.4936111460206</v>
      </c>
      <c r="L628" s="444">
        <f t="shared" ca="1" si="54"/>
        <v>637081.96028619097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637081.96028619097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2564.2777365483839</v>
      </c>
      <c r="L629" s="444">
        <f t="shared" ca="1" si="54"/>
        <v>617990.93450816046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617990.93450816046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2484.7317958065901</v>
      </c>
      <c r="L630" s="444">
        <f t="shared" ca="1" si="54"/>
        <v>598820.36278938816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598820.36278938816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2404.8544136450391</v>
      </c>
      <c r="L631" s="444">
        <f t="shared" ca="1" si="54"/>
        <v>579569.91368845443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579569.91368845443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2324.6442090578153</v>
      </c>
      <c r="L632" s="444">
        <f t="shared" ca="1" si="54"/>
        <v>560239.25438293349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560239.25438293349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2244.0997952848111</v>
      </c>
      <c r="L633" s="444">
        <f t="shared" ca="1" si="54"/>
        <v>540828.05066363944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540828.05066363944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2163.2197797877529</v>
      </c>
      <c r="L634" s="444">
        <f t="shared" ca="1" si="54"/>
        <v>521335.96692884841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521335.96692884841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2082.0027642261239</v>
      </c>
      <c r="L635" s="444">
        <f t="shared" ca="1" si="54"/>
        <v>501762.66617849574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501762.66617849574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2000.4473444329872</v>
      </c>
      <c r="L636" s="444">
        <f t="shared" ca="1" si="54"/>
        <v>482107.81000834994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482107.81000834994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1918.5521103907131</v>
      </c>
      <c r="L637" s="444">
        <f t="shared" ca="1" si="54"/>
        <v>462371.0586041619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462371.0586041619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1836.3156462065963</v>
      </c>
      <c r="L638" s="444">
        <f t="shared" ca="1" si="54"/>
        <v>442552.07073578972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442552.07073578972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1753.7365300883789</v>
      </c>
      <c r="L639" s="444">
        <f t="shared" ca="1" si="54"/>
        <v>422650.50375129929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422650.50375129929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1670.8133343196687</v>
      </c>
      <c r="L640" s="444">
        <f t="shared" ca="1" si="54"/>
        <v>402666.01357104018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402666.01357104018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1587.5446252352558</v>
      </c>
      <c r="L641" s="444">
        <f t="shared" ca="1" si="54"/>
        <v>382598.25468169665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382598.25468169665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1503.9289631963245</v>
      </c>
      <c r="L642" s="444">
        <f t="shared" ca="1" si="54"/>
        <v>362446.88013031421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362446.88013031421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1419.9649025655642</v>
      </c>
      <c r="L643" s="444">
        <f t="shared" ca="1" si="54"/>
        <v>342211.541518301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342211.541518301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1335.6509916821758</v>
      </c>
      <c r="L644" s="444">
        <f t="shared" ca="1" si="54"/>
        <v>321891.88899540441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321891.88899540441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1250.9857728367733</v>
      </c>
      <c r="L645" s="444">
        <f t="shared" ca="1" si="54"/>
        <v>301487.57125366241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301487.57125366241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1165.9677822461817</v>
      </c>
      <c r="L646" s="444">
        <f t="shared" ca="1" si="54"/>
        <v>280998.2355213298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280998.2355213298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1080.5955500281293</v>
      </c>
      <c r="L647" s="444">
        <f t="shared" ca="1" si="54"/>
        <v>260423.52755677915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260423.52755677915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994.86760017583481</v>
      </c>
      <c r="L648" s="444">
        <f t="shared" ca="1" si="54"/>
        <v>239763.09164237621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239763.09164237621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908.78245053248929</v>
      </c>
      <c r="L649" s="444">
        <f t="shared" ca="1" si="54"/>
        <v>219016.57057832991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219016.57057832991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822.33861276562959</v>
      </c>
      <c r="L650" s="444">
        <f t="shared" ca="1" si="54"/>
        <v>198183.60567651675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198183.60567651675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735.53459234140814</v>
      </c>
      <c r="L651" s="444">
        <f t="shared" ca="1" si="54"/>
        <v>177263.83675427936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177263.83675427936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648.36888849875231</v>
      </c>
      <c r="L652" s="444">
        <f t="shared" ca="1" si="54"/>
        <v>156256.90212819932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156256.90212819932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560.8399942234189</v>
      </c>
      <c r="L653" s="444">
        <f t="shared" ca="1" si="54"/>
        <v>135162.43860784394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135162.43860784394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472.94639622193813</v>
      </c>
      <c r="L654" s="444">
        <f t="shared" ca="1" si="54"/>
        <v>113980.0814894871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113980.0814894871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384.68657489545132</v>
      </c>
      <c r="L655" s="444">
        <f t="shared" ca="1" si="54"/>
        <v>92709.464549803757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92709.464549803757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296.05900431343736</v>
      </c>
      <c r="L656" s="444">
        <f t="shared" ca="1" si="54"/>
        <v>71350.220039538413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71350.220039538413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207.06215218733178</v>
      </c>
      <c r="L657" s="444">
        <f t="shared" ca="1" si="54"/>
        <v>49901.978677146959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49901.978677146959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117.69447984403406</v>
      </c>
      <c r="L658" s="444">
        <f t="shared" ca="1" si="54"/>
        <v>28364.369642412206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28364.369642412206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27.954442199305912</v>
      </c>
      <c r="L659" s="444">
        <f t="shared" ca="1" si="54"/>
        <v>6737.0205700327251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6737.0205700327251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-62.159512268941931</v>
      </c>
      <c r="L660" s="444">
        <f t="shared" ca="1" si="54"/>
        <v>-14980.442456815004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-14980.442456815004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-152.64894154747412</v>
      </c>
      <c r="L661" s="444">
        <f t="shared" ca="1" si="54"/>
        <v>-36788.394912941265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-36788.394912941265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-243.51541011466688</v>
      </c>
      <c r="L662" s="444">
        <f t="shared" ca="1" si="54"/>
        <v>-58687.213837634721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-58687.213837634721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-334.76048896755623</v>
      </c>
      <c r="L663" s="444">
        <f t="shared" ca="1" si="54"/>
        <v>-80677.277841181058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-80677.277841181058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-426.38575564899935</v>
      </c>
      <c r="L664" s="444">
        <f t="shared" ca="1" si="54"/>
        <v>-102758.96711140884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-102758.96711140884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-518.39279427494841</v>
      </c>
      <c r="L665" s="444">
        <f t="shared" ca="1" si="54"/>
        <v>-124932.66342026257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-124932.66342026257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-610.78319556183897</v>
      </c>
      <c r="L666" s="444">
        <f t="shared" ca="1" si="54"/>
        <v>-147198.7501304032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-147198.7501304032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-703.55855685409165</v>
      </c>
      <c r="L667" s="444">
        <f t="shared" ca="1" si="54"/>
        <v>-169557.61220183608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-169557.61220183608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-796.72048215172856</v>
      </c>
      <c r="L668" s="444">
        <f t="shared" ca="1" si="54"/>
        <v>-192009.63619856659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-192009.63619856659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-890.27058213810585</v>
      </c>
      <c r="L669" s="444">
        <f t="shared" ca="1" si="54"/>
        <v>-214555.21029528347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-214555.21029528347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-984.21047420775926</v>
      </c>
      <c r="L670" s="444">
        <f t="shared" ca="1" si="54"/>
        <v>-237194.72428407002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-237194.72428407002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-1078.54178249437</v>
      </c>
      <c r="L671" s="444">
        <f t="shared" ca="1" si="54"/>
        <v>-259928.56958114318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-259928.56958114318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-1173.2661378988414</v>
      </c>
      <c r="L672" s="444">
        <f t="shared" ca="1" si="54"/>
        <v>-282757.13923362078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-282757.13923362078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-1268.3851781174981</v>
      </c>
      <c r="L673" s="444">
        <f t="shared" ca="1" si="54"/>
        <v>-305680.82792631706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-305680.82792631706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-1363.9005476703994</v>
      </c>
      <c r="L674" s="444">
        <f t="shared" ca="1" si="54"/>
        <v>-328700.03198856622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-328700.03198856622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-1459.8138979297707</v>
      </c>
      <c r="L675" s="444">
        <f t="shared" ca="1" si="54"/>
        <v>-351815.1494010748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-351815.1494010748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-1556.1268871485565</v>
      </c>
      <c r="L676" s="444">
        <f t="shared" ca="1" si="54"/>
        <v>-375026.57980280212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-375026.57980280212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-1652.841180489087</v>
      </c>
      <c r="L677" s="444">
        <f t="shared" ca="1" si="54"/>
        <v>-398334.72449787002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-398334.72449787002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-1749.9584500518702</v>
      </c>
      <c r="L678" s="444">
        <f t="shared" ca="1" si="54"/>
        <v>-421739.9864625007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-421739.9864625007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-1847.4803749044981</v>
      </c>
      <c r="L679" s="444">
        <f t="shared" ca="1" si="54"/>
        <v>-445242.77035198401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-445242.77035198401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-1945.4086411106782</v>
      </c>
      <c r="L680" s="444">
        <f t="shared" ca="1" si="54"/>
        <v>-468843.4825076735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-468843.4825076735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-2043.7449417593846</v>
      </c>
      <c r="L681" s="444">
        <f t="shared" ca="1" si="54"/>
        <v>-492542.53096401168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-492542.53096401168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-2142.4909769941269</v>
      </c>
      <c r="L682" s="444">
        <f t="shared" ca="1" si="54"/>
        <v>-516340.32545558456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-516340.32545558456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-2241.6484540423476</v>
      </c>
      <c r="L683" s="444">
        <f t="shared" ca="1" si="54"/>
        <v>-540237.27742420579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-540237.27742420579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-2341.219087244936</v>
      </c>
      <c r="L684" s="444">
        <f t="shared" ca="1" si="54"/>
        <v>-564233.80002602958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-564233.80002602958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-2441.2045980858684</v>
      </c>
      <c r="L685" s="444">
        <f t="shared" ca="1" si="54"/>
        <v>-588330.30813869426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-588330.30813869426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-2541.6067152219707</v>
      </c>
      <c r="L686" s="444">
        <f t="shared" ca="1" si="54"/>
        <v>-612527.218368495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-612527.218368495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-2642.4271745128071</v>
      </c>
      <c r="L687" s="444">
        <f t="shared" ca="1" si="54"/>
        <v>-636824.94905758649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-636824.94905758649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-2743.6677190506889</v>
      </c>
      <c r="L688" s="444">
        <f t="shared" ca="1" si="54"/>
        <v>-661223.920291216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-661223.920291216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-2845.3300991908113</v>
      </c>
      <c r="L689" s="444">
        <f t="shared" ca="1" si="54"/>
        <v>-685724.55390498554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-685724.55390498554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-2947.4160725815182</v>
      </c>
      <c r="L690" s="444">
        <f t="shared" ca="1" si="54"/>
        <v>-710327.27349214593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-710327.27349214593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-3049.927404194686</v>
      </c>
      <c r="L691" s="444">
        <f t="shared" ca="1" si="54"/>
        <v>-735032.50441091938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-735032.50441091938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-3152.8658663562419</v>
      </c>
      <c r="L692" s="444">
        <f t="shared" ca="1" si="54"/>
        <v>-759840.67379185441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-759840.67379185441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-3256.2332387768051</v>
      </c>
      <c r="L693" s="444">
        <f t="shared" ca="1" si="54"/>
        <v>-784752.21054521005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-784752.21054521005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-3360.0313085824532</v>
      </c>
      <c r="L694" s="444">
        <f t="shared" ca="1" si="54"/>
        <v>-809767.54536837118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-809767.54536837118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-3464.2618703456246</v>
      </c>
      <c r="L695" s="444">
        <f t="shared" ca="1" si="54"/>
        <v>-834887.11075329548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-834887.11075329548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-3568.9267261161431</v>
      </c>
      <c r="L696" s="444">
        <f t="shared" ca="1" si="54"/>
        <v>-860111.34099399042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-860111.34099399042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-3674.0276854523718</v>
      </c>
      <c r="L697" s="444">
        <f t="shared" ca="1" si="54"/>
        <v>-885440.67219402164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-885440.67219402164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-3779.566565452501</v>
      </c>
      <c r="L698" s="444">
        <f t="shared" ca="1" si="54"/>
        <v>-910875.54227405286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-910875.54227405286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-3885.5451907859647</v>
      </c>
      <c r="L699" s="444">
        <f t="shared" ca="1" si="54"/>
        <v>-936416.3909794176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-936416.3909794176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-3991.965393724985</v>
      </c>
      <c r="L700" s="444">
        <f t="shared" ca="1" si="54"/>
        <v>-962063.65988772141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-962063.65988772141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-4098.8290141762509</v>
      </c>
      <c r="L701" s="444">
        <f t="shared" ca="1" si="54"/>
        <v>-987817.79241647641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-987817.79241647641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-4206.1378997127304</v>
      </c>
      <c r="L702" s="444">
        <f t="shared" ca="1" si="54"/>
        <v>-1013679.233830768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-1013679.233830768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-4313.8939056056115</v>
      </c>
      <c r="L703" s="444">
        <f t="shared" ca="1" si="54"/>
        <v>-1039648.4312509524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-1039648.4312509524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-4422.09889485638</v>
      </c>
      <c r="L704" s="444">
        <f t="shared" ca="1" si="54"/>
        <v>-1065725.8336603877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-1065725.8336603877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-4530.7547382290268</v>
      </c>
      <c r="L705" s="444">
        <f t="shared" ca="1" si="54"/>
        <v>-1091911.8919131956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-1091911.8919131956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-4639.8633142823937</v>
      </c>
      <c r="L706" s="444">
        <f t="shared" ca="1" si="54"/>
        <v>-1118207.0587420568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-1118207.0587420568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-4749.4265094026487</v>
      </c>
      <c r="L707" s="444">
        <f t="shared" ca="1" si="54"/>
        <v>-1144611.7887660384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-1144611.7887660384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-4859.4462178359054</v>
      </c>
      <c r="L708" s="444">
        <f t="shared" ca="1" si="54"/>
        <v>-1171126.5384984531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-1171126.5384984531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-4969.9243417209664</v>
      </c>
      <c r="L709" s="444">
        <f t="shared" ca="1" si="54"/>
        <v>-1197751.7663547529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-1197751.7663547529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-5080.8627911222156</v>
      </c>
      <c r="L710" s="444">
        <f t="shared" ca="1" si="54"/>
        <v>-1224487.932660454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-1224487.932660454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-5192.263484062637</v>
      </c>
      <c r="L711" s="444">
        <f t="shared" ca="1" si="54"/>
        <v>-1251335.4996590954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-1251335.4996590954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-5304.1283465569759</v>
      </c>
      <c r="L712" s="444">
        <f t="shared" ca="1" si="54"/>
        <v>-1278294.9315202313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-1278294.9315202313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-5416.4593126450418</v>
      </c>
      <c r="L713" s="444">
        <f t="shared" ca="1" si="54"/>
        <v>-1305366.6943474552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-1305366.6943474552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-5529.2583244251418</v>
      </c>
      <c r="L714" s="444">
        <f t="shared" ca="1" si="54"/>
        <v>-1332551.2561864592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-1332551.2561864592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-5642.5273320876586</v>
      </c>
      <c r="L715" s="444">
        <f t="shared" ca="1" si="54"/>
        <v>-1359849.0870331258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-1359849.0870331258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-5756.2682939487695</v>
      </c>
      <c r="L716" s="444">
        <f t="shared" ca="1" si="54"/>
        <v>-1387260.6588416535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-1387260.6588416535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-5870.4831764843011</v>
      </c>
      <c r="L717" s="444">
        <f t="shared" ca="1" si="54"/>
        <v>-1414786.4455327166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-1414786.4455327166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-5985.1739543637304</v>
      </c>
      <c r="L718" s="444">
        <f t="shared" ca="1" si="54"/>
        <v>-1442426.9230016591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-1442426.9230016591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-6100.3426104843247</v>
      </c>
      <c r="L719" s="444">
        <f t="shared" ca="1" si="54"/>
        <v>-1470182.5691267222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-1470182.5691267222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-6215.9911360054211</v>
      </c>
      <c r="L720" s="444">
        <f t="shared" ca="1" si="54"/>
        <v>-1498053.8637773064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-1498053.8637773064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-6332.1215303828549</v>
      </c>
      <c r="L721" s="444">
        <f t="shared" ca="1" si="54"/>
        <v>-1526041.2888222681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-1526041.2888222681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-6448.735801403529</v>
      </c>
      <c r="L722" s="444">
        <f t="shared" ca="1" si="54"/>
        <v>-1554145.3281382506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-1554145.3281382506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-6565.8359652201225</v>
      </c>
      <c r="L723" s="444">
        <f t="shared" ca="1" si="54"/>
        <v>-1582366.4676180496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-1582366.4676180496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-6683.4240463859514</v>
      </c>
      <c r="L724" s="444">
        <f t="shared" ca="1" si="54"/>
        <v>-1610705.1951790145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-1610705.1951790145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-6801.5020778899716</v>
      </c>
      <c r="L725" s="444">
        <f t="shared" ca="1" si="54"/>
        <v>-1639162.0007714832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-1639162.0007714832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-6920.0721011919259</v>
      </c>
      <c r="L726" s="444">
        <f t="shared" ca="1" si="54"/>
        <v>-1667737.3763872539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-1667737.3763872539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-7039.1361662576364</v>
      </c>
      <c r="L727" s="444">
        <f t="shared" ca="1" si="54"/>
        <v>-1696431.8160680903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-1696431.8160680903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-7158.6963315944549</v>
      </c>
      <c r="L728" s="444">
        <f t="shared" ca="1" si="54"/>
        <v>-1725245.8159142635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-1725245.8159142635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-7278.7546642868438</v>
      </c>
      <c r="L729" s="444">
        <f t="shared" ca="1" si="54"/>
        <v>-1754179.8740931291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-1754179.8740931291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-7399.3132400321156</v>
      </c>
      <c r="L730" s="444">
        <f t="shared" ca="1" si="54"/>
        <v>-1783234.4908477401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-1783234.4908477401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-7520.3741431763301</v>
      </c>
      <c r="L731" s="444">
        <f t="shared" ca="1" si="54"/>
        <v>-1812410.1685054952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-1812410.1685054952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-7641.9394667503084</v>
      </c>
      <c r="L732" s="444">
        <f t="shared" ca="1" si="54"/>
        <v>-1841707.4114868243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-1841707.4114868243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-7764.0113125058469</v>
      </c>
      <c r="L733" s="444">
        <f t="shared" ca="1" si="54"/>
        <v>-1871126.7263139091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-1871126.7263139091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-7886.5917909520331</v>
      </c>
      <c r="L734" s="444">
        <f t="shared" ca="1" si="54"/>
        <v>-1900668.6216194399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-1900668.6216194399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-8009.6830213917447</v>
      </c>
      <c r="L735" s="444">
        <f t="shared" ca="1" si="54"/>
        <v>-1930333.6081554105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-1930333.6081554105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-8133.2871319582891</v>
      </c>
      <c r="L736" s="444">
        <f t="shared" ca="1" si="54"/>
        <v>-1960122.1988019475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-1960122.1988019475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-8257.4062596521926</v>
      </c>
      <c r="L737" s="444">
        <f t="shared" ca="1" si="54"/>
        <v>-1990034.9085761786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-1990034.9085761786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-8382.0425503781553</v>
      </c>
      <c r="L738" s="444">
        <f t="shared" ca="1" si="54"/>
        <v>-2020072.2546411357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-2020072.2546411357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-8507.1981589821444</v>
      </c>
      <c r="L739" s="444">
        <f t="shared" ca="1" si="54"/>
        <v>-2050234.7563146967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-2050234.7563146967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-8632.8752492886488</v>
      </c>
      <c r="L740" s="444">
        <f t="shared" ca="1" si="54"/>
        <v>-2080522.9350785643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-2080522.9350785643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-8759.0759941380948</v>
      </c>
      <c r="L741" s="444">
        <f t="shared" ca="1" si="54"/>
        <v>-2110937.3145872811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-2110937.3145872811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-8885.8025754244154</v>
      </c>
      <c r="L742" s="444">
        <f t="shared" ca="1" si="54"/>
        <v>-2141478.4206772842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-2141478.4206772842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-9013.0571841327619</v>
      </c>
      <c r="L743" s="444">
        <f t="shared" ca="1" si="54"/>
        <v>-2172146.7813759958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-2172146.7813759958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-9140.8420203773949</v>
      </c>
      <c r="L744" s="444">
        <f t="shared" ca="1" si="54"/>
        <v>-2202942.9269109522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-2202942.9269109522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-9269.1592934397122</v>
      </c>
      <c r="L745" s="444">
        <f t="shared" ca="1" si="54"/>
        <v>-2233867.3897189707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-2233867.3897189707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-9398.0112218064569</v>
      </c>
      <c r="L746" s="444">
        <f t="shared" ca="1" si="54"/>
        <v>-2264920.7044553561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-2264920.7044553561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-9527.4000332080614</v>
      </c>
      <c r="L747" s="444">
        <f t="shared" ca="1" si="54"/>
        <v>-2296103.408003143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-2296103.408003143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-9657.3279646571737</v>
      </c>
      <c r="L748" s="444">
        <f t="shared" ca="1" si="54"/>
        <v>-2327416.0394823789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-2327416.0394823789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-9787.7972624873237</v>
      </c>
      <c r="L749" s="444">
        <f t="shared" ca="1" si="54"/>
        <v>-2358859.1402594452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-2358859.1402594452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-9918.8101823917659</v>
      </c>
      <c r="L750" s="444">
        <f t="shared" ca="1" si="54"/>
        <v>-2390433.2539564157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-2390433.2539564157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-10050.368989462477</v>
      </c>
      <c r="L751" s="444">
        <f t="shared" ca="1" si="54"/>
        <v>-2422138.926460457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-2422138.926460457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-10182.475958229315</v>
      </c>
      <c r="L752" s="444">
        <f t="shared" ca="1" si="54"/>
        <v>-2453976.7059332654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-2453976.7059332654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-10315.133372699351</v>
      </c>
      <c r="L753" s="444">
        <f t="shared" ca="1" si="54"/>
        <v>-2485947.1428205436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-2485947.1428205436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-10448.343526396344</v>
      </c>
      <c r="L754" s="444">
        <f t="shared" ca="1" si="54"/>
        <v>-2518050.7898615189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-2518050.7898615189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-10582.108722400408</v>
      </c>
      <c r="L755" s="444">
        <f t="shared" ca="1" si="54"/>
        <v>-2550288.2020984981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-2550288.2020984981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-10716.431273387821</v>
      </c>
      <c r="L756" s="444">
        <f t="shared" ca="1" si="54"/>
        <v>-2582659.9368864647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-2582659.9368864647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-10851.313501671015</v>
      </c>
      <c r="L757" s="444">
        <f t="shared" ca="1" si="54"/>
        <v>-2615166.5539027145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-2615166.5539027145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-10986.757739238723</v>
      </c>
      <c r="L758" s="444">
        <f t="shared" ca="1" si="54"/>
        <v>-2647808.6151565323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-2647808.6151565323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-11122.766327796297</v>
      </c>
      <c r="L759" s="444">
        <f t="shared" ca="1" si="54"/>
        <v>-2680586.6849989076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-2680586.6849989076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-11259.341618806193</v>
      </c>
      <c r="L760" s="444">
        <f t="shared" ca="1" si="54"/>
        <v>-2713501.3301322926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-2713501.3301322926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-11396.48597352863</v>
      </c>
      <c r="L761" s="444">
        <f t="shared" ca="1" si="54"/>
        <v>-2746553.1196204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-2746553.1196204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-11534.201763062412</v>
      </c>
      <c r="L762" s="444">
        <f t="shared" ca="1" si="54"/>
        <v>-2779742.6248980411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-2779742.6248980411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-11672.491368385916</v>
      </c>
      <c r="L763" s="444">
        <f t="shared" ca="1" si="54"/>
        <v>-2813070.4197810059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-2813070.4197810059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-11811.35718039827</v>
      </c>
      <c r="L764" s="444">
        <f t="shared" ca="1" si="54"/>
        <v>-2846537.0804759832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-2846537.0804759832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-11950.801599960676</v>
      </c>
      <c r="L765" s="444">
        <f t="shared" ca="1" si="54"/>
        <v>-2880143.1855905228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-2880143.1855905228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-12090.827037937923</v>
      </c>
      <c r="L766" s="444">
        <f t="shared" ca="1" si="54"/>
        <v>-2913889.3161430396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-2913889.3161430396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-12231.435915240078</v>
      </c>
      <c r="L767" s="444">
        <f t="shared" ca="1" si="54"/>
        <v>-2947776.0555728585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-2947776.0555728585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-12372.630662864321</v>
      </c>
      <c r="L768" s="444">
        <f t="shared" ca="1" si="54"/>
        <v>-2981803.9897503019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-2981803.9897503019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-12514.413721937002</v>
      </c>
      <c r="L769" s="444">
        <f t="shared" ca="1" si="54"/>
        <v>-3015973.706986818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-3015973.706986818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-12656.78754375582</v>
      </c>
      <c r="L770" s="444">
        <f t="shared" ca="1" si="54"/>
        <v>-3050285.7980451528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-3050285.7980451528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-12799.754589832215</v>
      </c>
      <c r="L771" s="444">
        <f t="shared" ca="1" si="54"/>
        <v>-3084740.856149564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-3084740.856149564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-12943.317331933929</v>
      </c>
      <c r="L772" s="444">
        <f t="shared" ca="1" si="54"/>
        <v>-3119339.4769960768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-3119339.4769960768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-13087.478252127732</v>
      </c>
      <c r="L773" s="444">
        <f t="shared" ref="L773:L1027" ca="1" si="80">I773-J773+K773</f>
        <v>-3154082.2587627834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-3154082.2587627834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-13232.239842822342</v>
      </c>
      <c r="L774" s="444">
        <f t="shared" ca="1" si="80"/>
        <v>-3188969.8021201845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-3188969.8021201845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-13377.604606811514</v>
      </c>
      <c r="L775" s="444">
        <f t="shared" ca="1" si="80"/>
        <v>-3224002.7102415748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-3224002.7102415748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-13523.575057317306</v>
      </c>
      <c r="L776" s="444">
        <f t="shared" ca="1" si="80"/>
        <v>-3259181.5888134711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-3259181.5888134711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-13670.153718033542</v>
      </c>
      <c r="L777" s="444">
        <f t="shared" ca="1" si="80"/>
        <v>-3294507.0460460833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-3294507.0460460833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-13817.343123169423</v>
      </c>
      <c r="L778" s="444">
        <f t="shared" ca="1" si="80"/>
        <v>-3329979.6926838318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-3329979.6926838318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-13965.145817493376</v>
      </c>
      <c r="L779" s="444">
        <f t="shared" ca="1" si="80"/>
        <v>-3365600.1420159042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-3365600.1420159042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-14113.564356377012</v>
      </c>
      <c r="L780" s="444">
        <f t="shared" ca="1" si="80"/>
        <v>-3401369.0098868599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-3401369.0098868599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-14262.601305839327</v>
      </c>
      <c r="L781" s="444">
        <f t="shared" ca="1" si="80"/>
        <v>-3437286.9147072779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-3437286.9147072779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-14412.259242591072</v>
      </c>
      <c r="L782" s="444">
        <f t="shared" ca="1" si="80"/>
        <v>-3473354.4774644477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-3473354.4774644477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-14562.540754079277</v>
      </c>
      <c r="L783" s="444">
        <f t="shared" ca="1" si="80"/>
        <v>-3509572.3217331059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-3509572.3217331059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-14713.448438532019</v>
      </c>
      <c r="L784" s="444">
        <f t="shared" ca="1" si="80"/>
        <v>-3545941.073686217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-3545941.073686217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-14864.984905003315</v>
      </c>
      <c r="L785" s="444">
        <f t="shared" ca="1" si="80"/>
        <v>-3582461.3621057989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-3582461.3621057989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-15017.152773418238</v>
      </c>
      <c r="L786" s="444">
        <f t="shared" ca="1" si="80"/>
        <v>-3619133.8183937962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-3619133.8183937962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-15169.95467461823</v>
      </c>
      <c r="L787" s="444">
        <f t="shared" ca="1" si="80"/>
        <v>-3655959.0765829934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-3655959.0765829934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-15323.393250406551</v>
      </c>
      <c r="L788" s="444">
        <f t="shared" ca="1" si="80"/>
        <v>-3692937.7733479789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-3692937.7733479789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-15477.471153593991</v>
      </c>
      <c r="L789" s="444">
        <f t="shared" ca="1" si="80"/>
        <v>-3730070.5480161519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-3730070.5480161519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-15632.191048044711</v>
      </c>
      <c r="L790" s="444">
        <f t="shared" ca="1" si="80"/>
        <v>-3767358.0425787754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-3767358.0425787754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-15787.555608722307</v>
      </c>
      <c r="L791" s="444">
        <f t="shared" ca="1" si="80"/>
        <v>-3804800.9017020767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-3804800.9017020767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-15943.567521736064</v>
      </c>
      <c r="L792" s="444">
        <f t="shared" ca="1" si="80"/>
        <v>-3842399.7727383915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-3842399.7727383915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-16100.229484387377</v>
      </c>
      <c r="L793" s="444">
        <f t="shared" ca="1" si="80"/>
        <v>-3880155.3057373576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-3880155.3057373576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-16257.544205216402</v>
      </c>
      <c r="L794" s="444">
        <f t="shared" ca="1" si="80"/>
        <v>-3918068.1534571527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-3918068.1534571527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-16415.514404048881</v>
      </c>
      <c r="L795" s="444">
        <f t="shared" ca="1" si="80"/>
        <v>-3956138.9713757802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-3956138.9713757802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-16574.142812043163</v>
      </c>
      <c r="L796" s="444">
        <f t="shared" ca="1" si="80"/>
        <v>-3994368.417702402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-3994368.417702402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-16733.432171737419</v>
      </c>
      <c r="L797" s="444">
        <f t="shared" ca="1" si="80"/>
        <v>-4032757.1533887181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-4032757.1533887181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-16893.385237097071</v>
      </c>
      <c r="L798" s="444">
        <f t="shared" ca="1" si="80"/>
        <v>-4071305.8421403943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-4071305.8421403943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-17054.004773562388</v>
      </c>
      <c r="L799" s="444">
        <f t="shared" ca="1" si="80"/>
        <v>-4110015.1504285354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-4110015.1504285354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-17215.293558096309</v>
      </c>
      <c r="L800" s="444">
        <f t="shared" ca="1" si="80"/>
        <v>-4148885.7475012108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-4148885.7475012108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-17377.254379232458</v>
      </c>
      <c r="L801" s="444">
        <f t="shared" ca="1" si="80"/>
        <v>-4187918.305395022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-4187918.305395022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-17539.890037123336</v>
      </c>
      <c r="L802" s="444">
        <f t="shared" ca="1" si="80"/>
        <v>-4227113.4989467235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-4227113.4989467235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-17703.203343588757</v>
      </c>
      <c r="L803" s="444">
        <f t="shared" ca="1" si="80"/>
        <v>-4266472.0058048908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-4266472.0058048908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-17867.197122164456</v>
      </c>
      <c r="L804" s="444">
        <f t="shared" ca="1" si="80"/>
        <v>-4305994.5064416332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-4305994.5064416332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-18031.874208150883</v>
      </c>
      <c r="L805" s="444">
        <f t="shared" ca="1" si="80"/>
        <v>-4345681.684164362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-4345681.684164362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-18197.23744866225</v>
      </c>
      <c r="L806" s="444">
        <f t="shared" ca="1" si="80"/>
        <v>-4385534.2251276029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-4385534.2251276029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-18363.289702675756</v>
      </c>
      <c r="L807" s="444">
        <f t="shared" ca="1" si="80"/>
        <v>-4425552.8183448566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-4425552.8183448566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-18530.033841080978</v>
      </c>
      <c r="L808" s="444">
        <f t="shared" ca="1" si="80"/>
        <v>-4465738.155700516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-4465738.155700516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-18697.47274672956</v>
      </c>
      <c r="L809" s="444">
        <f t="shared" ca="1" si="80"/>
        <v>-4506090.9319618242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-4506090.9319618242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-18865.609314485009</v>
      </c>
      <c r="L810" s="444">
        <f t="shared" ca="1" si="80"/>
        <v>-4546611.844790888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-4546611.844790888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-19034.446451272775</v>
      </c>
      <c r="L811" s="444">
        <f t="shared" ca="1" si="80"/>
        <v>-4587301.5947567392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-4587301.5947567392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-19203.987076130488</v>
      </c>
      <c r="L812" s="444">
        <f t="shared" ca="1" si="80"/>
        <v>-4628160.8853474483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-4628160.8853474483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-19374.234120258443</v>
      </c>
      <c r="L813" s="444">
        <f t="shared" ca="1" si="80"/>
        <v>-4669190.4229822848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-4669190.4229822848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-19545.190527070263</v>
      </c>
      <c r="L814" s="444">
        <f t="shared" ca="1" si="80"/>
        <v>-4710390.9170239335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-4710390.9170239335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-19716.859252243798</v>
      </c>
      <c r="L815" s="444">
        <f t="shared" ca="1" si="80"/>
        <v>-4751763.0797907561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-4751763.0797907561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-19889.243263772227</v>
      </c>
      <c r="L816" s="444">
        <f t="shared" ca="1" si="80"/>
        <v>-4793307.6265691072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-4793307.6265691072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-20062.345542015355</v>
      </c>
      <c r="L817" s="444">
        <f t="shared" ca="1" si="80"/>
        <v>-4835025.2756257011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-4835025.2756257011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-20236.169079751166</v>
      </c>
      <c r="L818" s="444">
        <f t="shared" ca="1" si="80"/>
        <v>-4876916.7482200302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-4876916.7482200302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-20410.716882227534</v>
      </c>
      <c r="L819" s="444">
        <f t="shared" ca="1" si="80"/>
        <v>-4918982.7686168365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-4918982.7686168365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-20585.991967214228</v>
      </c>
      <c r="L820" s="444">
        <f t="shared" ca="1" si="80"/>
        <v>-4961224.0640986292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-4961224.0640986292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-20761.997365055031</v>
      </c>
      <c r="L821" s="444">
        <f t="shared" ca="1" si="80"/>
        <v>-5003641.3649782622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-5003641.3649782622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-20938.736118720168</v>
      </c>
      <c r="L822" s="444">
        <f t="shared" ca="1" si="80"/>
        <v>-5046235.4046115605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-5046235.4046115605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-21116.211283858913</v>
      </c>
      <c r="L823" s="444">
        <f t="shared" ca="1" si="80"/>
        <v>-5089006.9194099978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-5089006.9194099978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-21294.425928852401</v>
      </c>
      <c r="L824" s="444">
        <f t="shared" ca="1" si="80"/>
        <v>-5131956.6488534287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-5131956.6488534287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-21473.383134866697</v>
      </c>
      <c r="L825" s="444">
        <f t="shared" ca="1" si="80"/>
        <v>-5175085.3355028741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-5175085.3355028741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-21653.085995906051</v>
      </c>
      <c r="L826" s="444">
        <f t="shared" ca="1" si="80"/>
        <v>-5218393.7250133585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-5218393.7250133585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-21833.537618866405</v>
      </c>
      <c r="L827" s="444">
        <f t="shared" ca="1" si="80"/>
        <v>-5261882.5661468031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-5261882.5661468031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-22014.74112358909</v>
      </c>
      <c r="L828" s="444">
        <f t="shared" ca="1" si="80"/>
        <v>-5305552.6107849702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-5305552.6107849702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-22196.699642914784</v>
      </c>
      <c r="L829" s="444">
        <f t="shared" ca="1" si="80"/>
        <v>-5349404.613942463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-5349404.613942463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-22379.41632273767</v>
      </c>
      <c r="L830" s="444">
        <f t="shared" ca="1" si="80"/>
        <v>-5393439.3337797793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-5393439.3337797793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-22562.894322059823</v>
      </c>
      <c r="L831" s="444">
        <f t="shared" ca="1" si="80"/>
        <v>-5437657.5316164177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-5437657.5316164177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-22747.136813045818</v>
      </c>
      <c r="L832" s="444">
        <f t="shared" ca="1" si="80"/>
        <v>-5482059.9719440416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-5482059.9719440416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-22932.146981077582</v>
      </c>
      <c r="L833" s="444">
        <f t="shared" ca="1" si="80"/>
        <v>-5526647.4224396972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-5526647.4224396972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-23117.92802480948</v>
      </c>
      <c r="L834" s="444">
        <f t="shared" ca="1" si="80"/>
        <v>-5571420.6539790854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-5571420.6539790854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-23304.4831562236</v>
      </c>
      <c r="L835" s="444">
        <f t="shared" ca="1" si="80"/>
        <v>-5616380.4406498875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-5616380.4406498875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-23491.815600685273</v>
      </c>
      <c r="L836" s="444">
        <f t="shared" ca="1" si="80"/>
        <v>-5661527.5597651508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-5661527.5597651508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-23679.92859699887</v>
      </c>
      <c r="L837" s="444">
        <f t="shared" ca="1" si="80"/>
        <v>-5706862.7918767277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-5706862.7918767277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-23868.825397463774</v>
      </c>
      <c r="L838" s="444">
        <f t="shared" ca="1" si="80"/>
        <v>-5752386.9207887696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-5752386.9207887696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-24058.509267930618</v>
      </c>
      <c r="L839" s="444">
        <f t="shared" ca="1" si="80"/>
        <v>-5798100.7335712789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-5798100.7335712789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-24248.983487857739</v>
      </c>
      <c r="L840" s="444">
        <f t="shared" ca="1" si="80"/>
        <v>-5844005.0205737147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-5844005.0205737147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-24440.251350367889</v>
      </c>
      <c r="L841" s="444">
        <f t="shared" ca="1" si="80"/>
        <v>-5890100.5754386606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-5890100.5754386606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-24632.316162305164</v>
      </c>
      <c r="L842" s="444">
        <f t="shared" ca="1" si="80"/>
        <v>-5936388.1951155439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-5936388.1951155439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-24825.181244292176</v>
      </c>
      <c r="L843" s="444">
        <f t="shared" ca="1" si="80"/>
        <v>-5982868.6798744146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-5982868.6798744146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-25018.84993078747</v>
      </c>
      <c r="L844" s="444">
        <f t="shared" ca="1" si="80"/>
        <v>-6029542.8333197804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-6029542.8333197804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-25213.325570143163</v>
      </c>
      <c r="L845" s="444">
        <f t="shared" ca="1" si="80"/>
        <v>-6076411.4624045016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-6076411.4624045016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-25408.611524662832</v>
      </c>
      <c r="L846" s="444">
        <f t="shared" ca="1" si="80"/>
        <v>-6123475.3774437429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-6123475.3774437429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-25604.711170659673</v>
      </c>
      <c r="L847" s="444">
        <f t="shared" ca="1" si="80"/>
        <v>-6170735.3921289807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-6170735.3921289807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-25801.627898514831</v>
      </c>
      <c r="L848" s="444">
        <f t="shared" ca="1" si="80"/>
        <v>-6218192.3235420743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-6218192.3235420743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-25999.365112736054</v>
      </c>
      <c r="L849" s="444">
        <f t="shared" ca="1" si="80"/>
        <v>-6265846.9921693886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-6265846.9921693886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-26197.926232016529</v>
      </c>
      <c r="L850" s="444">
        <f t="shared" ca="1" si="80"/>
        <v>-6313700.2219159836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-6313700.2219159836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-26397.314689294009</v>
      </c>
      <c r="L851" s="444">
        <f t="shared" ca="1" si="80"/>
        <v>-6361752.8401198564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-6361752.8401198564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-26597.533931810143</v>
      </c>
      <c r="L852" s="444">
        <f t="shared" ca="1" si="80"/>
        <v>-6410005.6775662452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-6410005.6775662452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-26798.587421170098</v>
      </c>
      <c r="L853" s="444">
        <f t="shared" ca="1" si="80"/>
        <v>-6458459.568501994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-6458459.568501994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-27000.478633402385</v>
      </c>
      <c r="L854" s="444">
        <f t="shared" ca="1" si="80"/>
        <v>-6507115.3506499752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-6507115.3506499752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-27203.211059018973</v>
      </c>
      <c r="L855" s="444">
        <f t="shared" ca="1" si="80"/>
        <v>-6555973.8652235726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-6555973.8652235726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-27406.78820307563</v>
      </c>
      <c r="L856" s="444">
        <f t="shared" ca="1" si="80"/>
        <v>-6605035.9569412265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-6605035.9569412265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-27611.213585232519</v>
      </c>
      <c r="L857" s="444">
        <f t="shared" ca="1" si="80"/>
        <v>-6654302.4740410373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-6654302.4740410373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-27816.490739815068</v>
      </c>
      <c r="L858" s="444">
        <f t="shared" ca="1" si="80"/>
        <v>-6703774.2682954306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-6703774.2682954306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-28022.623215875035</v>
      </c>
      <c r="L859" s="444">
        <f t="shared" ca="1" si="80"/>
        <v>-6753452.1950258836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-6753452.1950258836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-28229.614577251923</v>
      </c>
      <c r="L860" s="444">
        <f t="shared" ca="1" si="80"/>
        <v>-6803337.1131177135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-6803337.1131177135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-28437.468402634546</v>
      </c>
      <c r="L861" s="444">
        <f t="shared" ca="1" si="80"/>
        <v>-6853429.8850349262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-6853429.8850349262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-28646.188285622935</v>
      </c>
      <c r="L862" s="444">
        <f t="shared" ca="1" si="80"/>
        <v>-6903731.3768351274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-6903731.3768351274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-28855.777834790439</v>
      </c>
      <c r="L863" s="444">
        <f t="shared" ca="1" si="80"/>
        <v>-6954242.4581844965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-6954242.4581844965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-29066.240673746146</v>
      </c>
      <c r="L864" s="444">
        <f t="shared" ca="1" si="80"/>
        <v>-7004964.0023728209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-7004964.0023728209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-29277.5804411975</v>
      </c>
      <c r="L865" s="444">
        <f t="shared" ca="1" si="80"/>
        <v>-7055896.8863285966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-7055896.8863285966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-29489.800791013226</v>
      </c>
      <c r="L866" s="444">
        <f t="shared" ca="1" si="80"/>
        <v>-7107041.9906341881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-7107041.9906341881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-29702.905392286528</v>
      </c>
      <c r="L867" s="444">
        <f t="shared" ca="1" si="80"/>
        <v>-7158400.1995410528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-7158400.1995410528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-29916.897929398459</v>
      </c>
      <c r="L868" s="444">
        <f t="shared" ca="1" si="80"/>
        <v>-7209972.4009850295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-7209972.4009850295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-30131.782102081695</v>
      </c>
      <c r="L869" s="444">
        <f t="shared" ca="1" si="80"/>
        <v>-7261759.4866016898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-7261759.4866016898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-30347.56162548445</v>
      </c>
      <c r="L870" s="444">
        <f t="shared" ca="1" si="80"/>
        <v>-7313762.3517417526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-7313762.3517417526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-30564.240230234711</v>
      </c>
      <c r="L871" s="444">
        <f t="shared" ca="1" si="80"/>
        <v>-7365981.8954865653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-7365981.8954865653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-30781.821662504764</v>
      </c>
      <c r="L872" s="444">
        <f t="shared" ca="1" si="80"/>
        <v>-7418419.0206636488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-7418419.0206636488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-31000.309684075946</v>
      </c>
      <c r="L873" s="444">
        <f t="shared" ca="1" si="80"/>
        <v>-7471074.6338623036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-7471074.6338623036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-31219.708072403675</v>
      </c>
      <c r="L874" s="444">
        <f t="shared" ca="1" si="80"/>
        <v>-7523949.6454492854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-7523949.6454492854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-31440.020620682764</v>
      </c>
      <c r="L875" s="444">
        <f t="shared" ca="1" si="80"/>
        <v>-7577044.969584547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-7577044.969584547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-31661.251137913026</v>
      </c>
      <c r="L876" s="444">
        <f t="shared" ca="1" si="80"/>
        <v>-7630361.5242370386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-7630361.5242370386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-31883.403448965069</v>
      </c>
      <c r="L877" s="444">
        <f t="shared" ca="1" si="80"/>
        <v>-7683900.2312005823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-7683900.2312005823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-32106.481394646504</v>
      </c>
      <c r="L878" s="444">
        <f t="shared" ca="1" si="80"/>
        <v>-7737662.0161098074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-7737662.0161098074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-32330.488831768274</v>
      </c>
      <c r="L879" s="444">
        <f t="shared" ca="1" si="80"/>
        <v>-7791647.8084561536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-7791647.8084561536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-32555.429633211384</v>
      </c>
      <c r="L880" s="444">
        <f t="shared" ca="1" si="80"/>
        <v>-7845858.5416039433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-7845858.5416039433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-32781.307687993845</v>
      </c>
      <c r="L881" s="444">
        <f t="shared" ca="1" si="80"/>
        <v>-7900295.1528065158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-7900295.1528065158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-33008.126901337891</v>
      </c>
      <c r="L882" s="444">
        <f t="shared" ca="1" si="80"/>
        <v>-7954958.5832224321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-7954958.5832224321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-33235.891194737545</v>
      </c>
      <c r="L883" s="444">
        <f t="shared" ca="1" si="80"/>
        <v>-8009849.777931748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-8009849.777931748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-33464.604506026357</v>
      </c>
      <c r="L884" s="444">
        <f t="shared" ca="1" si="80"/>
        <v>-8064969.6859523524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-8064969.6859523524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-33694.270789445545</v>
      </c>
      <c r="L885" s="444">
        <f t="shared" ca="1" si="80"/>
        <v>-8120319.2602563761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-8120319.2602563761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-33924.894015712307</v>
      </c>
      <c r="L886" s="444">
        <f t="shared" ca="1" si="80"/>
        <v>-8175899.4577866672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-8175899.4577866672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-34156.478172088522</v>
      </c>
      <c r="L887" s="444">
        <f t="shared" ca="1" si="80"/>
        <v>-8231711.2394733345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-8231711.2394733345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-34389.027262449643</v>
      </c>
      <c r="L888" s="444">
        <f t="shared" ca="1" si="80"/>
        <v>-8287755.5702503622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-8287755.5702503622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-34622.545307353917</v>
      </c>
      <c r="L889" s="444">
        <f t="shared" ca="1" si="80"/>
        <v>-8344033.4190722946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-8344033.4190722946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-34857.036344111977</v>
      </c>
      <c r="L890" s="444">
        <f t="shared" ca="1" si="80"/>
        <v>-8400545.7589309849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-8400545.7589309849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-35092.504426856518</v>
      </c>
      <c r="L891" s="444">
        <f t="shared" ca="1" si="80"/>
        <v>-8457293.5668724198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-8457293.5668724198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-35328.953626612492</v>
      </c>
      <c r="L892" s="444">
        <f t="shared" ca="1" si="80"/>
        <v>-8514277.8240136113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-8514277.8240136113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-35566.38803136746</v>
      </c>
      <c r="L893" s="444">
        <f t="shared" ca="1" si="80"/>
        <v>-8571499.5155595578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-8571499.5155595578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-35804.811746142237</v>
      </c>
      <c r="L894" s="444">
        <f t="shared" ca="1" si="80"/>
        <v>-8628959.6308202799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-8628959.6308202799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-36044.228893061911</v>
      </c>
      <c r="L895" s="444">
        <f t="shared" ca="1" si="80"/>
        <v>-8686659.1632279214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-8686659.1632279214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-36284.643611427084</v>
      </c>
      <c r="L896" s="444">
        <f t="shared" ca="1" si="80"/>
        <v>-8744599.1103539281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-8744599.1103539281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-36526.060057785449</v>
      </c>
      <c r="L897" s="444">
        <f t="shared" ca="1" si="80"/>
        <v>-8802780.4739262927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-8802780.4739262927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-36768.482406003634</v>
      </c>
      <c r="L898" s="444">
        <f t="shared" ca="1" si="80"/>
        <v>-8861204.2598468754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-8861204.2598468754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-37011.914847339394</v>
      </c>
      <c r="L899" s="444">
        <f t="shared" ca="1" si="80"/>
        <v>-8919871.4782087933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-8919871.4782087933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-37256.361590514054</v>
      </c>
      <c r="L900" s="444">
        <f t="shared" ca="1" si="80"/>
        <v>-8978783.1433138866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-8978783.1433138866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-37501.826861785274</v>
      </c>
      <c r="L901" s="444">
        <f t="shared" ca="1" si="80"/>
        <v>-9037940.2736902516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-9037940.2736902516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-37748.314905020132</v>
      </c>
      <c r="L902" s="444">
        <f t="shared" ca="1" si="80"/>
        <v>-9097343.8921098504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-9097343.8921098504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-37995.82998176846</v>
      </c>
      <c r="L903" s="444">
        <f t="shared" ca="1" si="80"/>
        <v>-9156995.0256061982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-9156995.0256061982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-38244.37637133657</v>
      </c>
      <c r="L904" s="444">
        <f t="shared" ca="1" si="80"/>
        <v>-9216894.7054921146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-9216894.7054921146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-38493.958370861226</v>
      </c>
      <c r="L905" s="444">
        <f t="shared" ca="1" si="80"/>
        <v>-9277043.9673775546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-9277043.9673775546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-38744.580295383894</v>
      </c>
      <c r="L906" s="444">
        <f t="shared" ca="1" si="80"/>
        <v>-9337443.8511875179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-9337443.8511875179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-38996.246477925408</v>
      </c>
      <c r="L907" s="444">
        <f t="shared" ca="1" si="80"/>
        <v>-9398095.4011800233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-9398095.4011800233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-39248.961269560845</v>
      </c>
      <c r="L908" s="444">
        <f t="shared" ca="1" si="80"/>
        <v>-9458999.6659641638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-9458999.6659641638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-39502.729039494763</v>
      </c>
      <c r="L909" s="444">
        <f t="shared" ca="1" si="80"/>
        <v>-9520157.6985182371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-9520157.6985182371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-39757.554175136735</v>
      </c>
      <c r="L910" s="444">
        <f t="shared" ca="1" si="80"/>
        <v>-9581570.556207953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-9581570.556207953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-40013.441082177218</v>
      </c>
      <c r="L911" s="444">
        <f t="shared" ca="1" si="80"/>
        <v>-9643239.30080471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-9643239.30080471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-40270.394184663703</v>
      </c>
      <c r="L912" s="444">
        <f t="shared" ca="1" si="80"/>
        <v>-9705164.9985039532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-9705164.9985039532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-40528.417925077221</v>
      </c>
      <c r="L913" s="444">
        <f t="shared" ca="1" si="80"/>
        <v>-9767348.7199436091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-9767348.7199436091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-40787.51676440912</v>
      </c>
      <c r="L914" s="444">
        <f t="shared" ca="1" si="80"/>
        <v>-9829791.5402225982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-9829791.5402225982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-41047.69518223824</v>
      </c>
      <c r="L915" s="444">
        <f t="shared" ca="1" si="80"/>
        <v>-9892494.5389194153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-9892494.5389194153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-41308.957676808313</v>
      </c>
      <c r="L916" s="444">
        <f t="shared" ca="1" si="80"/>
        <v>-9955458.8001108021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-9955458.8001108021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-41571.308765105758</v>
      </c>
      <c r="L917" s="444">
        <f t="shared" ca="1" si="80"/>
        <v>-10018685.412390487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-10018685.412390487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-41834.752982937775</v>
      </c>
      <c r="L918" s="444">
        <f t="shared" ca="1" si="80"/>
        <v>-10082175.468888005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-10082175.468888005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-42099.294885010771</v>
      </c>
      <c r="L919" s="444">
        <f t="shared" ca="1" si="80"/>
        <v>-10145930.067287596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-10145930.067287596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-42364.939045009065</v>
      </c>
      <c r="L920" s="444">
        <f t="shared" ca="1" si="80"/>
        <v>-10209950.309847184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-10209950.309847184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-42631.690055674015</v>
      </c>
      <c r="L921" s="444">
        <f t="shared" ca="1" si="80"/>
        <v>-10274237.303417437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-10274237.303417437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-42899.552528883403</v>
      </c>
      <c r="L922" s="444">
        <f t="shared" ca="1" si="80"/>
        <v>-10338792.1594609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-10338792.1594609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-43168.531095731167</v>
      </c>
      <c r="L923" s="444">
        <f t="shared" ca="1" si="80"/>
        <v>-10403615.994071212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-10403615.994071212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-43438.630406607459</v>
      </c>
      <c r="L924" s="444">
        <f t="shared" ca="1" si="80"/>
        <v>-10468709.927992398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-10468709.927992398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-43709.855131279073</v>
      </c>
      <c r="L925" s="444">
        <f t="shared" ca="1" si="80"/>
        <v>-10534075.086638257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-10534075.086638257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-43982.209958970154</v>
      </c>
      <c r="L926" s="444">
        <f t="shared" ca="1" si="80"/>
        <v>-10599712.600111807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-10599712.600111807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-44255.699598443272</v>
      </c>
      <c r="L927" s="444">
        <f t="shared" ca="1" si="80"/>
        <v>-10665623.603224829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-10665623.603224829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-44530.328778080868</v>
      </c>
      <c r="L928" s="444">
        <f t="shared" ca="1" si="80"/>
        <v>-10731809.235517489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-10731809.235517489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-44806.102245966948</v>
      </c>
      <c r="L929" s="444">
        <f t="shared" ca="1" si="80"/>
        <v>-10798270.641278036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-10798270.641278036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-45083.024769969226</v>
      </c>
      <c r="L930" s="444">
        <f t="shared" ca="1" si="80"/>
        <v>-10865008.969562585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-10865008.969562585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-45361.101137821519</v>
      </c>
      <c r="L931" s="444">
        <f t="shared" ca="1" si="80"/>
        <v>-10932025.374214984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-10932025.374214984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-45640.336157206519</v>
      </c>
      <c r="L932" s="444">
        <f t="shared" ca="1" si="80"/>
        <v>-10999321.01388677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-10999321.01388677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-45920.734655838954</v>
      </c>
      <c r="L933" s="444">
        <f t="shared" ca="1" si="80"/>
        <v>-11066897.052057188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-11066897.052057188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-46202.301481549031</v>
      </c>
      <c r="L934" s="444">
        <f t="shared" ca="1" si="80"/>
        <v>-11134754.657053316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-11134754.657053316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-46485.041502366228</v>
      </c>
      <c r="L935" s="444">
        <f t="shared" ca="1" si="80"/>
        <v>-11202895.002070261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-11202895.002070261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-46768.959606603501</v>
      </c>
      <c r="L936" s="444">
        <f t="shared" ca="1" si="80"/>
        <v>-11271319.265191443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-11271319.265191443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-47054.060702941759</v>
      </c>
      <c r="L937" s="444">
        <f t="shared" ca="1" si="80"/>
        <v>-11340028.629408965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-11340028.629408965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-47340.349720514765</v>
      </c>
      <c r="L938" s="444">
        <f t="shared" ca="1" si="80"/>
        <v>-11409024.28264406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-11409024.28264406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-47627.831608994326</v>
      </c>
      <c r="L939" s="444">
        <f t="shared" ca="1" si="80"/>
        <v>-11478307.417767633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-11478307.417767633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-47916.511338675882</v>
      </c>
      <c r="L940" s="444">
        <f t="shared" ca="1" si="80"/>
        <v>-11547879.232620887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-11547879.232620887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-48206.393900564442</v>
      </c>
      <c r="L941" s="444">
        <f t="shared" ca="1" si="80"/>
        <v>-11617740.930036031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-11617740.930036031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-48497.484306460872</v>
      </c>
      <c r="L942" s="444">
        <f t="shared" ca="1" si="80"/>
        <v>-11687893.71785707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-11687893.71785707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-48789.787589048537</v>
      </c>
      <c r="L943" s="444">
        <f t="shared" ca="1" si="80"/>
        <v>-11758338.808960699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-11758338.808960699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-49083.308801980325</v>
      </c>
      <c r="L944" s="444">
        <f t="shared" ca="1" si="80"/>
        <v>-11829077.421277259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-11829077.421277259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-49378.053019965992</v>
      </c>
      <c r="L945" s="444">
        <f t="shared" ca="1" si="80"/>
        <v>-11900110.777811803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-11900110.777811803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-49674.025338859923</v>
      </c>
      <c r="L946" s="444">
        <f t="shared" ca="1" si="80"/>
        <v>-11971440.106665242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-11971440.106665242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-49971.230875749257</v>
      </c>
      <c r="L947" s="444">
        <f t="shared" ca="1" si="80"/>
        <v>-12043066.641055571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-12043066.641055571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-50269.674769042293</v>
      </c>
      <c r="L948" s="444">
        <f t="shared" ca="1" si="80"/>
        <v>-12114991.619339192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-12114991.619339192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-50569.362178557378</v>
      </c>
      <c r="L949" s="444">
        <f t="shared" ca="1" si="80"/>
        <v>-12187216.285032328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-12187216.285032328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-50870.298285612116</v>
      </c>
      <c r="L950" s="444">
        <f t="shared" ca="1" si="80"/>
        <v>-12259741.88683252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-12259741.88683252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-51172.488293112918</v>
      </c>
      <c r="L951" s="444">
        <f t="shared" ca="1" si="80"/>
        <v>-12332569.678640213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-12332569.678640213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-51475.937425644966</v>
      </c>
      <c r="L952" s="444">
        <f t="shared" ca="1" si="80"/>
        <v>-12405700.919580437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-12405700.919580437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-51780.650929562566</v>
      </c>
      <c r="L953" s="444">
        <f t="shared" ca="1" si="80"/>
        <v>-12479136.874024579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-12479136.874024579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-52086.634073079826</v>
      </c>
      <c r="L954" s="444">
        <f t="shared" ca="1" si="80"/>
        <v>-12552878.811612239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-12552878.811612239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-52393.892146361744</v>
      </c>
      <c r="L955" s="444">
        <f t="shared" ca="1" si="80"/>
        <v>-12626928.00727318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-12626928.00727318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-52702.430461615666</v>
      </c>
      <c r="L956" s="444">
        <f t="shared" ca="1" si="80"/>
        <v>-12701285.741249375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-12701285.741249375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-53012.25435318314</v>
      </c>
      <c r="L957" s="444">
        <f t="shared" ca="1" si="80"/>
        <v>-12775953.299117137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-12775953.299117137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-53323.36917763215</v>
      </c>
      <c r="L958" s="444">
        <f t="shared" ca="1" si="80"/>
        <v>-12850931.971809348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-12850931.971809348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-53635.780313849697</v>
      </c>
      <c r="L959" s="444">
        <f t="shared" ca="1" si="80"/>
        <v>-12926223.055637777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-12926223.055637777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-53949.493163134815</v>
      </c>
      <c r="L960" s="444">
        <f t="shared" ca="1" si="80"/>
        <v>-13001827.852315491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-13001827.852315491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-54264.513149291961</v>
      </c>
      <c r="L961" s="444">
        <f t="shared" ca="1" si="80"/>
        <v>-13077747.668979362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-13077747.668979362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-54580.845718724755</v>
      </c>
      <c r="L962" s="444">
        <f t="shared" ca="1" si="80"/>
        <v>-13153983.818212666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-13153983.818212666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-54898.49634053019</v>
      </c>
      <c r="L963" s="444">
        <f t="shared" ca="1" si="80"/>
        <v>-13230537.618067775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-13230537.618067775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-55217.470506593141</v>
      </c>
      <c r="L964" s="444">
        <f t="shared" ca="1" si="80"/>
        <v>-13307410.392088948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-13307410.392088948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-55537.773731681365</v>
      </c>
      <c r="L965" s="444">
        <f t="shared" ca="1" si="80"/>
        <v>-13384603.469335208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-13384603.469335208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-55859.411553540769</v>
      </c>
      <c r="L966" s="444">
        <f t="shared" ca="1" si="80"/>
        <v>-13462118.184403328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-13462118.184403328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-56182.38953299127</v>
      </c>
      <c r="L967" s="444">
        <f t="shared" ca="1" si="80"/>
        <v>-13539955.877450898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-13539955.877450898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-56506.713254022819</v>
      </c>
      <c r="L968" s="444">
        <f t="shared" ca="1" si="80"/>
        <v>-13618117.894219501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-13618117.894219501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-56832.388323891995</v>
      </c>
      <c r="L969" s="444">
        <f t="shared" ca="1" si="80"/>
        <v>-13696605.586057972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-13696605.586057972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-57159.420373218956</v>
      </c>
      <c r="L970" s="444">
        <f t="shared" ca="1" si="80"/>
        <v>-13775420.30994577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-13775420.30994577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-57487.815056084793</v>
      </c>
      <c r="L971" s="444">
        <f t="shared" ca="1" si="80"/>
        <v>-13854563.428516435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-13854563.428516435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-57817.578050129232</v>
      </c>
      <c r="L972" s="444">
        <f t="shared" ca="1" si="80"/>
        <v>-13934036.310081143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-13934036.310081143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-58148.715056648842</v>
      </c>
      <c r="L973" s="444">
        <f t="shared" ca="1" si="80"/>
        <v>-14013840.328652371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-14013840.328652371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-58481.231800695627</v>
      </c>
      <c r="L974" s="444">
        <f t="shared" ca="1" si="80"/>
        <v>-14093976.863967646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-14093976.863967646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-58815.134031175934</v>
      </c>
      <c r="L975" s="444">
        <f t="shared" ca="1" si="80"/>
        <v>-14174447.301513402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-14174447.301513402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-59150.427520949917</v>
      </c>
      <c r="L976" s="444">
        <f t="shared" ca="1" si="80"/>
        <v>-14255253.03254893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-14255253.03254893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-59487.118066931296</v>
      </c>
      <c r="L977" s="444">
        <f t="shared" ca="1" si="80"/>
        <v>-14336395.454130441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-14336395.454130441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-59825.211490187583</v>
      </c>
      <c r="L978" s="444">
        <f t="shared" ca="1" si="80"/>
        <v>-14417875.969135208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-14417875.969135208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-60164.713636040782</v>
      </c>
      <c r="L979" s="444">
        <f t="shared" ca="1" si="80"/>
        <v>-14499695.986285828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-14499695.986285828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-60505.630374168373</v>
      </c>
      <c r="L980" s="444">
        <f t="shared" ca="1" si="80"/>
        <v>-14581856.920174576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-14581856.920174576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-60847.967598704803</v>
      </c>
      <c r="L981" s="444">
        <f t="shared" ca="1" si="80"/>
        <v>-14664360.19128786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-14664360.19128786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-61191.731228343488</v>
      </c>
      <c r="L982" s="444">
        <f t="shared" ca="1" si="80"/>
        <v>-14747207.226030784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-14747207.226030784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-61536.927206439017</v>
      </c>
      <c r="L983" s="444">
        <f t="shared" ca="1" si="80"/>
        <v>-14830399.456751803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-14830399.456751803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-61883.561501109922</v>
      </c>
      <c r="L984" s="444">
        <f t="shared" ca="1" si="80"/>
        <v>-14913938.321767492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-14913938.321767492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-62231.640105341969</v>
      </c>
      <c r="L985" s="444">
        <f t="shared" ca="1" si="80"/>
        <v>-14997825.265387414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-14997825.265387414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-62581.16903709164</v>
      </c>
      <c r="L986" s="444">
        <f t="shared" ca="1" si="80"/>
        <v>-15082061.737939086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-15082061.737939086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-62932.154339390268</v>
      </c>
      <c r="L987" s="444">
        <f t="shared" ca="1" si="80"/>
        <v>-15166649.195793055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-15166649.195793055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-63284.602080448465</v>
      </c>
      <c r="L988" s="444">
        <f t="shared" ca="1" si="80"/>
        <v>-15251589.101388082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-15251589.101388082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-63638.518353761086</v>
      </c>
      <c r="L989" s="444">
        <f t="shared" ca="1" si="80"/>
        <v>-15336882.923256421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-15336882.923256421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-63993.909278212501</v>
      </c>
      <c r="L990" s="444">
        <f t="shared" ca="1" si="80"/>
        <v>-15422532.136049213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-15422532.136049213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-64350.780998182468</v>
      </c>
      <c r="L991" s="444">
        <f t="shared" ca="1" si="80"/>
        <v>-15508538.220561974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-15508538.220561974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-64709.139683652305</v>
      </c>
      <c r="L992" s="444">
        <f t="shared" ca="1" si="80"/>
        <v>-15594902.663760206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-15594902.663760206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-65068.991530311607</v>
      </c>
      <c r="L993" s="444">
        <f t="shared" ca="1" si="80"/>
        <v>-15681626.958805097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-15681626.958805097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-65430.34275966532</v>
      </c>
      <c r="L994" s="444">
        <f t="shared" ca="1" si="80"/>
        <v>-15768712.605079342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-15768712.605079342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-65793.199619141349</v>
      </c>
      <c r="L995" s="444">
        <f t="shared" ca="1" si="80"/>
        <v>-15856161.108213061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-15856161.108213061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-66157.568382198515</v>
      </c>
      <c r="L996" s="444">
        <f t="shared" ca="1" si="80"/>
        <v>-15943973.980109839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-15943973.980109839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-66523.455348435062</v>
      </c>
      <c r="L997" s="444">
        <f t="shared" ca="1" si="80"/>
        <v>-16032152.738972854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-16032152.738972854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-66890.866843697644</v>
      </c>
      <c r="L998" s="444">
        <f t="shared" ca="1" si="80"/>
        <v>-16120698.909331132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-16120698.909331132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-67259.809220190466</v>
      </c>
      <c r="L999" s="444">
        <f t="shared" ca="1" si="80"/>
        <v>-16209614.022065902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-16209614.022065902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-67630.28885658535</v>
      </c>
      <c r="L1000" s="444">
        <f t="shared" ca="1" si="80"/>
        <v>-16298899.614437066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-16298899.614437066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-68002.312158131841</v>
      </c>
      <c r="L1001" s="444">
        <f t="shared" ca="1" si="80"/>
        <v>-16388557.230109777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-16388557.230109777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-68375.885556768146</v>
      </c>
      <c r="L1002" s="444">
        <f t="shared" ca="1" si="80"/>
        <v>-16478588.419181125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-16478588.419181125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-68751.015511232094</v>
      </c>
      <c r="L1003" s="444">
        <f t="shared" ca="1" si="80"/>
        <v>-16568994.738206936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-16568994.738206936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-69127.708507172967</v>
      </c>
      <c r="L1004" s="444">
        <f t="shared" ca="1" si="80"/>
        <v>-16659777.750228688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-16659777.750228688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-69505.97105726361</v>
      </c>
      <c r="L1005" s="444">
        <f t="shared" ca="1" si="80"/>
        <v>-16750939.024800532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-16750939.024800532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-69885.809701312959</v>
      </c>
      <c r="L1006" s="444">
        <f t="shared" ca="1" si="80"/>
        <v>-16842480.138016425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-16842480.138016425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-70267.231006379181</v>
      </c>
      <c r="L1007" s="444">
        <f t="shared" ca="1" si="80"/>
        <v>-16934402.672537383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-16934402.672537383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-70650.241566883167</v>
      </c>
      <c r="L1008" s="444">
        <f t="shared" ca="1" si="80"/>
        <v>-17026708.217618842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-17026708.217618842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-71034.848004722575</v>
      </c>
      <c r="L1009" s="444">
        <f t="shared" ca="1" si="80"/>
        <v>-17119398.36913814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-17119398.36913814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-71421.056969386322</v>
      </c>
      <c r="L1010" s="444">
        <f t="shared" ca="1" si="80"/>
        <v>-17212474.729622103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-17212474.729622103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-71808.875138069503</v>
      </c>
      <c r="L1011" s="444">
        <f t="shared" ca="1" si="80"/>
        <v>-17305938.908274751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-17305938.908274751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-72198.309215788875</v>
      </c>
      <c r="L1012" s="444">
        <f t="shared" ca="1" si="80"/>
        <v>-17399792.521005116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-17399792.521005116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-72589.365935498718</v>
      </c>
      <c r="L1013" s="444">
        <f t="shared" ca="1" si="80"/>
        <v>-17494037.190455191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-17494037.190455191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-72982.052058207366</v>
      </c>
      <c r="L1014" s="444">
        <f t="shared" ca="1" si="80"/>
        <v>-17588674.546027977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-17588674.546027977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-73376.374373093975</v>
      </c>
      <c r="L1015" s="444">
        <f t="shared" ca="1" si="80"/>
        <v>-17683706.223915648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-17683706.223915648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-73772.339697625939</v>
      </c>
      <c r="L1016" s="444">
        <f t="shared" ca="1" si="80"/>
        <v>-17779133.867127851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-17779133.867127851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-74169.954877676777</v>
      </c>
      <c r="L1017" s="444">
        <f t="shared" ca="1" si="80"/>
        <v>-17874959.125520106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-17874959.125520106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-74569.226787644511</v>
      </c>
      <c r="L1018" s="444">
        <f t="shared" ca="1" si="80"/>
        <v>-17971183.655822329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-17971183.655822329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-74970.162330570442</v>
      </c>
      <c r="L1019" s="444">
        <f t="shared" ca="1" si="80"/>
        <v>-18067809.121667478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-18067809.121667478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-75372.768438258558</v>
      </c>
      <c r="L1020" s="444">
        <f t="shared" ca="1" si="80"/>
        <v>-18164837.193620313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-18164837.193620313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-75777.052071395374</v>
      </c>
      <c r="L1021" s="444">
        <f t="shared" ca="1" si="80"/>
        <v>-18262269.549206287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-18262269.549206287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-76183.020219670259</v>
      </c>
      <c r="L1022" s="444">
        <f t="shared" ca="1" si="80"/>
        <v>-18360107.872940533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-18360107.872940533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-76590.679901896292</v>
      </c>
      <c r="L1023" s="444">
        <f t="shared" ca="1" si="80"/>
        <v>-18458353.856357008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-18458353.856357008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-77000.038166131606</v>
      </c>
      <c r="L1024" s="444">
        <f t="shared" ca="1" si="80"/>
        <v>-18557009.198037717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-18557009.198037717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-77411.102089801221</v>
      </c>
      <c r="L1025" s="444">
        <f t="shared" ca="1" si="80"/>
        <v>-18656075.603642095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-18656075.603642095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-77823.878779819468</v>
      </c>
      <c r="L1026" s="444">
        <f t="shared" ca="1" si="80"/>
        <v>-18755554.785936493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-18755554.785936493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-78238.375372712791</v>
      </c>
      <c r="L1027" s="444">
        <f t="shared" ca="1" si="80"/>
        <v>-18855448.464823782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-18855448.464823782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-78654.599034743165</v>
      </c>
      <c r="L1028" s="444">
        <f t="shared" ref="L1028:L1282" ca="1" si="104">I1028-J1028+K1028</f>
        <v>-18955758.367373101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-18955758.367373101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-79072.556962031987</v>
      </c>
      <c r="L1029" s="444">
        <f t="shared" ca="1" si="104"/>
        <v>-19056486.227849711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-19056486.227849711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-79492.256380684528</v>
      </c>
      <c r="L1030" s="444">
        <f t="shared" ca="1" si="104"/>
        <v>-19157633.787744973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-19157633.787744973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-79913.704546914785</v>
      </c>
      <c r="L1031" s="444">
        <f t="shared" ca="1" si="104"/>
        <v>-19259202.795806464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-19259202.795806464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-80336.908747171008</v>
      </c>
      <c r="L1032" s="444">
        <f t="shared" ca="1" si="104"/>
        <v>-19361195.008068211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-19361195.008068211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-80761.876298261617</v>
      </c>
      <c r="L1033" s="444">
        <f t="shared" ca="1" si="104"/>
        <v>-19463612.187881049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-19463612.187881049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-81188.614547481775</v>
      </c>
      <c r="L1034" s="444">
        <f t="shared" ca="1" si="104"/>
        <v>-19566456.10594311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-19566456.10594311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-81617.130872740367</v>
      </c>
      <c r="L1035" s="444">
        <f t="shared" ca="1" si="104"/>
        <v>-19669728.540330429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-19669728.540330429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-82047.432682687519</v>
      </c>
      <c r="L1036" s="444">
        <f t="shared" ca="1" si="104"/>
        <v>-19773431.276527695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-19773431.276527695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-82479.5274168428</v>
      </c>
      <c r="L1037" s="444">
        <f t="shared" ca="1" si="104"/>
        <v>-19877566.107459117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-19877566.107459117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-82913.422545723719</v>
      </c>
      <c r="L1038" s="444">
        <f t="shared" ca="1" si="104"/>
        <v>-19982134.833519418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-19982134.833519418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-83349.125570974982</v>
      </c>
      <c r="L1039" s="444">
        <f t="shared" ca="1" si="104"/>
        <v>-20087139.26260497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-20087139.26260497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-83786.644025498113</v>
      </c>
      <c r="L1040" s="444">
        <f t="shared" ca="1" si="104"/>
        <v>-20192581.210145045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-20192581.210145045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-84225.985473581764</v>
      </c>
      <c r="L1041" s="444">
        <f t="shared" ca="1" si="104"/>
        <v>-20298462.499133203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-20298462.499133203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-84667.157511032419</v>
      </c>
      <c r="L1042" s="444">
        <f t="shared" ca="1" si="104"/>
        <v>-20404784.960158814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-20404784.960158814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-85110.1677653058</v>
      </c>
      <c r="L1043" s="444">
        <f t="shared" ca="1" si="104"/>
        <v>-20511550.431438696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-20511550.431438696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-85555.023895638631</v>
      </c>
      <c r="L1044" s="444">
        <f t="shared" ca="1" si="104"/>
        <v>-20618760.758848913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-20618760.758848913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-86001.733593181212</v>
      </c>
      <c r="L1045" s="444">
        <f t="shared" ca="1" si="104"/>
        <v>-20726417.795956671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-20726417.795956671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-86450.3045811302</v>
      </c>
      <c r="L1046" s="444">
        <f t="shared" ca="1" si="104"/>
        <v>-20834523.40405238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-20834523.40405238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-86900.744614862328</v>
      </c>
      <c r="L1047" s="444">
        <f t="shared" ca="1" si="104"/>
        <v>-20943079.45218182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-20943079.45218182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-87353.061482068326</v>
      </c>
      <c r="L1048" s="444">
        <f t="shared" ca="1" si="104"/>
        <v>-21052087.817178465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-21052087.817178465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-87807.263002887674</v>
      </c>
      <c r="L1049" s="444">
        <f t="shared" ca="1" si="104"/>
        <v>-21161550.38369593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-21161550.38369593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-88263.357030043786</v>
      </c>
      <c r="L1050" s="444">
        <f t="shared" ca="1" si="104"/>
        <v>-21271469.044240553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-21271469.044240553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-88721.351448979709</v>
      </c>
      <c r="L1051" s="444">
        <f t="shared" ca="1" si="104"/>
        <v>-21381845.69920411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-21381845.69920411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-89181.254177994531</v>
      </c>
      <c r="L1052" s="444">
        <f t="shared" ca="1" si="104"/>
        <v>-21492682.256896682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-21492682.256896682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-89643.073168380244</v>
      </c>
      <c r="L1053" s="444">
        <f t="shared" ca="1" si="104"/>
        <v>-21603980.633579642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-21603980.633579642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-90106.816404559242</v>
      </c>
      <c r="L1054" s="444">
        <f t="shared" ca="1" si="104"/>
        <v>-21715742.753498778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-21715742.753498778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-90572.491904222319</v>
      </c>
      <c r="L1055" s="444">
        <f t="shared" ca="1" si="104"/>
        <v>-21827970.548917577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-21827970.548917577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-91040.107718467305</v>
      </c>
      <c r="L1056" s="444">
        <f t="shared" ca="1" si="104"/>
        <v>-21940665.960150622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-21940665.960150622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-91509.671931938326</v>
      </c>
      <c r="L1057" s="444">
        <f t="shared" ca="1" si="104"/>
        <v>-22053830.935597137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-22053830.935597137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-91981.192662965477</v>
      </c>
      <c r="L1058" s="444">
        <f t="shared" ca="1" si="104"/>
        <v>-22167467.43177468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-22167467.43177468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-92454.678063705243</v>
      </c>
      <c r="L1059" s="444">
        <f t="shared" ca="1" si="104"/>
        <v>-22281577.413352963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-22281577.413352963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-92930.13632028141</v>
      </c>
      <c r="L1060" s="444">
        <f t="shared" ca="1" si="104"/>
        <v>-22396162.853187822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-22396162.853187822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-93407.575652926665</v>
      </c>
      <c r="L1061" s="444">
        <f t="shared" ca="1" si="104"/>
        <v>-22511225.732355326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-22511225.732355326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-93887.004316124599</v>
      </c>
      <c r="L1062" s="444">
        <f t="shared" ca="1" si="104"/>
        <v>-22626768.040186029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-22626768.040186029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-94368.430598752529</v>
      </c>
      <c r="L1063" s="444">
        <f t="shared" ca="1" si="104"/>
        <v>-22742791.774299357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-22742791.774299357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-94851.862824224721</v>
      </c>
      <c r="L1064" s="444">
        <f t="shared" ca="1" si="104"/>
        <v>-22859298.940638158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-22859298.940638158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-95337.309350636395</v>
      </c>
      <c r="L1065" s="444">
        <f t="shared" ca="1" si="104"/>
        <v>-22976291.553503372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-22976291.553503372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-95824.778570908122</v>
      </c>
      <c r="L1066" s="444">
        <f t="shared" ca="1" si="104"/>
        <v>-23093771.635588858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-23093771.635588858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-96314.278912930982</v>
      </c>
      <c r="L1067" s="444">
        <f t="shared" ca="1" si="104"/>
        <v>-23211741.218016367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-23211741.218016367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-96805.818839712272</v>
      </c>
      <c r="L1068" s="444">
        <f t="shared" ca="1" si="104"/>
        <v>-23330202.340370659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-23330202.340370659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-97299.406849521823</v>
      </c>
      <c r="L1069" s="444">
        <f t="shared" ca="1" si="104"/>
        <v>-23449157.050734758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-23449157.050734758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-97795.051476038905</v>
      </c>
      <c r="L1070" s="444">
        <f t="shared" ca="1" si="104"/>
        <v>-23568607.405725375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-23568607.405725375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-98292.761288499794</v>
      </c>
      <c r="L1071" s="444">
        <f t="shared" ca="1" si="104"/>
        <v>-23688555.470528454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-23688555.470528454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-98792.544891845959</v>
      </c>
      <c r="L1072" s="444">
        <f t="shared" ca="1" si="104"/>
        <v>-23809003.318934876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-23809003.318934876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-99294.410926872719</v>
      </c>
      <c r="L1073" s="444">
        <f t="shared" ca="1" si="104"/>
        <v>-23929953.033376325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-23929953.033376325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-99798.368070378754</v>
      </c>
      <c r="L1074" s="444">
        <f t="shared" ca="1" si="104"/>
        <v>-24051406.704961281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-24051406.704961281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-100304.42503531608</v>
      </c>
      <c r="L1075" s="444">
        <f t="shared" ca="1" si="104"/>
        <v>-24173366.433511175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-24173366.433511175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-100812.59057094064</v>
      </c>
      <c r="L1076" s="444">
        <f t="shared" ca="1" si="104"/>
        <v>-24295834.327596694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-24295834.327596694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-101322.87346296363</v>
      </c>
      <c r="L1077" s="444">
        <f t="shared" ca="1" si="104"/>
        <v>-24418812.504574236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-24418812.504574236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-101835.28253370339</v>
      </c>
      <c r="L1078" s="444">
        <f t="shared" ca="1" si="104"/>
        <v>-24542303.090622518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-24542303.090622518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-102349.82664223789</v>
      </c>
      <c r="L1079" s="444">
        <f t="shared" ca="1" si="104"/>
        <v>-24666308.220779333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-24666308.220779333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-102866.51468455796</v>
      </c>
      <c r="L1080" s="444">
        <f t="shared" ca="1" si="104"/>
        <v>-24790830.038978469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-24790830.038978469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-103385.35559372102</v>
      </c>
      <c r="L1081" s="444">
        <f t="shared" ca="1" si="104"/>
        <v>-24915870.698086768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-24915870.698086768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-103906.35834000561</v>
      </c>
      <c r="L1082" s="444">
        <f t="shared" ca="1" si="104"/>
        <v>-25041432.359941352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-25041432.359941352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-104429.53193106638</v>
      </c>
      <c r="L1083" s="444">
        <f t="shared" ca="1" si="104"/>
        <v>-25167517.195386995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-25167517.195386995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-104954.88541208988</v>
      </c>
      <c r="L1084" s="444">
        <f t="shared" ca="1" si="104"/>
        <v>-25294127.384313662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-25294127.384313662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-105482.42786595099</v>
      </c>
      <c r="L1085" s="444">
        <f t="shared" ca="1" si="104"/>
        <v>-25421265.115694191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-25421265.115694191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-106012.16841336987</v>
      </c>
      <c r="L1086" s="444">
        <f t="shared" ca="1" si="104"/>
        <v>-25548932.58762214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-25548932.58762214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-106544.11621306965</v>
      </c>
      <c r="L1087" s="444">
        <f t="shared" ca="1" si="104"/>
        <v>-25677132.007349785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-25677132.007349785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-107078.28046193485</v>
      </c>
      <c r="L1088" s="444">
        <f t="shared" ca="1" si="104"/>
        <v>-25805865.591326296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-25805865.591326296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-107614.67039517031</v>
      </c>
      <c r="L1089" s="444">
        <f t="shared" ca="1" si="104"/>
        <v>-25935135.565236043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-25935135.565236043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-108153.29528646091</v>
      </c>
      <c r="L1090" s="444">
        <f t="shared" ca="1" si="104"/>
        <v>-26064944.164037082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-26064944.164037082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-108694.16444813191</v>
      </c>
      <c r="L1091" s="444">
        <f t="shared" ca="1" si="104"/>
        <v>-26195293.631999791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-26195293.631999791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-109237.28723130986</v>
      </c>
      <c r="L1092" s="444">
        <f t="shared" ca="1" si="104"/>
        <v>-26326186.222745679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-26326186.222745679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-109782.67302608442</v>
      </c>
      <c r="L1093" s="444">
        <f t="shared" ca="1" si="104"/>
        <v>-26457624.199286342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-26457624.199286342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-110330.33126167049</v>
      </c>
      <c r="L1094" s="444">
        <f t="shared" ca="1" si="104"/>
        <v>-26589609.834062591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-26589609.834062591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-110880.27140657154</v>
      </c>
      <c r="L1095" s="444">
        <f t="shared" ca="1" si="104"/>
        <v>-26722145.408983741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-26722145.408983741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-111432.50296874299</v>
      </c>
      <c r="L1096" s="444">
        <f t="shared" ca="1" si="104"/>
        <v>-26855233.215467062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-26855233.215467062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-111987.03549575683</v>
      </c>
      <c r="L1097" s="444">
        <f t="shared" ca="1" si="104"/>
        <v>-26988875.554477397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-26988875.554477397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-112543.87857496654</v>
      </c>
      <c r="L1098" s="444">
        <f t="shared" ca="1" si="104"/>
        <v>-27123074.736566942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-27123074.736566942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-113103.04183367298</v>
      </c>
      <c r="L1099" s="444">
        <f t="shared" ca="1" si="104"/>
        <v>-27257833.081915192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-27257833.081915192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-113664.53493929071</v>
      </c>
      <c r="L1100" s="444">
        <f t="shared" ca="1" si="104"/>
        <v>-27393152.920369059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-27393152.920369059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-114228.36759951514</v>
      </c>
      <c r="L1101" s="444">
        <f t="shared" ca="1" si="104"/>
        <v>-27529036.59148315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-27529036.59148315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-114794.54956249053</v>
      </c>
      <c r="L1102" s="444">
        <f t="shared" ca="1" si="104"/>
        <v>-27665486.444560219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-27665486.444560219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-115363.09061697833</v>
      </c>
      <c r="L1103" s="444">
        <f t="shared" ca="1" si="104"/>
        <v>-27802504.838691775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-27802504.838691775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-115934.00059252647</v>
      </c>
      <c r="L1104" s="444">
        <f t="shared" ca="1" si="104"/>
        <v>-27940094.142798878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-27940094.142798878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-116507.2893596394</v>
      </c>
      <c r="L1105" s="444">
        <f t="shared" ca="1" si="104"/>
        <v>-28078256.735673096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-28078256.735673096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-117082.96682994865</v>
      </c>
      <c r="L1106" s="444">
        <f t="shared" ca="1" si="104"/>
        <v>-28216995.006017622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-28216995.006017622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-117661.04295638415</v>
      </c>
      <c r="L1107" s="444">
        <f t="shared" ca="1" si="104"/>
        <v>-28356311.352488585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-28356311.352488585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-118241.52773334649</v>
      </c>
      <c r="L1108" s="444">
        <f t="shared" ca="1" si="104"/>
        <v>-28496208.183736511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-28496208.183736511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-118824.43119687954</v>
      </c>
      <c r="L1109" s="444">
        <f t="shared" ca="1" si="104"/>
        <v>-28636687.918447968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-28636687.918447968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-119409.76342484396</v>
      </c>
      <c r="L1110" s="444">
        <f t="shared" ca="1" si="104"/>
        <v>-28777752.985387389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-28777752.985387389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-119997.53453709152</v>
      </c>
      <c r="L1111" s="444">
        <f t="shared" ca="1" si="104"/>
        <v>-28919405.823439058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-28919405.823439058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-120587.75469564015</v>
      </c>
      <c r="L1112" s="444">
        <f t="shared" ca="1" si="104"/>
        <v>-29061648.881649274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-29061648.881649274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-121180.43410484938</v>
      </c>
      <c r="L1113" s="444">
        <f t="shared" ca="1" si="104"/>
        <v>-29204484.6192687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-29204484.6192687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-121775.58301159699</v>
      </c>
      <c r="L1114" s="444">
        <f t="shared" ca="1" si="104"/>
        <v>-29347915.505794875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-29347915.505794875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-122373.21170545605</v>
      </c>
      <c r="L1115" s="444">
        <f t="shared" ca="1" si="104"/>
        <v>-29491944.02101491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-29491944.02101491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-122973.33051887287</v>
      </c>
      <c r="L1116" s="444">
        <f t="shared" ca="1" si="104"/>
        <v>-29636572.655048359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-29636572.655048359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-123575.94982734557</v>
      </c>
      <c r="L1117" s="444">
        <f t="shared" ca="1" si="104"/>
        <v>-29781803.908390284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-29781803.908390284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-124181.08004960358</v>
      </c>
      <c r="L1118" s="444">
        <f t="shared" ca="1" si="104"/>
        <v>-29927640.291954465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-29927640.291954465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-124788.73164778766</v>
      </c>
      <c r="L1119" s="444">
        <f t="shared" ca="1" si="104"/>
        <v>-30074084.327116832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-30074084.327116832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-125398.91512763087</v>
      </c>
      <c r="L1120" s="444">
        <f t="shared" ca="1" si="104"/>
        <v>-30221138.545759041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-30221138.545759041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-126011.64103864007</v>
      </c>
      <c r="L1121" s="444">
        <f t="shared" ca="1" si="104"/>
        <v>-30368805.49031226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-30368805.49031226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-126626.91997427847</v>
      </c>
      <c r="L1122" s="444">
        <f t="shared" ca="1" si="104"/>
        <v>-30517087.713801116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-30517087.713801116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-127244.7625721487</v>
      </c>
      <c r="L1123" s="444">
        <f t="shared" ca="1" si="104"/>
        <v>-30665987.77988784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-30665987.77988784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-127865.17951417674</v>
      </c>
      <c r="L1124" s="444">
        <f t="shared" ca="1" si="104"/>
        <v>-30815508.262916595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-30815508.262916595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-128488.18152679654</v>
      </c>
      <c r="L1125" s="444">
        <f t="shared" ca="1" si="104"/>
        <v>-30965651.747957967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-30965651.747957967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-129113.77938113558</v>
      </c>
      <c r="L1126" s="444">
        <f t="shared" ca="1" si="104"/>
        <v>-31116420.830853682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-31116420.830853682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-129741.98389320108</v>
      </c>
      <c r="L1127" s="444">
        <f t="shared" ca="1" si="104"/>
        <v>-31267818.11826146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-31267818.11826146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-130372.80592406684</v>
      </c>
      <c r="L1128" s="444">
        <f t="shared" ca="1" si="104"/>
        <v>-31419846.227700103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-31419846.227700103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-131006.25638006117</v>
      </c>
      <c r="L1129" s="444">
        <f t="shared" ca="1" si="104"/>
        <v>-31572507.787594743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-31572507.787594743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-131642.34621295551</v>
      </c>
      <c r="L1130" s="444">
        <f t="shared" ca="1" si="104"/>
        <v>-31725805.437322278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-31725805.437322278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-132281.08642015356</v>
      </c>
      <c r="L1131" s="444">
        <f t="shared" ca="1" si="104"/>
        <v>-31879741.827257007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-31879741.827257007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-132922.48804488161</v>
      </c>
      <c r="L1132" s="444">
        <f t="shared" ca="1" si="104"/>
        <v>-32034319.618816465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-32034319.618816465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-133566.56217637935</v>
      </c>
      <c r="L1133" s="444">
        <f t="shared" ca="1" si="104"/>
        <v>-32189541.484507423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-32189541.484507423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-134213.31995009165</v>
      </c>
      <c r="L1134" s="444">
        <f t="shared" ca="1" si="104"/>
        <v>-32345410.107972093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-32345410.107972093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-134862.77254786115</v>
      </c>
      <c r="L1135" s="444">
        <f t="shared" ca="1" si="104"/>
        <v>-32501928.18403453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-32501928.18403453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-135514.93119812128</v>
      </c>
      <c r="L1136" s="444">
        <f t="shared" ca="1" si="104"/>
        <v>-32659098.418747228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-32659098.418747228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-136169.80717609086</v>
      </c>
      <c r="L1137" s="444">
        <f t="shared" ca="1" si="104"/>
        <v>-32816923.529437896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-32816923.529437896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-136827.41180396863</v>
      </c>
      <c r="L1138" s="444">
        <f t="shared" ca="1" si="104"/>
        <v>-32975406.244756442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-32975406.244756442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-137487.75645112927</v>
      </c>
      <c r="L1139" s="444">
        <f t="shared" ca="1" si="104"/>
        <v>-33134549.304722149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-33134549.304722149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-138150.85253431968</v>
      </c>
      <c r="L1140" s="444">
        <f t="shared" ca="1" si="104"/>
        <v>-33294355.460771047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-33294355.460771047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-138816.71151785678</v>
      </c>
      <c r="L1141" s="444">
        <f t="shared" ca="1" si="104"/>
        <v>-33454827.47580348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-33454827.47580348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-139485.34491382525</v>
      </c>
      <c r="L1142" s="444">
        <f t="shared" ca="1" si="104"/>
        <v>-33615968.124231882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-33615968.124231882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-140156.76428227691</v>
      </c>
      <c r="L1143" s="444">
        <f t="shared" ca="1" si="104"/>
        <v>-33777780.192028739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-33777780.192028739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-140830.98123143049</v>
      </c>
      <c r="L1144" s="444">
        <f t="shared" ca="1" si="104"/>
        <v>-33940266.476774745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-33940266.476774745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-141508.00741787217</v>
      </c>
      <c r="L1145" s="444">
        <f t="shared" ca="1" si="104"/>
        <v>-34103429.787707195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-34103429.787707195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-142187.85454675739</v>
      </c>
      <c r="L1146" s="444">
        <f t="shared" ca="1" si="104"/>
        <v>-34267272.945768528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-34267272.945768528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-142870.53437201295</v>
      </c>
      <c r="L1147" s="444">
        <f t="shared" ca="1" si="104"/>
        <v>-34431798.783655114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-34431798.783655114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-143556.05869654039</v>
      </c>
      <c r="L1148" s="444">
        <f t="shared" ca="1" si="104"/>
        <v>-34597010.14586623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-34597010.14586623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-144244.43937242002</v>
      </c>
      <c r="L1149" s="444">
        <f t="shared" ca="1" si="104"/>
        <v>-34762909.888753228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-34762909.888753228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-144935.68830111585</v>
      </c>
      <c r="L1150" s="444">
        <f t="shared" ca="1" si="104"/>
        <v>-34929500.880568922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-34929500.880568922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-145629.81743368125</v>
      </c>
      <c r="L1151" s="444">
        <f t="shared" ca="1" si="104"/>
        <v>-35096786.001517177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-35096786.001517177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-146326.83877096564</v>
      </c>
      <c r="L1152" s="444">
        <f t="shared" ca="1" si="104"/>
        <v>-35264768.143802717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-35264768.143802717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-147026.76436382206</v>
      </c>
      <c r="L1153" s="444">
        <f t="shared" ca="1" si="104"/>
        <v>-35433450.21168112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-35433450.21168112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-147729.60631331539</v>
      </c>
      <c r="L1154" s="444">
        <f t="shared" ca="1" si="104"/>
        <v>-35602835.121509016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-35602835.121509016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-148435.37677093165</v>
      </c>
      <c r="L1155" s="444">
        <f t="shared" ca="1" si="104"/>
        <v>-35772925.801794522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-35772925.801794522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-149144.08793878791</v>
      </c>
      <c r="L1156" s="444">
        <f t="shared" ca="1" si="104"/>
        <v>-35943725.193247885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-35943725.193247885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-149855.75206984358</v>
      </c>
      <c r="L1157" s="444">
        <f t="shared" ca="1" si="104"/>
        <v>-36115236.248832308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-36115236.248832308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-150570.38146811203</v>
      </c>
      <c r="L1158" s="444">
        <f t="shared" ca="1" si="104"/>
        <v>-36287461.933814995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-36287461.933814995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-151287.9884888732</v>
      </c>
      <c r="L1159" s="444">
        <f t="shared" ca="1" si="104"/>
        <v>-36460405.225818448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-36460405.225818448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-152008.58553888759</v>
      </c>
      <c r="L1160" s="444">
        <f t="shared" ca="1" si="104"/>
        <v>-36634069.114871912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-36634069.114871912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-152732.18507661036</v>
      </c>
      <c r="L1161" s="444">
        <f t="shared" ca="1" si="104"/>
        <v>-36808456.603463098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-36808456.603463098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-153458.79961240699</v>
      </c>
      <c r="L1162" s="444">
        <f t="shared" ca="1" si="104"/>
        <v>-36983570.706590086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-36983570.706590086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-154188.44170876942</v>
      </c>
      <c r="L1163" s="444">
        <f t="shared" ca="1" si="104"/>
        <v>-37159414.45181343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-37159414.45181343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-154921.12398053336</v>
      </c>
      <c r="L1164" s="444">
        <f t="shared" ca="1" si="104"/>
        <v>-37335990.879308544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-37335990.879308544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-155656.85909509633</v>
      </c>
      <c r="L1165" s="444">
        <f t="shared" ca="1" si="104"/>
        <v>-37513303.041918218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-37513303.041918218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-156395.65977263666</v>
      </c>
      <c r="L1166" s="444">
        <f t="shared" ca="1" si="104"/>
        <v>-37691354.00520543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-37691354.00520543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-157137.53878633337</v>
      </c>
      <c r="L1167" s="444">
        <f t="shared" ca="1" si="104"/>
        <v>-37870146.847506344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-37870146.847506344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-157882.50896258716</v>
      </c>
      <c r="L1168" s="444">
        <f t="shared" ca="1" si="104"/>
        <v>-38049684.659983508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-38049684.659983508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-158540.35274993128</v>
      </c>
      <c r="L1169" s="444">
        <f t="shared" ca="1" si="104"/>
        <v>-38208225.012733437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-38208225.012733437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-159200.93755305599</v>
      </c>
      <c r="L1170" s="444">
        <f t="shared" ca="1" si="104"/>
        <v>-38367425.950286493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-38367425.950286493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-159864.27479286038</v>
      </c>
      <c r="L1171" s="444">
        <f t="shared" ca="1" si="104"/>
        <v>-38527290.22507935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-38527290.22507935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-160530.37593783063</v>
      </c>
      <c r="L1172" s="444">
        <f t="shared" ca="1" si="104"/>
        <v>-38687820.601017177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-38687820.601017177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-161199.25250423825</v>
      </c>
      <c r="L1173" s="444">
        <f t="shared" ca="1" si="104"/>
        <v>-38849019.853521414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-38849019.853521414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-161870.91605633922</v>
      </c>
      <c r="L1174" s="444">
        <f t="shared" ca="1" si="104"/>
        <v>-39010890.769577757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-39010890.769577757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-162545.37820657398</v>
      </c>
      <c r="L1175" s="444">
        <f t="shared" ca="1" si="104"/>
        <v>-39173436.14778433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-39173436.14778433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-163222.65061576804</v>
      </c>
      <c r="L1176" s="444">
        <f t="shared" ca="1" si="104"/>
        <v>-39336658.798400097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-39336658.798400097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-163902.74499333373</v>
      </c>
      <c r="L1177" s="444">
        <f t="shared" ca="1" si="104"/>
        <v>-39500561.543393433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-39500561.543393433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-164585.67309747264</v>
      </c>
      <c r="L1178" s="444">
        <f t="shared" ca="1" si="104"/>
        <v>-39665147.216490909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-39665147.216490909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-165271.44673537879</v>
      </c>
      <c r="L1179" s="444">
        <f t="shared" ca="1" si="104"/>
        <v>-39830418.663226292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-39830418.663226292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-165960.07776344288</v>
      </c>
      <c r="L1180" s="444">
        <f t="shared" ca="1" si="104"/>
        <v>-39996378.740989737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-39996378.740989737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-166651.57808745722</v>
      </c>
      <c r="L1181" s="444">
        <f t="shared" ca="1" si="104"/>
        <v>-40163030.319077194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-40163030.319077194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-167345.95966282164</v>
      </c>
      <c r="L1182" s="444">
        <f t="shared" ca="1" si="104"/>
        <v>-40330376.278740019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-40330376.278740019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-168043.23449475007</v>
      </c>
      <c r="L1183" s="444">
        <f t="shared" ca="1" si="104"/>
        <v>-40498419.513234772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-40498419.513234772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-168743.41463847822</v>
      </c>
      <c r="L1184" s="444">
        <f t="shared" ca="1" si="104"/>
        <v>-40667162.927873246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-40667162.927873246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-169446.51219947185</v>
      </c>
      <c r="L1185" s="444">
        <f t="shared" ca="1" si="104"/>
        <v>-40836609.440072715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-40836609.440072715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-170152.53933363632</v>
      </c>
      <c r="L1186" s="444">
        <f t="shared" ca="1" si="104"/>
        <v>-41006761.979406349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-41006761.979406349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-170861.50824752645</v>
      </c>
      <c r="L1187" s="444">
        <f t="shared" ca="1" si="104"/>
        <v>-41177623.487653874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-41177623.487653874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-171573.43119855781</v>
      </c>
      <c r="L1188" s="444">
        <f t="shared" ca="1" si="104"/>
        <v>-41349196.918852434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-41349196.918852434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-172288.32049521848</v>
      </c>
      <c r="L1189" s="444">
        <f t="shared" ca="1" si="104"/>
        <v>-41521485.239347652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-41521485.239347652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-173006.18849728187</v>
      </c>
      <c r="L1190" s="444">
        <f t="shared" ca="1" si="104"/>
        <v>-41694491.427844934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-41694491.427844934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-173727.04761602054</v>
      </c>
      <c r="L1191" s="444">
        <f t="shared" ca="1" si="104"/>
        <v>-41868218.475460954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-41868218.475460954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-174450.91031442065</v>
      </c>
      <c r="L1192" s="444">
        <f t="shared" ca="1" si="104"/>
        <v>-42042669.385775372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-42042669.385775372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-175177.78910739737</v>
      </c>
      <c r="L1193" s="444">
        <f t="shared" ca="1" si="104"/>
        <v>-42217847.17488277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-42217847.17488277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-175907.69656201155</v>
      </c>
      <c r="L1194" s="444">
        <f t="shared" ca="1" si="104"/>
        <v>-42393754.871444784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-42393754.871444784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-176640.6452976866</v>
      </c>
      <c r="L1195" s="444">
        <f t="shared" ca="1" si="104"/>
        <v>-42570395.516742468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-42570395.516742468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-177376.64798642695</v>
      </c>
      <c r="L1196" s="444">
        <f t="shared" ca="1" si="104"/>
        <v>-42747772.164728895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-42747772.164728895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-178115.71735303706</v>
      </c>
      <c r="L1197" s="444">
        <f t="shared" ca="1" si="104"/>
        <v>-42925887.882081933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-42925887.882081933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-178857.86617534139</v>
      </c>
      <c r="L1198" s="444">
        <f t="shared" ca="1" si="104"/>
        <v>-43104745.748257272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-43104745.748257272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-179603.1072844053</v>
      </c>
      <c r="L1199" s="444">
        <f t="shared" ca="1" si="104"/>
        <v>-43284348.855541676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-43284348.855541676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-180351.45356475699</v>
      </c>
      <c r="L1200" s="444">
        <f t="shared" ca="1" si="104"/>
        <v>-43464700.309106432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-43464700.309106432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-181102.91795461014</v>
      </c>
      <c r="L1201" s="444">
        <f t="shared" ca="1" si="104"/>
        <v>-43645803.227061041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-43645803.227061041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-181857.51344608766</v>
      </c>
      <c r="L1202" s="444">
        <f t="shared" ca="1" si="104"/>
        <v>-43827660.740507126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-43827660.740507126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-182615.25308544637</v>
      </c>
      <c r="L1203" s="444">
        <f t="shared" ca="1" si="104"/>
        <v>-44010275.993592575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-44010275.993592575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-183376.14997330238</v>
      </c>
      <c r="L1204" s="444">
        <f t="shared" ca="1" si="104"/>
        <v>-44193652.143565878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-44193652.143565878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-184140.21726485781</v>
      </c>
      <c r="L1205" s="444">
        <f t="shared" ca="1" si="104"/>
        <v>-44377792.360830739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-44377792.360830739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-184907.46817012806</v>
      </c>
      <c r="L1206" s="444">
        <f t="shared" ca="1" si="104"/>
        <v>-44562699.829000868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-44562699.829000868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-185677.91595417028</v>
      </c>
      <c r="L1207" s="444">
        <f t="shared" ca="1" si="104"/>
        <v>-44748377.744955041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-44748377.744955041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-186451.57393731267</v>
      </c>
      <c r="L1208" s="444">
        <f t="shared" ca="1" si="104"/>
        <v>-44934829.318892352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-44934829.318892352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-187228.45549538481</v>
      </c>
      <c r="L1209" s="444">
        <f t="shared" ca="1" si="104"/>
        <v>-45122057.77438774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-45122057.77438774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-188008.57405994891</v>
      </c>
      <c r="L1210" s="444">
        <f t="shared" ca="1" si="104"/>
        <v>-45310066.348447688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-45310066.348447688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-188791.94311853204</v>
      </c>
      <c r="L1211" s="444">
        <f t="shared" ca="1" si="104"/>
        <v>-45498858.291566223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-45498858.291566223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-189578.57621485926</v>
      </c>
      <c r="L1212" s="444">
        <f t="shared" ca="1" si="104"/>
        <v>-45688436.86778108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-45688436.86778108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-190368.48694908782</v>
      </c>
      <c r="L1213" s="444">
        <f t="shared" ca="1" si="104"/>
        <v>-45878805.354730166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-45878805.354730166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-191161.68897804237</v>
      </c>
      <c r="L1214" s="444">
        <f t="shared" ca="1" si="104"/>
        <v>-46069967.043708205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-46069967.043708205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-191958.19601545084</v>
      </c>
      <c r="L1215" s="444">
        <f t="shared" ca="1" si="104"/>
        <v>-46261925.239723653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-46261925.239723653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-192758.0218321819</v>
      </c>
      <c r="L1216" s="444">
        <f t="shared" ca="1" si="104"/>
        <v>-46454683.261555836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-46454683.261555836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-193561.18025648265</v>
      </c>
      <c r="L1217" s="444">
        <f t="shared" ca="1" si="104"/>
        <v>-46648244.441812322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-46648244.441812322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-194367.685174218</v>
      </c>
      <c r="L1218" s="444">
        <f t="shared" ca="1" si="104"/>
        <v>-46842612.126986541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-46842612.126986541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-195177.55052911059</v>
      </c>
      <c r="L1219" s="444">
        <f t="shared" ca="1" si="104"/>
        <v>-47037789.677515648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-47037789.677515648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-195990.79032298186</v>
      </c>
      <c r="L1220" s="444">
        <f t="shared" ca="1" si="104"/>
        <v>-47233780.46783863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-47233780.46783863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-196807.41861599428</v>
      </c>
      <c r="L1221" s="444">
        <f t="shared" ca="1" si="104"/>
        <v>-47430587.886454627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-47430587.886454627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-197627.44952689428</v>
      </c>
      <c r="L1222" s="444">
        <f t="shared" ca="1" si="104"/>
        <v>-47628215.335981518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-47628215.335981518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-198450.89723325631</v>
      </c>
      <c r="L1223" s="444">
        <f t="shared" ca="1" si="104"/>
        <v>-47826666.233214773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-47826666.233214773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-199277.77597172823</v>
      </c>
      <c r="L1224" s="444">
        <f t="shared" ca="1" si="104"/>
        <v>-48025944.009186499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-48025944.009186499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-200108.10003827707</v>
      </c>
      <c r="L1225" s="444">
        <f t="shared" ca="1" si="104"/>
        <v>-48226052.109224774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-48226052.109224774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-200941.88378843656</v>
      </c>
      <c r="L1226" s="444">
        <f t="shared" ca="1" si="104"/>
        <v>-48426993.993013211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-48426993.993013211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-201779.14163755503</v>
      </c>
      <c r="L1227" s="444">
        <f t="shared" ca="1" si="104"/>
        <v>-48628773.134650767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-48628773.134650767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-202619.88806104485</v>
      </c>
      <c r="L1228" s="444">
        <f t="shared" ca="1" si="104"/>
        <v>-48831393.022711813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-48831393.022711813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-203464.13759463254</v>
      </c>
      <c r="L1229" s="444">
        <f t="shared" ca="1" si="104"/>
        <v>-49034857.160306446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-49034857.160306446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-204311.90483461018</v>
      </c>
      <c r="L1230" s="444">
        <f t="shared" ca="1" si="104"/>
        <v>-49239169.065141059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-49239169.065141059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-205163.20443808773</v>
      </c>
      <c r="L1231" s="444">
        <f t="shared" ca="1" si="104"/>
        <v>-49444332.26957915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-49444332.26957915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-206018.05112324646</v>
      </c>
      <c r="L1232" s="444">
        <f t="shared" ca="1" si="104"/>
        <v>-49650350.320702396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-49650350.320702396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-206876.45966959331</v>
      </c>
      <c r="L1233" s="444">
        <f t="shared" ca="1" si="104"/>
        <v>-49857226.780371986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-49857226.780371986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-207738.44491821661</v>
      </c>
      <c r="L1234" s="444">
        <f t="shared" ca="1" si="104"/>
        <v>-50064965.225290202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-50064965.225290202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-208604.0217720425</v>
      </c>
      <c r="L1235" s="444">
        <f t="shared" ca="1" si="104"/>
        <v>-50273569.247062244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-50273569.247062244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-209473.20519609269</v>
      </c>
      <c r="L1236" s="444">
        <f t="shared" ca="1" si="104"/>
        <v>-50483042.452258334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-50483042.452258334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-210346.01021774305</v>
      </c>
      <c r="L1237" s="444">
        <f t="shared" ca="1" si="104"/>
        <v>-50693388.462476075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-50693388.462476075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-211222.45192698363</v>
      </c>
      <c r="L1238" s="444">
        <f t="shared" ca="1" si="104"/>
        <v>-50904610.914403059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-50904610.914403059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-212102.5454766794</v>
      </c>
      <c r="L1239" s="444">
        <f t="shared" ca="1" si="104"/>
        <v>-51116713.459879741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-51116713.459879741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-212986.30608283225</v>
      </c>
      <c r="L1240" s="444">
        <f t="shared" ca="1" si="104"/>
        <v>-51329699.765962571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-51329699.765962571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-213873.74902484403</v>
      </c>
      <c r="L1241" s="444">
        <f t="shared" ca="1" si="104"/>
        <v>-51543573.514987417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-51543573.514987417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-214764.8896457809</v>
      </c>
      <c r="L1242" s="444">
        <f t="shared" ca="1" si="104"/>
        <v>-51758338.404633194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-51758338.404633194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-215659.7433526383</v>
      </c>
      <c r="L1243" s="444">
        <f t="shared" ca="1" si="104"/>
        <v>-51973998.147985831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-51973998.147985831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-216558.32561660762</v>
      </c>
      <c r="L1244" s="444">
        <f t="shared" ca="1" si="104"/>
        <v>-52190556.473602436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-52190556.473602436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-217460.65197334348</v>
      </c>
      <c r="L1245" s="444">
        <f t="shared" ca="1" si="104"/>
        <v>-52408017.125575781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-52408017.125575781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-218366.73802323238</v>
      </c>
      <c r="L1246" s="444">
        <f t="shared" ca="1" si="104"/>
        <v>-52626383.86359901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-52626383.86359901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-219276.5994316625</v>
      </c>
      <c r="L1247" s="444">
        <f t="shared" ca="1" si="104"/>
        <v>-52845660.463030674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-52845660.463030674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-220190.25192929443</v>
      </c>
      <c r="L1248" s="444">
        <f t="shared" ca="1" si="104"/>
        <v>-53065850.714959972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-53065850.714959972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-221107.71131233318</v>
      </c>
      <c r="L1249" s="444">
        <f t="shared" ca="1" si="104"/>
        <v>-53286958.426272303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-53286958.426272303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-222028.99344280126</v>
      </c>
      <c r="L1250" s="444">
        <f t="shared" ca="1" si="104"/>
        <v>-53508987.419715106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-53508987.419715106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-222954.11424881293</v>
      </c>
      <c r="L1251" s="444">
        <f t="shared" ca="1" si="104"/>
        <v>-53731941.533963919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-53731941.533963919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-223883.08972484965</v>
      </c>
      <c r="L1252" s="444">
        <f t="shared" ca="1" si="104"/>
        <v>-53955824.623688765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-53955824.623688765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-224815.93593203652</v>
      </c>
      <c r="L1253" s="444">
        <f t="shared" ca="1" si="104"/>
        <v>-54180640.559620805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-54180640.559620805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-225752.66899842001</v>
      </c>
      <c r="L1254" s="444">
        <f t="shared" ca="1" si="104"/>
        <v>-54406393.228619225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-54406393.228619225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-226693.3051192468</v>
      </c>
      <c r="L1255" s="444">
        <f t="shared" ca="1" si="104"/>
        <v>-54633086.533738472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-54633086.533738472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-227637.86055724364</v>
      </c>
      <c r="L1256" s="444">
        <f t="shared" ca="1" si="104"/>
        <v>-54860724.394295715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-54860724.394295715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-228586.35164289881</v>
      </c>
      <c r="L1257" s="444">
        <f t="shared" ca="1" si="104"/>
        <v>-55089310.745938614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-55089310.745938614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-229538.79477474422</v>
      </c>
      <c r="L1258" s="444">
        <f t="shared" ca="1" si="104"/>
        <v>-55318849.540713355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-55318849.540713355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-230495.206419639</v>
      </c>
      <c r="L1259" s="444">
        <f t="shared" ca="1" si="104"/>
        <v>-55549344.747132994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-55549344.747132994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-231455.60311305409</v>
      </c>
      <c r="L1260" s="444">
        <f t="shared" ca="1" si="104"/>
        <v>-55780800.350246049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-55780800.350246049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-232420.00145935858</v>
      </c>
      <c r="L1261" s="444">
        <f t="shared" ca="1" si="104"/>
        <v>-56013220.35170541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-56013220.35170541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-233388.4181321059</v>
      </c>
      <c r="L1262" s="444">
        <f t="shared" ca="1" si="104"/>
        <v>-56246608.769837514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-56246608.769837514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-234360.86987432296</v>
      </c>
      <c r="L1263" s="444">
        <f t="shared" ca="1" si="104"/>
        <v>-56480969.639711834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-56480969.639711834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-235337.37349879928</v>
      </c>
      <c r="L1264" s="444">
        <f t="shared" ca="1" si="104"/>
        <v>-56716307.013210632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-56716307.013210632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-236317.94588837764</v>
      </c>
      <c r="L1265" s="444">
        <f t="shared" ca="1" si="104"/>
        <v>-56952624.95909901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-56952624.95909901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-237302.60399624586</v>
      </c>
      <c r="L1266" s="444">
        <f t="shared" ca="1" si="104"/>
        <v>-57189927.563095257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-57189927.563095257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-238291.36484623022</v>
      </c>
      <c r="L1267" s="444">
        <f t="shared" ca="1" si="104"/>
        <v>-57428218.927941486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-57428218.927941486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-239284.24553308953</v>
      </c>
      <c r="L1268" s="444">
        <f t="shared" ca="1" si="104"/>
        <v>-57667503.173474573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-57667503.173474573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-240281.26322281075</v>
      </c>
      <c r="L1269" s="444">
        <f t="shared" ca="1" si="104"/>
        <v>-57907784.436697386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-57907784.436697386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-241282.43515290576</v>
      </c>
      <c r="L1270" s="444">
        <f t="shared" ca="1" si="104"/>
        <v>-58149066.871850289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-58149066.871850289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-242287.77863270949</v>
      </c>
      <c r="L1271" s="444">
        <f t="shared" ca="1" si="104"/>
        <v>-58391354.650482997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-58391354.650482997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-243297.31104367916</v>
      </c>
      <c r="L1272" s="444">
        <f t="shared" ca="1" si="104"/>
        <v>-58634651.961526677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-58634651.961526677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-244311.04983969449</v>
      </c>
      <c r="L1273" s="444">
        <f t="shared" ca="1" si="104"/>
        <v>-58878963.011366375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-58878963.011366375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-245329.01254735989</v>
      </c>
      <c r="L1274" s="444">
        <f t="shared" ca="1" si="104"/>
        <v>-59124292.023913734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-59124292.023913734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-246351.21676630722</v>
      </c>
      <c r="L1275" s="444">
        <f t="shared" ca="1" si="104"/>
        <v>-59370643.240680039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-59370643.240680039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-247377.68016950015</v>
      </c>
      <c r="L1276" s="444">
        <f t="shared" ca="1" si="104"/>
        <v>-59618020.920849539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-59618020.920849539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-248408.42050353973</v>
      </c>
      <c r="L1277" s="444">
        <f t="shared" ca="1" si="104"/>
        <v>-59866429.341353081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-59866429.341353081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-249443.45558897118</v>
      </c>
      <c r="L1278" s="444">
        <f t="shared" ca="1" si="104"/>
        <v>-60115872.796942055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-60115872.796942055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-250482.80332059189</v>
      </c>
      <c r="L1279" s="444">
        <f t="shared" ca="1" si="104"/>
        <v>-60366355.600262649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-60366355.600262649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-251526.48166776108</v>
      </c>
      <c r="L1280" s="444">
        <f t="shared" ca="1" si="104"/>
        <v>-60617882.081930414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-60617882.081930414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-252574.50867471003</v>
      </c>
      <c r="L1281" s="444">
        <f t="shared" ca="1" si="104"/>
        <v>-60870456.590605125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-60870456.590605125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-253626.90246085468</v>
      </c>
      <c r="L1282" s="444">
        <f t="shared" ca="1" si="104"/>
        <v>-61124083.493065983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-61124083.493065983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-254683.68122110827</v>
      </c>
      <c r="L1283" s="444">
        <f t="shared" ref="L1283:L1537" ca="1" si="109">I1283-J1283+K1283</f>
        <v>-61378767.174287088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-61378767.174287088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-255744.86322619618</v>
      </c>
      <c r="L1284" s="444">
        <f t="shared" ca="1" si="109"/>
        <v>-61634512.037513286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-61634512.037513286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-256810.46682297206</v>
      </c>
      <c r="L1285" s="444">
        <f t="shared" ca="1" si="109"/>
        <v>-61891322.50433626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-61891322.50433626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-257880.5104347344</v>
      </c>
      <c r="L1286" s="444">
        <f t="shared" ca="1" si="109"/>
        <v>-62149203.014770992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-62149203.014770992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-258955.01256154579</v>
      </c>
      <c r="L1287" s="444">
        <f t="shared" ca="1" si="109"/>
        <v>-62408158.027332537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-62408158.027332537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-260033.99178055223</v>
      </c>
      <c r="L1288" s="444">
        <f t="shared" ca="1" si="109"/>
        <v>-62668192.019113086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-62668192.019113086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-261117.46674630453</v>
      </c>
      <c r="L1289" s="444">
        <f t="shared" ca="1" si="109"/>
        <v>-62929309.485859394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-62929309.485859394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-262205.4561910808</v>
      </c>
      <c r="L1290" s="444">
        <f t="shared" ca="1" si="109"/>
        <v>-63191514.942050472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-63191514.942050472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-263297.97892521031</v>
      </c>
      <c r="L1291" s="444">
        <f t="shared" ca="1" si="109"/>
        <v>-63454812.920975685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-63454812.920975685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-264395.05383739871</v>
      </c>
      <c r="L1292" s="444">
        <f t="shared" ca="1" si="109"/>
        <v>-63719207.974813081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-63719207.974813081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-265496.69989505451</v>
      </c>
      <c r="L1293" s="444">
        <f t="shared" ca="1" si="109"/>
        <v>-63984704.674708135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-63984704.674708135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-266602.93614461721</v>
      </c>
      <c r="L1294" s="444">
        <f t="shared" ca="1" si="109"/>
        <v>-64251307.610852756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-64251307.610852756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-267713.78171188646</v>
      </c>
      <c r="L1295" s="444">
        <f t="shared" ca="1" si="109"/>
        <v>-64519021.392564639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-64519021.392564639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-268829.25580235268</v>
      </c>
      <c r="L1296" s="444">
        <f t="shared" ca="1" si="109"/>
        <v>-64787850.648366995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-64787850.648366995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-269949.37770152913</v>
      </c>
      <c r="L1297" s="444">
        <f t="shared" ca="1" si="109"/>
        <v>-65057800.026068524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-65057800.026068524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-271074.1667752855</v>
      </c>
      <c r="L1298" s="444">
        <f t="shared" ca="1" si="109"/>
        <v>-65328874.19284381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-65328874.19284381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-272203.64247018256</v>
      </c>
      <c r="L1299" s="444">
        <f t="shared" ca="1" si="109"/>
        <v>-65601077.835313991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-65601077.835313991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-273337.82431380829</v>
      </c>
      <c r="L1300" s="444">
        <f t="shared" ca="1" si="109"/>
        <v>-65874415.659627803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-65874415.659627803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-274476.73191511584</v>
      </c>
      <c r="L1301" s="444">
        <f t="shared" ca="1" si="109"/>
        <v>-66148892.391542919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-66148892.391542919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-275620.38496476214</v>
      </c>
      <c r="L1302" s="444">
        <f t="shared" ca="1" si="109"/>
        <v>-66424512.776507683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-66424512.776507683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-276768.80323544866</v>
      </c>
      <c r="L1303" s="444">
        <f t="shared" ca="1" si="109"/>
        <v>-66701281.579743132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-66701281.579743132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-277922.0065822631</v>
      </c>
      <c r="L1304" s="444">
        <f t="shared" ca="1" si="109"/>
        <v>-66979203.586325392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-66979203.586325392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-279080.01494302246</v>
      </c>
      <c r="L1305" s="444">
        <f t="shared" ca="1" si="109"/>
        <v>-67258283.601268411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-67258283.601268411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-280242.84833861835</v>
      </c>
      <c r="L1306" s="444">
        <f t="shared" ca="1" si="109"/>
        <v>-67538526.44960703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-67538526.44960703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-281410.5268733626</v>
      </c>
      <c r="L1307" s="444">
        <f t="shared" ca="1" si="109"/>
        <v>-67819936.976480395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-67819936.976480395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-282583.070735335</v>
      </c>
      <c r="L1308" s="444">
        <f t="shared" ca="1" si="109"/>
        <v>-68102520.04721573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-68102520.04721573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-283760.50019673223</v>
      </c>
      <c r="L1309" s="444">
        <f t="shared" ca="1" si="109"/>
        <v>-68386280.547412455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-68386280.547412455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-284942.83561421855</v>
      </c>
      <c r="L1310" s="444">
        <f t="shared" ca="1" si="109"/>
        <v>-68671223.383026674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-68671223.383026674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-286130.09742927778</v>
      </c>
      <c r="L1311" s="444">
        <f t="shared" ca="1" si="109"/>
        <v>-68957353.48045595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-68957353.48045595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-287322.30616856646</v>
      </c>
      <c r="L1312" s="444">
        <f t="shared" ca="1" si="109"/>
        <v>-69244675.786624521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-69244675.786624521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-288519.48244426883</v>
      </c>
      <c r="L1313" s="444">
        <f t="shared" ca="1" si="109"/>
        <v>-69533195.269068792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-69533195.269068792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-289721.64695445332</v>
      </c>
      <c r="L1314" s="444">
        <f t="shared" ca="1" si="109"/>
        <v>-69822916.916023239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-69822916.916023239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-290928.82048343017</v>
      </c>
      <c r="L1315" s="444">
        <f t="shared" ca="1" si="109"/>
        <v>-70113845.736506671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-70113845.736506671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-292141.0239021111</v>
      </c>
      <c r="L1316" s="444">
        <f t="shared" ca="1" si="109"/>
        <v>-70405986.760408789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-70405986.760408789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-293358.27816836996</v>
      </c>
      <c r="L1317" s="444">
        <f t="shared" ca="1" si="109"/>
        <v>-70699345.038577154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-70699345.038577154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-294580.60432740481</v>
      </c>
      <c r="L1318" s="444">
        <f t="shared" ca="1" si="109"/>
        <v>-70993925.642904565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-70993925.642904565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-295808.02351210237</v>
      </c>
      <c r="L1319" s="444">
        <f t="shared" ca="1" si="109"/>
        <v>-71289733.66641666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-71289733.66641666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-297040.55694340274</v>
      </c>
      <c r="L1320" s="444">
        <f t="shared" ca="1" si="109"/>
        <v>-71586774.223360062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-71586774.223360062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-298278.2259306669</v>
      </c>
      <c r="L1321" s="444">
        <f t="shared" ca="1" si="109"/>
        <v>-71885052.449290723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-71885052.449290723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-299521.05187204469</v>
      </c>
      <c r="L1322" s="444">
        <f t="shared" ca="1" si="109"/>
        <v>-72184573.501162767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-72184573.501162767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-300769.05625484488</v>
      </c>
      <c r="L1323" s="444">
        <f t="shared" ca="1" si="109"/>
        <v>-72485342.557417616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-72485342.557417616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-302022.26065590675</v>
      </c>
      <c r="L1324" s="444">
        <f t="shared" ca="1" si="109"/>
        <v>-72787364.818073526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-72787364.818073526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-303280.68674197304</v>
      </c>
      <c r="L1325" s="444">
        <f t="shared" ca="1" si="109"/>
        <v>-73090645.504815504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-73090645.504815504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-304544.3562700646</v>
      </c>
      <c r="L1326" s="444">
        <f t="shared" ca="1" si="109"/>
        <v>-73395189.861085564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-73395189.861085564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-305813.29108785652</v>
      </c>
      <c r="L1327" s="444">
        <f t="shared" ca="1" si="109"/>
        <v>-73701003.152173415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-73701003.152173415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-307087.51313405589</v>
      </c>
      <c r="L1328" s="444">
        <f t="shared" ca="1" si="109"/>
        <v>-74008090.665307477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-74008090.665307477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-308367.04443878116</v>
      </c>
      <c r="L1329" s="444">
        <f t="shared" ca="1" si="109"/>
        <v>-74316457.709746256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-74316457.709746256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-309651.90712394274</v>
      </c>
      <c r="L1330" s="444">
        <f t="shared" ca="1" si="109"/>
        <v>-74626109.616870195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-74626109.616870195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-310942.1234036258</v>
      </c>
      <c r="L1331" s="444">
        <f t="shared" ca="1" si="109"/>
        <v>-74937051.740273818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-74937051.740273818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-312237.71558447427</v>
      </c>
      <c r="L1332" s="444">
        <f t="shared" ca="1" si="109"/>
        <v>-75249289.45585829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-75249289.45585829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-313538.70606607618</v>
      </c>
      <c r="L1333" s="444">
        <f t="shared" ca="1" si="109"/>
        <v>-75562828.161924362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-75562828.161924362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-314845.11734135152</v>
      </c>
      <c r="L1334" s="444">
        <f t="shared" ca="1" si="109"/>
        <v>-75877673.279265717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-75877673.279265717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-316156.9719969405</v>
      </c>
      <c r="L1335" s="444">
        <f t="shared" ca="1" si="109"/>
        <v>-76193830.25126265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-76193830.25126265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-317474.29271359439</v>
      </c>
      <c r="L1336" s="444">
        <f t="shared" ca="1" si="109"/>
        <v>-76511304.543976247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-76511304.543976247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-318797.1022665677</v>
      </c>
      <c r="L1337" s="444">
        <f t="shared" ca="1" si="109"/>
        <v>-76830101.646242812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-76830101.646242812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-320125.4235260117</v>
      </c>
      <c r="L1338" s="444">
        <f t="shared" ca="1" si="109"/>
        <v>-77150227.069768831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-77150227.069768831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-321459.27945737011</v>
      </c>
      <c r="L1339" s="444">
        <f t="shared" ca="1" si="109"/>
        <v>-77471686.349226207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-77471686.349226207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-322798.69312177587</v>
      </c>
      <c r="L1340" s="444">
        <f t="shared" ca="1" si="109"/>
        <v>-77794485.042347983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-77794485.042347983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-324143.68767644995</v>
      </c>
      <c r="L1341" s="444">
        <f t="shared" ca="1" si="109"/>
        <v>-78118628.730024427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-78118628.730024427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-325494.28637510177</v>
      </c>
      <c r="L1342" s="444">
        <f t="shared" ca="1" si="109"/>
        <v>-78444123.016399533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-78444123.016399533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-326850.51256833138</v>
      </c>
      <c r="L1343" s="444">
        <f t="shared" ca="1" si="109"/>
        <v>-78770973.528967857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-78770973.528967857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-328212.38970403274</v>
      </c>
      <c r="L1344" s="444">
        <f t="shared" ca="1" si="109"/>
        <v>-79099185.918671891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-79099185.918671891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-329579.94132779952</v>
      </c>
      <c r="L1345" s="444">
        <f t="shared" ca="1" si="109"/>
        <v>-79428765.859999686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-79428765.859999686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-330953.191083332</v>
      </c>
      <c r="L1346" s="444">
        <f t="shared" ca="1" si="109"/>
        <v>-79759719.051083013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-79759719.051083013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-332332.16271284589</v>
      </c>
      <c r="L1347" s="444">
        <f t="shared" ca="1" si="109"/>
        <v>-80092051.213795856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-80092051.213795856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-333716.88005748275</v>
      </c>
      <c r="L1348" s="444">
        <f t="shared" ca="1" si="109"/>
        <v>-80425768.09385334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-80425768.09385334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-335107.36705772224</v>
      </c>
      <c r="L1349" s="444">
        <f t="shared" ca="1" si="109"/>
        <v>-80760875.460911065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-80760875.460911065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-336503.64775379607</v>
      </c>
      <c r="L1350" s="444">
        <f t="shared" ca="1" si="109"/>
        <v>-81097379.108664855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-81097379.108664855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-337905.74628610356</v>
      </c>
      <c r="L1351" s="444">
        <f t="shared" ca="1" si="109"/>
        <v>-81435284.854950964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-81435284.854950964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-339313.68689562904</v>
      </c>
      <c r="L1352" s="444">
        <f t="shared" ca="1" si="109"/>
        <v>-81774598.541846588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-81774598.541846588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-340727.49392436078</v>
      </c>
      <c r="L1353" s="444">
        <f t="shared" ca="1" si="109"/>
        <v>-82115326.035770953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-82115326.035770953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-342147.19181571231</v>
      </c>
      <c r="L1354" s="444">
        <f t="shared" ca="1" si="109"/>
        <v>-82457473.227586672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-82457473.227586672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-343572.80511494447</v>
      </c>
      <c r="L1355" s="444">
        <f t="shared" ca="1" si="109"/>
        <v>-82801046.032701612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-82801046.032701612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-345004.35846959002</v>
      </c>
      <c r="L1356" s="444">
        <f t="shared" ca="1" si="109"/>
        <v>-83146050.391171202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-83146050.391171202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-346441.87662987999</v>
      </c>
      <c r="L1357" s="444">
        <f t="shared" ca="1" si="109"/>
        <v>-83492492.267801076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-83492492.267801076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-347885.38444917114</v>
      </c>
      <c r="L1358" s="444">
        <f t="shared" ca="1" si="109"/>
        <v>-83840377.652250245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-83840377.652250245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-349334.90688437602</v>
      </c>
      <c r="L1359" s="444">
        <f t="shared" ca="1" si="109"/>
        <v>-84189712.559134617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-84189712.559134617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-350790.46899639425</v>
      </c>
      <c r="L1360" s="444">
        <f t="shared" ca="1" si="109"/>
        <v>-84540503.028131008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-84540503.028131008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-352252.09595054586</v>
      </c>
      <c r="L1361" s="444">
        <f t="shared" ca="1" si="109"/>
        <v>-84892755.124081552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-84892755.124081552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-353719.81301700644</v>
      </c>
      <c r="L1362" s="444">
        <f t="shared" ca="1" si="109"/>
        <v>-85246474.937098563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-85246474.937098563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-355193.64557124401</v>
      </c>
      <c r="L1363" s="444">
        <f t="shared" ca="1" si="109"/>
        <v>-85601668.582669809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-85601668.582669809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-356673.61909445754</v>
      </c>
      <c r="L1364" s="444">
        <f t="shared" ca="1" si="109"/>
        <v>-85958342.201764271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-85958342.201764271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-358159.75917401782</v>
      </c>
      <c r="L1365" s="444">
        <f t="shared" ca="1" si="109"/>
        <v>-86316501.96093829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-86316501.96093829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-359652.09150390956</v>
      </c>
      <c r="L1366" s="444">
        <f t="shared" ca="1" si="109"/>
        <v>-86676154.052442193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-86676154.052442193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-361150.64188517578</v>
      </c>
      <c r="L1367" s="444">
        <f t="shared" ca="1" si="109"/>
        <v>-87037304.694327369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-87037304.694327369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-362655.43622636405</v>
      </c>
      <c r="L1368" s="444">
        <f t="shared" ca="1" si="109"/>
        <v>-87399960.130553737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-87399960.130553737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-364166.50054397387</v>
      </c>
      <c r="L1369" s="444">
        <f t="shared" ca="1" si="109"/>
        <v>-87764126.631097704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-87764126.631097704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-365683.86096290709</v>
      </c>
      <c r="L1370" s="444">
        <f t="shared" ca="1" si="109"/>
        <v>-88129810.492060617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-88129810.492060617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-367207.54371691926</v>
      </c>
      <c r="L1371" s="444">
        <f t="shared" ca="1" si="109"/>
        <v>-88497018.035777539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-88497018.035777539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-368737.57514907309</v>
      </c>
      <c r="L1372" s="444">
        <f t="shared" ca="1" si="109"/>
        <v>-88865755.610926613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-88865755.610926613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-370273.98171219422</v>
      </c>
      <c r="L1373" s="444">
        <f t="shared" ca="1" si="109"/>
        <v>-89236029.592638806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-89236029.592638806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-371816.78996932833</v>
      </c>
      <c r="L1374" s="444">
        <f t="shared" ca="1" si="109"/>
        <v>-89607846.382608131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-89607846.382608131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-373366.02659420052</v>
      </c>
      <c r="L1375" s="444">
        <f t="shared" ca="1" si="109"/>
        <v>-89981212.409202337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-89981212.409202337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-374921.7183716764</v>
      </c>
      <c r="L1376" s="444">
        <f t="shared" ca="1" si="109"/>
        <v>-90356134.127574012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-90356134.127574012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-376483.89219822502</v>
      </c>
      <c r="L1377" s="444">
        <f t="shared" ca="1" si="109"/>
        <v>-90732618.019772232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-90732618.019772232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-378052.57508238428</v>
      </c>
      <c r="L1378" s="444">
        <f t="shared" ca="1" si="109"/>
        <v>-91110670.594854623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-91110670.594854623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-379627.79414522758</v>
      </c>
      <c r="L1379" s="444">
        <f t="shared" ca="1" si="109"/>
        <v>-91490298.38899985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-91490298.38899985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-381209.57662083273</v>
      </c>
      <c r="L1380" s="444">
        <f t="shared" ca="1" si="109"/>
        <v>-91871507.965620682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-91871507.965620682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-382797.94985675282</v>
      </c>
      <c r="L1381" s="444">
        <f t="shared" ca="1" si="109"/>
        <v>-92254305.91547744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-92254305.91547744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-384392.94131448935</v>
      </c>
      <c r="L1382" s="444">
        <f t="shared" ca="1" si="109"/>
        <v>-92638698.856791928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-92638698.856791928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-385994.57856996637</v>
      </c>
      <c r="L1383" s="444">
        <f t="shared" ca="1" si="109"/>
        <v>-93024693.435361892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-93024693.435361892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-387602.88931400789</v>
      </c>
      <c r="L1384" s="444">
        <f t="shared" ca="1" si="109"/>
        <v>-93412296.324675903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-93412296.324675903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-389217.90135281626</v>
      </c>
      <c r="L1385" s="444">
        <f t="shared" ca="1" si="109"/>
        <v>-93801514.226028726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-93801514.226028726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-390839.642608453</v>
      </c>
      <c r="L1386" s="444">
        <f t="shared" ca="1" si="109"/>
        <v>-94192353.868637174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-94192353.868637174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-392468.14111932158</v>
      </c>
      <c r="L1387" s="444">
        <f t="shared" ca="1" si="109"/>
        <v>-94584822.009756491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-94584822.009756491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-394103.42504065204</v>
      </c>
      <c r="L1388" s="444">
        <f t="shared" ca="1" si="109"/>
        <v>-94978925.434797138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-94978925.434797138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-395745.52264498809</v>
      </c>
      <c r="L1389" s="444">
        <f t="shared" ca="1" si="109"/>
        <v>-95374670.95744212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-95374670.95744212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-397394.46232267551</v>
      </c>
      <c r="L1390" s="444">
        <f t="shared" ca="1" si="109"/>
        <v>-95772065.419764802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-95772065.419764802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-399050.27258235333</v>
      </c>
      <c r="L1391" s="444">
        <f t="shared" ca="1" si="109"/>
        <v>-96171115.692347154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-96171115.692347154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-400712.98205144645</v>
      </c>
      <c r="L1392" s="444">
        <f t="shared" ca="1" si="109"/>
        <v>-96571828.674398601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-96571828.674398601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-402382.61947666085</v>
      </c>
      <c r="L1393" s="444">
        <f t="shared" ca="1" si="109"/>
        <v>-96974211.293875262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-96974211.293875262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-404059.21372448024</v>
      </c>
      <c r="L1394" s="444">
        <f t="shared" ca="1" si="109"/>
        <v>-97378270.507599741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-97378270.507599741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-405742.79378166556</v>
      </c>
      <c r="L1395" s="444">
        <f t="shared" ca="1" si="109"/>
        <v>-97784013.301381409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-97784013.301381409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-407433.38875575585</v>
      </c>
      <c r="L1396" s="444">
        <f t="shared" ca="1" si="109"/>
        <v>-98191446.690137163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-98191446.690137163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-409131.02787557151</v>
      </c>
      <c r="L1397" s="444">
        <f t="shared" ca="1" si="109"/>
        <v>-98600577.718012735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-98600577.718012735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-410835.74049171974</v>
      </c>
      <c r="L1398" s="444">
        <f t="shared" ca="1" si="109"/>
        <v>-99011413.458504453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-99011413.458504453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-412547.55607710191</v>
      </c>
      <c r="L1399" s="444">
        <f t="shared" ca="1" si="109"/>
        <v>-99423961.014581561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-99423961.014581561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-414266.50422742317</v>
      </c>
      <c r="L1400" s="444">
        <f t="shared" ca="1" si="109"/>
        <v>-99838227.518808991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-99838227.518808991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-415992.61466170411</v>
      </c>
      <c r="L1401" s="444">
        <f t="shared" ca="1" si="109"/>
        <v>-100254220.1334707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-100254220.1334707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-417725.91722279455</v>
      </c>
      <c r="L1402" s="444">
        <f t="shared" ca="1" si="109"/>
        <v>-100671946.0506935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-100671946.0506935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-419466.44187788956</v>
      </c>
      <c r="L1403" s="444">
        <f t="shared" ca="1" si="109"/>
        <v>-101091412.49257138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-101091412.49257138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-421214.21871904744</v>
      </c>
      <c r="L1404" s="444">
        <f t="shared" ca="1" si="109"/>
        <v>-101512626.71129043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-101512626.71129043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-422969.27796371013</v>
      </c>
      <c r="L1405" s="444">
        <f t="shared" ca="1" si="109"/>
        <v>-101935595.98925415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-101935595.98925415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-424731.64995522558</v>
      </c>
      <c r="L1406" s="444">
        <f t="shared" ca="1" si="109"/>
        <v>-102360327.63920937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-102360327.63920937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-426501.36516337236</v>
      </c>
      <c r="L1407" s="444">
        <f t="shared" ca="1" si="109"/>
        <v>-102786829.00437275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-102786829.00437275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-428278.45418488642</v>
      </c>
      <c r="L1408" s="444">
        <f t="shared" ca="1" si="109"/>
        <v>-103215107.45855764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-103215107.45855764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-430062.94774399017</v>
      </c>
      <c r="L1409" s="444">
        <f t="shared" ca="1" si="109"/>
        <v>-103645170.40630163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-103645170.40630163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-431854.87669292348</v>
      </c>
      <c r="L1410" s="444">
        <f t="shared" ca="1" si="109"/>
        <v>-104077025.28299455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-104077025.28299455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-433654.27201247727</v>
      </c>
      <c r="L1411" s="444">
        <f t="shared" ca="1" si="109"/>
        <v>-104510679.55500703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-104510679.55500703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-435461.16481252928</v>
      </c>
      <c r="L1412" s="444">
        <f t="shared" ca="1" si="109"/>
        <v>-104946140.71981956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-104946140.71981956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-437275.58633258153</v>
      </c>
      <c r="L1413" s="444">
        <f t="shared" ca="1" si="109"/>
        <v>-105383416.30615214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-105383416.30615214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-439097.56794230058</v>
      </c>
      <c r="L1414" s="444">
        <f t="shared" ca="1" si="109"/>
        <v>-105822513.87409444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-105822513.87409444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-440927.14114206022</v>
      </c>
      <c r="L1415" s="444">
        <f t="shared" ca="1" si="109"/>
        <v>-106263441.0152365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-106263441.0152365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-442764.33756348537</v>
      </c>
      <c r="L1416" s="444">
        <f t="shared" ca="1" si="109"/>
        <v>-106706205.35279998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-106706205.35279998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-444609.1889699999</v>
      </c>
      <c r="L1417" s="444">
        <f t="shared" ca="1" si="109"/>
        <v>-107150814.54176998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-107150814.54176998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-446461.72725737497</v>
      </c>
      <c r="L1418" s="444">
        <f t="shared" ca="1" si="109"/>
        <v>-107597276.26902735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-107597276.26902735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-448321.98445428064</v>
      </c>
      <c r="L1419" s="444">
        <f t="shared" ca="1" si="109"/>
        <v>-108045598.25348163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-108045598.25348163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-450189.99272284005</v>
      </c>
      <c r="L1420" s="444">
        <f t="shared" ca="1" si="109"/>
        <v>-108495788.24620447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-108495788.24620447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-452065.78435918532</v>
      </c>
      <c r="L1421" s="444">
        <f t="shared" ca="1" si="109"/>
        <v>-108947854.03056365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-108947854.03056365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-453949.39179401519</v>
      </c>
      <c r="L1422" s="444">
        <f t="shared" ca="1" si="109"/>
        <v>-109401803.42235766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-109401803.42235766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-455840.84759315685</v>
      </c>
      <c r="L1423" s="444">
        <f t="shared" ca="1" si="109"/>
        <v>-109857644.26995082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-109857644.26995082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-457740.18445812835</v>
      </c>
      <c r="L1424" s="444">
        <f t="shared" ca="1" si="109"/>
        <v>-110315384.45440894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-110315384.45440894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-459647.43522670394</v>
      </c>
      <c r="L1425" s="444">
        <f t="shared" ca="1" si="109"/>
        <v>-110775031.88963565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-110775031.88963565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-461562.6328734819</v>
      </c>
      <c r="L1426" s="444">
        <f t="shared" ca="1" si="109"/>
        <v>-111236594.52250913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-111236594.52250913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-463485.81051045476</v>
      </c>
      <c r="L1427" s="444">
        <f t="shared" ca="1" si="109"/>
        <v>-111700080.33301958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-111700080.33301958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-465417.00138758158</v>
      </c>
      <c r="L1428" s="444">
        <f t="shared" ca="1" si="109"/>
        <v>-112165497.33440717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-112165497.33440717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-467356.23889336316</v>
      </c>
      <c r="L1429" s="444">
        <f t="shared" ca="1" si="109"/>
        <v>-112632853.57330053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-112632853.57330053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-469303.55655541882</v>
      </c>
      <c r="L1430" s="444">
        <f t="shared" ca="1" si="109"/>
        <v>-113102157.12985595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-113102157.12985595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-471258.98804106645</v>
      </c>
      <c r="L1431" s="444">
        <f t="shared" ca="1" si="109"/>
        <v>-113573416.11789702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-113573416.11789702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-473222.56715790421</v>
      </c>
      <c r="L1432" s="444">
        <f t="shared" ca="1" si="109"/>
        <v>-114046638.68505493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-114046638.68505493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-475194.32785439555</v>
      </c>
      <c r="L1433" s="444">
        <f t="shared" ca="1" si="109"/>
        <v>-114521833.01290932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-114521833.01290932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-477174.30422045552</v>
      </c>
      <c r="L1434" s="444">
        <f t="shared" ca="1" si="109"/>
        <v>-114999007.31712978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-114999007.31712978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-479162.53048804071</v>
      </c>
      <c r="L1435" s="444">
        <f t="shared" ca="1" si="109"/>
        <v>-115478169.84761782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-115478169.84761782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-481159.0410317409</v>
      </c>
      <c r="L1436" s="444">
        <f t="shared" ca="1" si="109"/>
        <v>-115959328.88864957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-115959328.88864957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-483163.87036937318</v>
      </c>
      <c r="L1437" s="444">
        <f t="shared" ca="1" si="109"/>
        <v>-116442492.75901894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-116442492.75901894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-485177.05316257884</v>
      </c>
      <c r="L1438" s="444">
        <f t="shared" ca="1" si="109"/>
        <v>-116927669.81218152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-116927669.81218152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-487198.62421742291</v>
      </c>
      <c r="L1439" s="444">
        <f t="shared" ca="1" si="109"/>
        <v>-117414868.43639894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-117414868.43639894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-489228.6184849955</v>
      </c>
      <c r="L1440" s="444">
        <f t="shared" ca="1" si="109"/>
        <v>-117904097.05488393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-117904097.05488393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-491267.07106201636</v>
      </c>
      <c r="L1441" s="444">
        <f t="shared" ca="1" si="109"/>
        <v>-118395364.12594594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-118395364.12594594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-493314.01719144144</v>
      </c>
      <c r="L1442" s="444">
        <f t="shared" ca="1" si="109"/>
        <v>-118888678.14313738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-118888678.14313738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-495369.4922630724</v>
      </c>
      <c r="L1443" s="444">
        <f t="shared" ca="1" si="109"/>
        <v>-119384047.63540046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-119384047.63540046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-497433.53181416861</v>
      </c>
      <c r="L1444" s="444">
        <f t="shared" ca="1" si="109"/>
        <v>-119881481.16721463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-119881481.16721463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-499506.17153006099</v>
      </c>
      <c r="L1445" s="444">
        <f t="shared" ca="1" si="109"/>
        <v>-120380987.3387447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-120380987.3387447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-501587.44724476966</v>
      </c>
      <c r="L1446" s="444">
        <f t="shared" ca="1" si="109"/>
        <v>-120882574.78598946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-120882574.78598946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-503677.3949416228</v>
      </c>
      <c r="L1447" s="444">
        <f t="shared" ca="1" si="109"/>
        <v>-121386252.18093109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-121386252.18093109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-505776.05075387948</v>
      </c>
      <c r="L1448" s="444">
        <f t="shared" ca="1" si="109"/>
        <v>-121892028.23168497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-121892028.23168497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-507883.45096535404</v>
      </c>
      <c r="L1449" s="444">
        <f t="shared" ca="1" si="109"/>
        <v>-122399911.68265033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-122399911.68265033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-509999.63201104302</v>
      </c>
      <c r="L1450" s="444">
        <f t="shared" ca="1" si="109"/>
        <v>-122909911.31466137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-122909911.31466137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-512124.63047775568</v>
      </c>
      <c r="L1451" s="444">
        <f t="shared" ca="1" si="109"/>
        <v>-123422035.94513912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-123422035.94513912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-514258.48310474632</v>
      </c>
      <c r="L1452" s="444">
        <f t="shared" ca="1" si="109"/>
        <v>-123936294.42824388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-123936294.42824388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-516401.22678434942</v>
      </c>
      <c r="L1453" s="444">
        <f t="shared" ca="1" si="109"/>
        <v>-124452695.65502822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-124452695.65502822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-518552.8985626176</v>
      </c>
      <c r="L1454" s="444">
        <f t="shared" ca="1" si="109"/>
        <v>-124971248.55359083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-124971248.55359083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-520713.53563996189</v>
      </c>
      <c r="L1455" s="444">
        <f t="shared" ca="1" si="109"/>
        <v>-125491962.08923079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-125491962.08923079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-522883.1753717949</v>
      </c>
      <c r="L1456" s="444">
        <f t="shared" ca="1" si="109"/>
        <v>-126014845.26460259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-126014845.26460259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-525061.85526917735</v>
      </c>
      <c r="L1457" s="444">
        <f t="shared" ca="1" si="109"/>
        <v>-126539907.11987177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-126539907.11987177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-527249.61299946578</v>
      </c>
      <c r="L1458" s="444">
        <f t="shared" ca="1" si="109"/>
        <v>-127067156.73287123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-127067156.73287123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-529446.48638696352</v>
      </c>
      <c r="L1459" s="444">
        <f t="shared" ca="1" si="109"/>
        <v>-127596603.2192582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-127596603.2192582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-531652.51341357583</v>
      </c>
      <c r="L1460" s="444">
        <f t="shared" ca="1" si="109"/>
        <v>-128128255.73267178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-128128255.73267178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-533867.73221946578</v>
      </c>
      <c r="L1461" s="444">
        <f t="shared" ca="1" si="109"/>
        <v>-128662123.46489125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-128662123.46489125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-536092.18110371358</v>
      </c>
      <c r="L1462" s="444">
        <f t="shared" ca="1" si="109"/>
        <v>-129198215.64599496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-129198215.64599496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-538325.89852497901</v>
      </c>
      <c r="L1463" s="444">
        <f t="shared" ca="1" si="109"/>
        <v>-129736541.54451995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-129736541.54451995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-540568.92310216639</v>
      </c>
      <c r="L1464" s="444">
        <f t="shared" ca="1" si="109"/>
        <v>-130277110.46762212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-130277110.46762212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-542821.29361509217</v>
      </c>
      <c r="L1465" s="444">
        <f t="shared" ca="1" si="109"/>
        <v>-130819931.7612372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-130819931.7612372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-545083.04900515499</v>
      </c>
      <c r="L1466" s="444">
        <f t="shared" ca="1" si="109"/>
        <v>-131365014.81024235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-131365014.81024235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-547354.22837600973</v>
      </c>
      <c r="L1467" s="444">
        <f t="shared" ca="1" si="109"/>
        <v>-131912369.03861837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-131912369.03861837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-549634.87099424319</v>
      </c>
      <c r="L1468" s="444">
        <f t="shared" ca="1" si="109"/>
        <v>-132462003.90961261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-132462003.90961261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-551925.01629005256</v>
      </c>
      <c r="L1469" s="444">
        <f t="shared" ca="1" si="109"/>
        <v>-133013928.92590266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-133013928.92590266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-554224.70385792782</v>
      </c>
      <c r="L1470" s="444">
        <f t="shared" ca="1" si="109"/>
        <v>-133568153.62976059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-133568153.62976059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-556533.97345733573</v>
      </c>
      <c r="L1471" s="444">
        <f t="shared" ca="1" si="109"/>
        <v>-134124687.60321793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-134124687.60321793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-558852.86501340801</v>
      </c>
      <c r="L1472" s="444">
        <f t="shared" ca="1" si="109"/>
        <v>-134683540.46823135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-134683540.46823135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-561181.41861763061</v>
      </c>
      <c r="L1473" s="444">
        <f t="shared" ca="1" si="109"/>
        <v>-135244721.88684899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-135244721.88684899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-563519.67452853743</v>
      </c>
      <c r="L1474" s="444">
        <f t="shared" ca="1" si="109"/>
        <v>-135808241.56137753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-135808241.56137753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-565867.67317240639</v>
      </c>
      <c r="L1475" s="444">
        <f t="shared" ca="1" si="109"/>
        <v>-136374109.23454994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-136374109.23454994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-568225.4551439581</v>
      </c>
      <c r="L1476" s="444">
        <f t="shared" ca="1" si="109"/>
        <v>-136942334.6896939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-136942334.6896939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-570593.06120705791</v>
      </c>
      <c r="L1477" s="444">
        <f t="shared" ca="1" si="109"/>
        <v>-137512927.75090095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-137512927.75090095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-572970.53229542065</v>
      </c>
      <c r="L1478" s="444">
        <f t="shared" ca="1" si="109"/>
        <v>-138085898.28319636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-138085898.28319636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-575357.90951331821</v>
      </c>
      <c r="L1479" s="444">
        <f t="shared" ca="1" si="109"/>
        <v>-138661256.19270968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-138661256.19270968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-577755.23413629038</v>
      </c>
      <c r="L1480" s="444">
        <f t="shared" ca="1" si="109"/>
        <v>-139239011.42684597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-139239011.42684597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-580162.54761185823</v>
      </c>
      <c r="L1481" s="444">
        <f t="shared" ca="1" si="109"/>
        <v>-139819173.97445783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-139819173.97445783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-582579.891560241</v>
      </c>
      <c r="L1482" s="444">
        <f t="shared" ca="1" si="109"/>
        <v>-140401753.86601806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-140401753.86601806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-585007.3077750752</v>
      </c>
      <c r="L1483" s="444">
        <f t="shared" ca="1" si="109"/>
        <v>-140986761.17379314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-140986761.17379314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-587444.83822413802</v>
      </c>
      <c r="L1484" s="444">
        <f t="shared" ca="1" si="109"/>
        <v>-141574206.01201728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-141574206.01201728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-589892.525050072</v>
      </c>
      <c r="L1485" s="444">
        <f t="shared" ca="1" si="109"/>
        <v>-142164098.53706735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-142164098.53706735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-592350.41057111393</v>
      </c>
      <c r="L1486" s="444">
        <f t="shared" ca="1" si="109"/>
        <v>-142756448.94763848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-142756448.94763848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-594818.53728182695</v>
      </c>
      <c r="L1487" s="444">
        <f t="shared" ca="1" si="109"/>
        <v>-143351267.48492032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-143351267.48492032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-597296.94785383472</v>
      </c>
      <c r="L1488" s="444">
        <f t="shared" ca="1" si="109"/>
        <v>-143948564.43277416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-143948564.43277416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-599785.68513655895</v>
      </c>
      <c r="L1489" s="444">
        <f t="shared" ca="1" si="109"/>
        <v>-144548350.11791071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-144548350.11791071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-602284.79215796129</v>
      </c>
      <c r="L1490" s="444">
        <f t="shared" ca="1" si="109"/>
        <v>-145150634.91006866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-145150634.91006866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-604794.31212528609</v>
      </c>
      <c r="L1491" s="444">
        <f t="shared" ca="1" si="109"/>
        <v>-145755429.22219396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-145755429.22219396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-607314.28842580819</v>
      </c>
      <c r="L1492" s="444">
        <f t="shared" ca="1" si="109"/>
        <v>-146362743.51061976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-146362743.51061976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-609844.76462758228</v>
      </c>
      <c r="L1493" s="444">
        <f t="shared" ca="1" si="109"/>
        <v>-146972588.27524734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-146972588.27524734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-612385.78448019724</v>
      </c>
      <c r="L1494" s="444">
        <f t="shared" ca="1" si="109"/>
        <v>-147584974.05972752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-147584974.05972752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-614937.39191553136</v>
      </c>
      <c r="L1495" s="444">
        <f t="shared" ca="1" si="109"/>
        <v>-148199911.45164305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-148199911.45164305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-617499.63104851265</v>
      </c>
      <c r="L1496" s="444">
        <f t="shared" ca="1" si="109"/>
        <v>-148817411.08269155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-148817411.08269155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-620072.54617788142</v>
      </c>
      <c r="L1497" s="444">
        <f t="shared" ca="1" si="109"/>
        <v>-149437483.62886944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-149437483.62886944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-622656.18178695603</v>
      </c>
      <c r="L1498" s="444">
        <f t="shared" ca="1" si="109"/>
        <v>-150060139.8106564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-150060139.8106564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-625250.58254440164</v>
      </c>
      <c r="L1499" s="444">
        <f t="shared" ca="1" si="109"/>
        <v>-150685390.39320081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-150685390.39320081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-627855.79330500343</v>
      </c>
      <c r="L1500" s="444">
        <f t="shared" ca="1" si="109"/>
        <v>-151313246.18650582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-151313246.18650582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-630471.85911044094</v>
      </c>
      <c r="L1501" s="444">
        <f t="shared" ca="1" si="109"/>
        <v>-151943718.04561627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-151943718.04561627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-633098.82519006776</v>
      </c>
      <c r="L1502" s="444">
        <f t="shared" ca="1" si="109"/>
        <v>-152576816.87080634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-152576816.87080634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-635736.73696169304</v>
      </c>
      <c r="L1503" s="444">
        <f t="shared" ca="1" si="109"/>
        <v>-153212553.60776803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-153212553.60776803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-638385.64003236673</v>
      </c>
      <c r="L1504" s="444">
        <f t="shared" ca="1" si="109"/>
        <v>-153850939.24780041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-153850939.24780041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-641045.58019916841</v>
      </c>
      <c r="L1505" s="444">
        <f t="shared" ca="1" si="109"/>
        <v>-154491984.82799959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-154491984.82799959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-643716.60344999831</v>
      </c>
      <c r="L1506" s="444">
        <f t="shared" ca="1" si="109"/>
        <v>-155135701.43144959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-155135701.43144959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-646398.75596437324</v>
      </c>
      <c r="L1507" s="444">
        <f t="shared" ca="1" si="109"/>
        <v>-155782100.18741396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-155782100.18741396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-649092.08411422488</v>
      </c>
      <c r="L1508" s="444">
        <f t="shared" ca="1" si="109"/>
        <v>-156431192.27152818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-156431192.27152818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-651796.63446470071</v>
      </c>
      <c r="L1509" s="444">
        <f t="shared" ca="1" si="109"/>
        <v>-157082988.9059929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-157082988.9059929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-654512.45377497037</v>
      </c>
      <c r="L1510" s="444">
        <f t="shared" ca="1" si="109"/>
        <v>-157737501.35976785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-157737501.35976785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-657239.58899903274</v>
      </c>
      <c r="L1511" s="444">
        <f t="shared" ca="1" si="109"/>
        <v>-158394740.94876689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-158394740.94876689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-659978.08728652867</v>
      </c>
      <c r="L1512" s="444">
        <f t="shared" ca="1" si="109"/>
        <v>-159054719.03605342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-159054719.03605342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-662727.99598355591</v>
      </c>
      <c r="L1513" s="444">
        <f t="shared" ca="1" si="109"/>
        <v>-159717447.03203696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-159717447.03203696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-665489.36263348733</v>
      </c>
      <c r="L1514" s="444">
        <f t="shared" ca="1" si="109"/>
        <v>-160382936.39467046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-160382936.39467046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-668262.23497779353</v>
      </c>
      <c r="L1515" s="444">
        <f t="shared" ca="1" si="109"/>
        <v>-161051198.62964824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-161051198.62964824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-671046.66095686762</v>
      </c>
      <c r="L1516" s="444">
        <f t="shared" ca="1" si="109"/>
        <v>-161722245.2906051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-161722245.2906051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-673842.68871085462</v>
      </c>
      <c r="L1517" s="444">
        <f t="shared" ca="1" si="109"/>
        <v>-162396087.97931597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-162396087.97931597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-676650.36658048315</v>
      </c>
      <c r="L1518" s="444">
        <f t="shared" ca="1" si="109"/>
        <v>-163072738.34589645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-163072738.34589645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-679469.74310790189</v>
      </c>
      <c r="L1519" s="444">
        <f t="shared" ca="1" si="109"/>
        <v>-163752208.08900437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-163752208.08900437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-682300.86703751818</v>
      </c>
      <c r="L1520" s="444">
        <f t="shared" ca="1" si="109"/>
        <v>-164434508.95604187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-164434508.95604187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-685143.78731684107</v>
      </c>
      <c r="L1521" s="444">
        <f t="shared" ca="1" si="109"/>
        <v>-165119652.7433587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-165119652.7433587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-687998.55309732794</v>
      </c>
      <c r="L1522" s="444">
        <f t="shared" ca="1" si="109"/>
        <v>-165807651.29645604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-165807651.29645604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-690865.21373523353</v>
      </c>
      <c r="L1523" s="444">
        <f t="shared" ca="1" si="109"/>
        <v>-166498516.51019126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-166498516.51019126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-693743.81879246363</v>
      </c>
      <c r="L1524" s="444">
        <f t="shared" ca="1" si="109"/>
        <v>-167192260.32898372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-167192260.32898372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-696634.41803743213</v>
      </c>
      <c r="L1525" s="444">
        <f t="shared" ca="1" si="109"/>
        <v>-167888894.74702117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-167888894.74702117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-699537.06144592154</v>
      </c>
      <c r="L1526" s="444">
        <f t="shared" ca="1" si="109"/>
        <v>-168588431.80846709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-168588431.80846709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-702451.79920194624</v>
      </c>
      <c r="L1527" s="444">
        <f t="shared" ca="1" si="109"/>
        <v>-169290883.60766903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-169290883.60766903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-705378.6816986209</v>
      </c>
      <c r="L1528" s="444">
        <f t="shared" ca="1" si="109"/>
        <v>-169996262.28936765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-169996262.28936765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-708317.75953903189</v>
      </c>
      <c r="L1529" s="444">
        <f t="shared" ca="1" si="109"/>
        <v>-170704580.04890668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-170704580.04890668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-711269.08353711118</v>
      </c>
      <c r="L1530" s="444">
        <f t="shared" ca="1" si="109"/>
        <v>-171415849.13244379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-171415849.13244379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-714232.70471851574</v>
      </c>
      <c r="L1531" s="444">
        <f t="shared" ca="1" si="109"/>
        <v>-172130081.83716232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-172130081.83716232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-717208.67432150966</v>
      </c>
      <c r="L1532" s="444">
        <f t="shared" ca="1" si="109"/>
        <v>-172847290.51148382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-172847290.51148382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-720197.04379784921</v>
      </c>
      <c r="L1533" s="444">
        <f t="shared" ca="1" si="109"/>
        <v>-173567487.55528167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-173567487.55528167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-723197.86481367366</v>
      </c>
      <c r="L1534" s="444">
        <f t="shared" ca="1" si="109"/>
        <v>-174290685.42009535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-174290685.42009535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-726211.18925039726</v>
      </c>
      <c r="L1535" s="444">
        <f t="shared" ca="1" si="109"/>
        <v>-175016896.60934576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-175016896.60934576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-729237.06920560729</v>
      </c>
      <c r="L1536" s="444">
        <f t="shared" ca="1" si="109"/>
        <v>-175746133.67855138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-175746133.67855138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-732275.55699396401</v>
      </c>
      <c r="L1537" s="444">
        <f t="shared" ca="1" si="109"/>
        <v>-176478409.23554534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-176478409.23554534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-735326.70514810551</v>
      </c>
      <c r="L1538" s="444">
        <f t="shared" ref="L1538:L1792" ca="1" si="114">I1538-J1538+K1538</f>
        <v>-177213735.94069344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-177213735.94069344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-738390.56641955604</v>
      </c>
      <c r="L1539" s="444">
        <f t="shared" ca="1" si="114"/>
        <v>-177952126.50711298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-177952126.50711298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-741467.19377963746</v>
      </c>
      <c r="L1540" s="444">
        <f t="shared" ca="1" si="114"/>
        <v>-178693593.70089263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-178693593.70089263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-744556.64042038599</v>
      </c>
      <c r="L1541" s="444">
        <f t="shared" ca="1" si="114"/>
        <v>-179438150.341313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-179438150.341313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-747658.95975547086</v>
      </c>
      <c r="L1542" s="444">
        <f t="shared" ca="1" si="114"/>
        <v>-180185809.30106848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-180185809.30106848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-750774.20542111865</v>
      </c>
      <c r="L1543" s="444">
        <f t="shared" ca="1" si="114"/>
        <v>-180936583.5064896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-180936583.5064896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-753902.43127704004</v>
      </c>
      <c r="L1544" s="444">
        <f t="shared" ca="1" si="114"/>
        <v>-181690485.93776664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-181690485.93776664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-757043.69140736095</v>
      </c>
      <c r="L1545" s="444">
        <f t="shared" ca="1" si="114"/>
        <v>-182447529.62917399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-182447529.62917399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-760198.04012155836</v>
      </c>
      <c r="L1546" s="444">
        <f t="shared" ca="1" si="114"/>
        <v>-183207727.66929555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-183207727.66929555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-763365.53195539815</v>
      </c>
      <c r="L1547" s="444">
        <f t="shared" ca="1" si="114"/>
        <v>-183971093.20125094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-183971093.20125094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-766546.22167187894</v>
      </c>
      <c r="L1548" s="444">
        <f t="shared" ca="1" si="114"/>
        <v>-184737639.42292282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-184737639.42292282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-769740.16426217835</v>
      </c>
      <c r="L1549" s="444">
        <f t="shared" ca="1" si="114"/>
        <v>-185507379.587185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-185507379.587185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-772947.41494660417</v>
      </c>
      <c r="L1550" s="444">
        <f t="shared" ca="1" si="114"/>
        <v>-186280327.00213161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-186280327.00213161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-776168.02917554835</v>
      </c>
      <c r="L1551" s="444">
        <f t="shared" ca="1" si="114"/>
        <v>-187056495.03130716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-187056495.03130716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-779402.06263044651</v>
      </c>
      <c r="L1552" s="444">
        <f t="shared" ca="1" si="114"/>
        <v>-187835897.09393761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-187835897.09393761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-782649.57122474001</v>
      </c>
      <c r="L1553" s="444">
        <f t="shared" ca="1" si="114"/>
        <v>-188618546.66516235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-188618546.66516235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-785910.61110484309</v>
      </c>
      <c r="L1554" s="444">
        <f t="shared" ca="1" si="114"/>
        <v>-189404457.2762672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-189404457.2762672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-789185.23865111335</v>
      </c>
      <c r="L1555" s="444">
        <f t="shared" ca="1" si="114"/>
        <v>-190193642.51491833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-190193642.51491833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-792473.51047882636</v>
      </c>
      <c r="L1556" s="444">
        <f t="shared" ca="1" si="114"/>
        <v>-190986116.02539715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-190986116.02539715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-795775.48343915481</v>
      </c>
      <c r="L1557" s="444">
        <f t="shared" ca="1" si="114"/>
        <v>-191781891.5088363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-191781891.5088363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-799091.21462015121</v>
      </c>
      <c r="L1558" s="444">
        <f t="shared" ca="1" si="114"/>
        <v>-192580982.72345644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-192580982.72345644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-802420.76134773518</v>
      </c>
      <c r="L1559" s="444">
        <f t="shared" ca="1" si="114"/>
        <v>-193383403.48480418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-193383403.48480418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-805764.18118668406</v>
      </c>
      <c r="L1560" s="444">
        <f t="shared" ca="1" si="114"/>
        <v>-194189167.66599086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-194189167.66599086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-809121.53194162855</v>
      </c>
      <c r="L1561" s="444">
        <f t="shared" ca="1" si="114"/>
        <v>-194998289.19793248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-194998289.19793248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-812492.87165805197</v>
      </c>
      <c r="L1562" s="444">
        <f t="shared" ca="1" si="114"/>
        <v>-195810782.06959054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-195810782.06959054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-815878.25862329395</v>
      </c>
      <c r="L1563" s="444">
        <f t="shared" ca="1" si="114"/>
        <v>-196626660.32821384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-196626660.32821384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-819277.75136755768</v>
      </c>
      <c r="L1564" s="444">
        <f t="shared" ca="1" si="114"/>
        <v>-197445938.07958141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-197445938.07958141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-822691.40866492258</v>
      </c>
      <c r="L1565" s="444">
        <f t="shared" ca="1" si="114"/>
        <v>-198268629.48824632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-198268629.48824632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-826119.2895343597</v>
      </c>
      <c r="L1566" s="444">
        <f t="shared" ca="1" si="114"/>
        <v>-199094748.77778068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-199094748.77778068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-829561.4532407528</v>
      </c>
      <c r="L1567" s="444">
        <f t="shared" ca="1" si="114"/>
        <v>-199924310.23102143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-199924310.23102143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-833017.95929592266</v>
      </c>
      <c r="L1568" s="444">
        <f t="shared" ca="1" si="114"/>
        <v>-200757328.19031736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-200757328.19031736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-836488.86745965562</v>
      </c>
      <c r="L1569" s="444">
        <f t="shared" ca="1" si="114"/>
        <v>-201593817.05777702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-201593817.05777702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-839974.23774073762</v>
      </c>
      <c r="L1570" s="444">
        <f t="shared" ca="1" si="114"/>
        <v>-202433791.29551774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-202433791.29551774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-843474.13039799058</v>
      </c>
      <c r="L1571" s="444">
        <f t="shared" ca="1" si="114"/>
        <v>-203277265.42591575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-203277265.42591575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-846988.60594131565</v>
      </c>
      <c r="L1572" s="444">
        <f t="shared" ca="1" si="114"/>
        <v>-204124254.03185707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-204124254.03185707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-850517.72513273777</v>
      </c>
      <c r="L1573" s="444">
        <f t="shared" ca="1" si="114"/>
        <v>-204974771.75698981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-204974771.75698981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-854061.54898745753</v>
      </c>
      <c r="L1574" s="444">
        <f t="shared" ca="1" si="114"/>
        <v>-205828833.30597726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-205828833.30597726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-857620.13877490524</v>
      </c>
      <c r="L1575" s="444">
        <f t="shared" ca="1" si="114"/>
        <v>-206686453.44475216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-206686453.44475216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-861193.5560198006</v>
      </c>
      <c r="L1576" s="444">
        <f t="shared" ca="1" si="114"/>
        <v>-207547647.00077197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-207547647.00077197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-864781.86250321649</v>
      </c>
      <c r="L1577" s="444">
        <f t="shared" ca="1" si="114"/>
        <v>-208412428.8632752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-208412428.8632752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-868385.12026364671</v>
      </c>
      <c r="L1578" s="444">
        <f t="shared" ca="1" si="114"/>
        <v>-209280813.98353884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-209280813.98353884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-872003.39159807854</v>
      </c>
      <c r="L1579" s="444">
        <f t="shared" ca="1" si="114"/>
        <v>-210152817.37513691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-210152817.37513691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-875636.7390630705</v>
      </c>
      <c r="L1580" s="444">
        <f t="shared" ca="1" si="114"/>
        <v>-211028454.1142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-211028454.1142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-879285.2254758334</v>
      </c>
      <c r="L1581" s="444">
        <f t="shared" ca="1" si="114"/>
        <v>-211907739.33967584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-211907739.33967584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-882948.91391531599</v>
      </c>
      <c r="L1582" s="444">
        <f t="shared" ca="1" si="114"/>
        <v>-212790688.25359115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-212790688.25359115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-886627.86772329628</v>
      </c>
      <c r="L1583" s="444">
        <f t="shared" ca="1" si="114"/>
        <v>-213677316.12131444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-213677316.12131444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-890322.15050547675</v>
      </c>
      <c r="L1584" s="444">
        <f t="shared" ca="1" si="114"/>
        <v>-214567638.27181992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-214567638.27181992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-894031.82613258285</v>
      </c>
      <c r="L1585" s="444">
        <f t="shared" ca="1" si="114"/>
        <v>-215461670.09795251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-215461670.09795251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-897756.95874146884</v>
      </c>
      <c r="L1586" s="444">
        <f t="shared" ca="1" si="114"/>
        <v>-216359427.05669397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-216359427.05669397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-901497.6127362249</v>
      </c>
      <c r="L1587" s="444">
        <f t="shared" ca="1" si="114"/>
        <v>-217260924.6694302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-217260924.6694302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-905253.85278929246</v>
      </c>
      <c r="L1588" s="444">
        <f t="shared" ca="1" si="114"/>
        <v>-218166178.52221948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-218166178.52221948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-909025.74384258129</v>
      </c>
      <c r="L1589" s="444">
        <f t="shared" ca="1" si="114"/>
        <v>-219075204.26606205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-219075204.26606205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-912813.35110859177</v>
      </c>
      <c r="L1590" s="444">
        <f t="shared" ca="1" si="114"/>
        <v>-219988017.61717063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-219988017.61717063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-916616.74007154442</v>
      </c>
      <c r="L1591" s="444">
        <f t="shared" ca="1" si="114"/>
        <v>-220904634.35724217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-220904634.35724217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-920435.97648850898</v>
      </c>
      <c r="L1592" s="444">
        <f t="shared" ca="1" si="114"/>
        <v>-221825070.33373067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-221825070.33373067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-924271.12639054458</v>
      </c>
      <c r="L1593" s="444">
        <f t="shared" ca="1" si="114"/>
        <v>-222749341.46012121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-222749341.46012121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-928122.25608383853</v>
      </c>
      <c r="L1594" s="444">
        <f t="shared" ca="1" si="114"/>
        <v>-223677463.71620506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-223677463.71620506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-931989.43215085438</v>
      </c>
      <c r="L1595" s="444">
        <f t="shared" ca="1" si="114"/>
        <v>-224609453.1483559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-224609453.1483559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-935872.72145148285</v>
      </c>
      <c r="L1596" s="444">
        <f t="shared" ca="1" si="114"/>
        <v>-225545325.86980739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-225545325.86980739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-939772.19112419744</v>
      </c>
      <c r="L1597" s="444">
        <f t="shared" ca="1" si="114"/>
        <v>-226485098.06093159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-226485098.06093159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-943687.908587215</v>
      </c>
      <c r="L1598" s="444">
        <f t="shared" ca="1" si="114"/>
        <v>-227428785.96951881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-227428785.96951881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-947619.94153966173</v>
      </c>
      <c r="L1599" s="444">
        <f t="shared" ca="1" si="114"/>
        <v>-228376405.91105849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-228376405.91105849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-951568.35796274373</v>
      </c>
      <c r="L1600" s="444">
        <f t="shared" ca="1" si="114"/>
        <v>-229327974.26902124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-229327974.26902124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-955533.22612092178</v>
      </c>
      <c r="L1601" s="444">
        <f t="shared" ca="1" si="114"/>
        <v>-230283507.49514216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-230283507.49514216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-959514.61456309236</v>
      </c>
      <c r="L1602" s="444">
        <f t="shared" ca="1" si="114"/>
        <v>-231243022.10970524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-231243022.10970524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-963512.59212377178</v>
      </c>
      <c r="L1603" s="444">
        <f t="shared" ca="1" si="114"/>
        <v>-232206534.70182902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-232206534.70182902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-967527.22792428755</v>
      </c>
      <c r="L1604" s="444">
        <f t="shared" ca="1" si="114"/>
        <v>-233174061.9297533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-233174061.9297533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-971558.59137397213</v>
      </c>
      <c r="L1605" s="444">
        <f t="shared" ca="1" si="114"/>
        <v>-234145620.52112728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-234145620.52112728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-975606.75217136368</v>
      </c>
      <c r="L1606" s="444">
        <f t="shared" ca="1" si="114"/>
        <v>-235121227.27329865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-235121227.27329865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-979671.78030541108</v>
      </c>
      <c r="L1607" s="444">
        <f t="shared" ca="1" si="114"/>
        <v>-236100899.05360407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-236100899.05360407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-983753.74605668359</v>
      </c>
      <c r="L1608" s="444">
        <f t="shared" ca="1" si="114"/>
        <v>-237084652.79966074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-237084652.79966074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-987852.71999858634</v>
      </c>
      <c r="L1609" s="444">
        <f t="shared" ca="1" si="114"/>
        <v>-238072505.51965934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-238072505.51965934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-991968.77299858059</v>
      </c>
      <c r="L1610" s="444">
        <f t="shared" ca="1" si="114"/>
        <v>-239064474.29265791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-239064474.29265791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-996101.97621940786</v>
      </c>
      <c r="L1611" s="444">
        <f t="shared" ca="1" si="114"/>
        <v>-240060576.26887733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-240060576.26887733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-1000252.4011203223</v>
      </c>
      <c r="L1612" s="444">
        <f t="shared" ca="1" si="114"/>
        <v>-241060828.66999766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-241060828.66999766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-1004420.1194583237</v>
      </c>
      <c r="L1613" s="444">
        <f t="shared" ca="1" si="114"/>
        <v>-242065248.78945598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-242065248.78945598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-1008605.2032893999</v>
      </c>
      <c r="L1614" s="444">
        <f t="shared" ca="1" si="114"/>
        <v>-243073853.99274537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-243073853.99274537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-1012807.7249697723</v>
      </c>
      <c r="L1615" s="444">
        <f t="shared" ca="1" si="114"/>
        <v>-244086661.71771514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-244086661.71771514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-1017027.7571571466</v>
      </c>
      <c r="L1616" s="444">
        <f t="shared" ca="1" si="114"/>
        <v>-245103689.47487229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-245103689.47487229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-1021265.3728119679</v>
      </c>
      <c r="L1617" s="444">
        <f t="shared" ca="1" si="114"/>
        <v>-246124954.84768426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-246124954.84768426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-1025520.6451986845</v>
      </c>
      <c r="L1618" s="444">
        <f t="shared" ca="1" si="114"/>
        <v>-247150475.49288294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-247150475.49288294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-1029793.6478870121</v>
      </c>
      <c r="L1619" s="444">
        <f t="shared" ca="1" si="114"/>
        <v>-248180269.14076996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-248180269.14076996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-1034084.4547532081</v>
      </c>
      <c r="L1620" s="444">
        <f t="shared" ca="1" si="114"/>
        <v>-249214353.59552318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-249214353.59552318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-1038393.1399813466</v>
      </c>
      <c r="L1621" s="444">
        <f t="shared" ca="1" si="114"/>
        <v>-250252746.73550454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-250252746.73550454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-1042719.7780646022</v>
      </c>
      <c r="L1622" s="444">
        <f t="shared" ca="1" si="114"/>
        <v>-251295466.51356915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-251295466.51356915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-1047064.4438065382</v>
      </c>
      <c r="L1623" s="444">
        <f t="shared" ca="1" si="114"/>
        <v>-252342530.95737568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-252342530.95737568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-1051427.2123223986</v>
      </c>
      <c r="L1624" s="444">
        <f t="shared" ca="1" si="114"/>
        <v>-253393958.16969806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-253393958.16969806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-1055808.1590404087</v>
      </c>
      <c r="L1625" s="444">
        <f t="shared" ca="1" si="114"/>
        <v>-254449766.32873848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-254449766.32873848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-1060207.3597030768</v>
      </c>
      <c r="L1626" s="444">
        <f t="shared" ca="1" si="114"/>
        <v>-255509973.68844154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-255509973.68844154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-1064624.8903685063</v>
      </c>
      <c r="L1627" s="444">
        <f t="shared" ca="1" si="114"/>
        <v>-256574598.57881004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-256574598.57881004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-1069060.8274117084</v>
      </c>
      <c r="L1628" s="444">
        <f t="shared" ca="1" si="114"/>
        <v>-257643659.40622175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-257643659.40622175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-1073515.2475259241</v>
      </c>
      <c r="L1629" s="444">
        <f t="shared" ca="1" si="114"/>
        <v>-258717174.65374768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-258717174.65374768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-1077988.2277239487</v>
      </c>
      <c r="L1630" s="444">
        <f t="shared" ca="1" si="114"/>
        <v>-259795162.88147163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-259795162.88147163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-1082479.8453394652</v>
      </c>
      <c r="L1631" s="444">
        <f t="shared" ca="1" si="114"/>
        <v>-260877642.72681111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-260877642.72681111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-1086990.1780283796</v>
      </c>
      <c r="L1632" s="444">
        <f t="shared" ca="1" si="114"/>
        <v>-261964632.90483949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-261964632.90483949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-1091519.3037701645</v>
      </c>
      <c r="L1633" s="444">
        <f t="shared" ca="1" si="114"/>
        <v>-263056152.20860964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-263056152.20860964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-1096067.3008692069</v>
      </c>
      <c r="L1634" s="444">
        <f t="shared" ca="1" si="114"/>
        <v>-264152219.50947884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-264152219.50947884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-1100634.2479561619</v>
      </c>
      <c r="L1635" s="444">
        <f t="shared" ca="1" si="114"/>
        <v>-265252853.75743499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-265252853.75743499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-1105220.2239893125</v>
      </c>
      <c r="L1636" s="444">
        <f t="shared" ca="1" si="114"/>
        <v>-266358073.9814243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-266358073.9814243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-1109825.3082559344</v>
      </c>
      <c r="L1637" s="444">
        <f t="shared" ca="1" si="114"/>
        <v>-267467899.28968024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-267467899.28968024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-1114449.5803736679</v>
      </c>
      <c r="L1638" s="444">
        <f t="shared" ca="1" si="114"/>
        <v>-268582348.87005389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-268582348.87005389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-1119093.1202918913</v>
      </c>
      <c r="L1639" s="444">
        <f t="shared" ca="1" si="114"/>
        <v>-269701441.99034578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-269701441.99034578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-1123756.0082931074</v>
      </c>
      <c r="L1640" s="444">
        <f t="shared" ca="1" si="114"/>
        <v>-270825197.99863887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-270825197.99863887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-1128438.3249943287</v>
      </c>
      <c r="L1641" s="444">
        <f t="shared" ca="1" si="114"/>
        <v>-271953636.32363319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-271953636.32363319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-1133140.1513484716</v>
      </c>
      <c r="L1642" s="444">
        <f t="shared" ca="1" si="114"/>
        <v>-273086776.47498167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-273086776.47498167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-1137861.5686457569</v>
      </c>
      <c r="L1643" s="444">
        <f t="shared" ca="1" si="114"/>
        <v>-274224638.04362744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-274224638.04362744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-1142602.6585151143</v>
      </c>
      <c r="L1644" s="444">
        <f t="shared" ca="1" si="114"/>
        <v>-275367240.70214254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-275367240.70214254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-1147363.5029255939</v>
      </c>
      <c r="L1645" s="444">
        <f t="shared" ca="1" si="114"/>
        <v>-276514604.20506811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-276514604.20506811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-1152144.1841877839</v>
      </c>
      <c r="L1646" s="444">
        <f t="shared" ca="1" si="114"/>
        <v>-277666748.38925588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-277666748.38925588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-1156944.7849552329</v>
      </c>
      <c r="L1647" s="444">
        <f t="shared" ca="1" si="114"/>
        <v>-278823693.17421108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-278823693.17421108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-1161765.3882258795</v>
      </c>
      <c r="L1648" s="444">
        <f t="shared" ca="1" si="114"/>
        <v>-279985458.56243694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-279985458.56243694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-1166606.0773434872</v>
      </c>
      <c r="L1649" s="444">
        <f t="shared" ca="1" si="114"/>
        <v>-281152064.6397804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-281152064.6397804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-1171466.935999085</v>
      </c>
      <c r="L1650" s="444">
        <f t="shared" ca="1" si="114"/>
        <v>-282323531.5757795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-282323531.5757795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-1176348.0482324145</v>
      </c>
      <c r="L1651" s="444">
        <f t="shared" ca="1" si="114"/>
        <v>-283499879.62401193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-283499879.62401193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-1181249.4984333829</v>
      </c>
      <c r="L1652" s="444">
        <f t="shared" ca="1" si="114"/>
        <v>-284681129.12244534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-284681129.12244534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-1186171.3713435223</v>
      </c>
      <c r="L1653" s="444">
        <f t="shared" ca="1" si="114"/>
        <v>-285867300.49378884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-285867300.49378884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-1191113.7520574534</v>
      </c>
      <c r="L1654" s="444">
        <f t="shared" ca="1" si="114"/>
        <v>-287058414.24584627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-287058414.24584627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-1196076.7260243595</v>
      </c>
      <c r="L1655" s="444">
        <f t="shared" ca="1" si="114"/>
        <v>-288254490.97187066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-288254490.97187066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-1201060.3790494611</v>
      </c>
      <c r="L1656" s="444">
        <f t="shared" ca="1" si="114"/>
        <v>-289455551.35092014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-289455551.35092014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-1206064.7972955005</v>
      </c>
      <c r="L1657" s="444">
        <f t="shared" ca="1" si="114"/>
        <v>-290661616.14821565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-290661616.14821565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-1211090.0672842318</v>
      </c>
      <c r="L1658" s="444">
        <f t="shared" ca="1" si="114"/>
        <v>-291872706.21549988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-291872706.21549988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-1216136.2758979162</v>
      </c>
      <c r="L1659" s="444">
        <f t="shared" ca="1" si="114"/>
        <v>-293088842.4913978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-293088842.4913978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-1221203.5103808241</v>
      </c>
      <c r="L1660" s="444">
        <f t="shared" ca="1" si="114"/>
        <v>-294310046.0017786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-294310046.0017786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-1226291.8583407442</v>
      </c>
      <c r="L1661" s="444">
        <f t="shared" ca="1" si="114"/>
        <v>-295536337.86011934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-295536337.86011934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-1231401.4077504973</v>
      </c>
      <c r="L1662" s="444">
        <f t="shared" ca="1" si="114"/>
        <v>-296767739.26786983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-296767739.26786983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-1236532.2469494576</v>
      </c>
      <c r="L1663" s="444">
        <f t="shared" ca="1" si="114"/>
        <v>-298004271.51481926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-298004271.51481926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-1241684.4646450803</v>
      </c>
      <c r="L1664" s="444">
        <f t="shared" ca="1" si="114"/>
        <v>-299245955.97946435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-299245955.97946435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-1246858.1499144349</v>
      </c>
      <c r="L1665" s="444">
        <f t="shared" ca="1" si="114"/>
        <v>-300492814.1293788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-300492814.1293788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-1252053.392205745</v>
      </c>
      <c r="L1666" s="444">
        <f t="shared" ca="1" si="114"/>
        <v>-301744867.52158451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-301744867.52158451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-1257270.2813399355</v>
      </c>
      <c r="L1667" s="444">
        <f t="shared" ca="1" si="114"/>
        <v>-303002137.80292445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-303002137.80292445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-1262508.9075121852</v>
      </c>
      <c r="L1668" s="444">
        <f t="shared" ca="1" si="114"/>
        <v>-304264646.71043664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-304264646.71043664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-1267769.3612934861</v>
      </c>
      <c r="L1669" s="444">
        <f t="shared" ca="1" si="114"/>
        <v>-305532416.07173014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-305532416.07173014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-1273051.7336322088</v>
      </c>
      <c r="L1670" s="444">
        <f t="shared" ca="1" si="114"/>
        <v>-306805467.80536234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-306805467.80536234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-1278356.1158556764</v>
      </c>
      <c r="L1671" s="444">
        <f t="shared" ca="1" si="114"/>
        <v>-308083823.92121804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-308083823.92121804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-1283682.5996717417</v>
      </c>
      <c r="L1672" s="444">
        <f t="shared" ca="1" si="114"/>
        <v>-309367506.52088976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-309367506.52088976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-1289031.2771703741</v>
      </c>
      <c r="L1673" s="444">
        <f t="shared" ca="1" si="114"/>
        <v>-310656537.79806012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-310656537.79806012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-1294402.2408252505</v>
      </c>
      <c r="L1674" s="444">
        <f t="shared" ca="1" si="114"/>
        <v>-311950940.03888535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-311950940.03888535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-1299795.5834953557</v>
      </c>
      <c r="L1675" s="444">
        <f t="shared" ca="1" si="114"/>
        <v>-313250735.62238073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-313250735.62238073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-1305211.3984265863</v>
      </c>
      <c r="L1676" s="444">
        <f t="shared" ca="1" si="114"/>
        <v>-314555947.02080733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-314555947.02080733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-1310649.7792533638</v>
      </c>
      <c r="L1677" s="444">
        <f t="shared" ca="1" si="114"/>
        <v>-315866596.80006069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-315866596.80006069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-1316110.8200002529</v>
      </c>
      <c r="L1678" s="444">
        <f t="shared" ca="1" si="114"/>
        <v>-317182707.62006092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-317182707.62006092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-1321594.6150835871</v>
      </c>
      <c r="L1679" s="444">
        <f t="shared" ca="1" si="114"/>
        <v>-318504302.2351445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-318504302.2351445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-1327101.2593131021</v>
      </c>
      <c r="L1680" s="444">
        <f t="shared" ca="1" si="114"/>
        <v>-319831403.4944576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-319831403.4944576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-1332630.8478935733</v>
      </c>
      <c r="L1681" s="444">
        <f t="shared" ca="1" si="114"/>
        <v>-321164034.3423512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-321164034.3423512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-1338183.4764264633</v>
      </c>
      <c r="L1682" s="444">
        <f t="shared" ca="1" si="114"/>
        <v>-322502217.81877768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-322502217.81877768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-1343759.2409115736</v>
      </c>
      <c r="L1683" s="444">
        <f t="shared" ca="1" si="114"/>
        <v>-323845977.05968928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-323845977.05968928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-1349358.2377487053</v>
      </c>
      <c r="L1684" s="444">
        <f t="shared" ca="1" si="114"/>
        <v>-325195335.29743797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-325195335.29743797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-1354980.5637393249</v>
      </c>
      <c r="L1685" s="444">
        <f t="shared" ca="1" si="114"/>
        <v>-326550315.86117727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-326550315.86117727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-1360626.3160882385</v>
      </c>
      <c r="L1686" s="444">
        <f t="shared" ca="1" si="114"/>
        <v>-327910942.17726552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-327910942.17726552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-1366295.5924052731</v>
      </c>
      <c r="L1687" s="444">
        <f t="shared" ca="1" si="114"/>
        <v>-329277237.76967078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-329277237.76967078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-1371988.4907069616</v>
      </c>
      <c r="L1688" s="444">
        <f t="shared" ca="1" si="114"/>
        <v>-330649226.26037776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-330649226.26037776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-1377705.1094182406</v>
      </c>
      <c r="L1689" s="444">
        <f t="shared" ca="1" si="114"/>
        <v>-332026931.36979598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-332026931.36979598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-1383445.5473741498</v>
      </c>
      <c r="L1690" s="444">
        <f t="shared" ca="1" si="114"/>
        <v>-333410376.91717011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-333410376.91717011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-1389209.9038215422</v>
      </c>
      <c r="L1691" s="444">
        <f t="shared" ca="1" si="114"/>
        <v>-334799586.82099164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-334799586.82099164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-1394998.2784207985</v>
      </c>
      <c r="L1692" s="444">
        <f t="shared" ca="1" si="114"/>
        <v>-336194585.09941244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-336194585.09941244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-1400810.7712475518</v>
      </c>
      <c r="L1693" s="444">
        <f t="shared" ca="1" si="114"/>
        <v>-337595395.87066001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-337595395.87066001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-1406647.4827944166</v>
      </c>
      <c r="L1694" s="444">
        <f t="shared" ca="1" si="114"/>
        <v>-339002043.35345441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-339002043.35345441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-1412508.5139727267</v>
      </c>
      <c r="L1695" s="444">
        <f t="shared" ca="1" si="114"/>
        <v>-340414551.86742711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-340414551.86742711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-1418393.9661142796</v>
      </c>
      <c r="L1696" s="444">
        <f t="shared" ca="1" si="114"/>
        <v>-341832945.83354139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-341832945.83354139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-1424303.9409730891</v>
      </c>
      <c r="L1697" s="444">
        <f t="shared" ca="1" si="114"/>
        <v>-343257249.7745145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-343257249.7745145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-1430238.5407271436</v>
      </c>
      <c r="L1698" s="444">
        <f t="shared" ca="1" si="114"/>
        <v>-344687488.31524163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-344687488.31524163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-1436197.8679801736</v>
      </c>
      <c r="L1699" s="444">
        <f t="shared" ca="1" si="114"/>
        <v>-346123686.18322182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-346123686.18322182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-1442182.0257634241</v>
      </c>
      <c r="L1700" s="444">
        <f t="shared" ca="1" si="114"/>
        <v>-347565868.20898527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-347565868.20898527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-1448191.1175374386</v>
      </c>
      <c r="L1701" s="444">
        <f t="shared" ca="1" si="114"/>
        <v>-349014059.32652271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-349014059.32652271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-1454225.2471938445</v>
      </c>
      <c r="L1702" s="444">
        <f t="shared" ca="1" si="114"/>
        <v>-350468284.57371658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-350468284.57371658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-1460284.5190571523</v>
      </c>
      <c r="L1703" s="444">
        <f t="shared" ca="1" si="114"/>
        <v>-351928569.09277374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-351928569.09277374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-1466369.0378865572</v>
      </c>
      <c r="L1704" s="444">
        <f t="shared" ca="1" si="114"/>
        <v>-353394938.1306603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-353394938.1306603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-1472478.9088777513</v>
      </c>
      <c r="L1705" s="444">
        <f t="shared" ca="1" si="114"/>
        <v>-354867417.03953803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-354867417.03953803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-1478614.2376647417</v>
      </c>
      <c r="L1706" s="444">
        <f t="shared" ca="1" si="114"/>
        <v>-356346031.27720279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-356346031.27720279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-1484775.1303216782</v>
      </c>
      <c r="L1707" s="444">
        <f t="shared" ca="1" si="114"/>
        <v>-357830806.40752447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-357830806.40752447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-1490961.6933646852</v>
      </c>
      <c r="L1708" s="444">
        <f t="shared" ca="1" si="114"/>
        <v>-359321768.10088915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-359321768.10088915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-1497174.0337537047</v>
      </c>
      <c r="L1709" s="444">
        <f t="shared" ca="1" si="114"/>
        <v>-360818942.13464284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-360818942.13464284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-1503412.2588943453</v>
      </c>
      <c r="L1710" s="444">
        <f t="shared" ca="1" si="114"/>
        <v>-362322354.39353716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-362322354.39353716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-1509676.4766397381</v>
      </c>
      <c r="L1711" s="444">
        <f t="shared" ca="1" si="114"/>
        <v>-363832030.87017691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-363832030.87017691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-1515966.7952924038</v>
      </c>
      <c r="L1712" s="444">
        <f t="shared" ca="1" si="114"/>
        <v>-365347997.66546929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-365347997.66546929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-1522283.3236061221</v>
      </c>
      <c r="L1713" s="444">
        <f t="shared" ca="1" si="114"/>
        <v>-366870280.98907542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-366870280.98907542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-1528626.1707878143</v>
      </c>
      <c r="L1714" s="444">
        <f t="shared" ca="1" si="114"/>
        <v>-368398907.15986323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-368398907.15986323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-1534995.4464994301</v>
      </c>
      <c r="L1715" s="444">
        <f t="shared" ca="1" si="114"/>
        <v>-369933902.60636264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-369933902.60636264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-1541391.2608598443</v>
      </c>
      <c r="L1716" s="444">
        <f t="shared" ca="1" si="114"/>
        <v>-371475293.86722249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-371475293.86722249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-1547813.7244467603</v>
      </c>
      <c r="L1717" s="444">
        <f t="shared" ca="1" si="114"/>
        <v>-373023107.59166926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-373023107.59166926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-1554262.9482986219</v>
      </c>
      <c r="L1718" s="444">
        <f t="shared" ca="1" si="114"/>
        <v>-374577370.53996789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-374577370.53996789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-1560739.0439165328</v>
      </c>
      <c r="L1719" s="444">
        <f t="shared" ca="1" si="114"/>
        <v>-376138109.58388442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-376138109.58388442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-1567242.1232661852</v>
      </c>
      <c r="L1720" s="444">
        <f t="shared" ca="1" si="114"/>
        <v>-377705351.70715058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-377705351.70715058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-1573772.298779794</v>
      </c>
      <c r="L1721" s="444">
        <f t="shared" ca="1" si="114"/>
        <v>-379279124.00593036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-379279124.00593036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-1580329.6833580432</v>
      </c>
      <c r="L1722" s="444">
        <f t="shared" ca="1" si="114"/>
        <v>-380859453.68928838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-380859453.68928838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-1586914.3903720349</v>
      </c>
      <c r="L1723" s="444">
        <f t="shared" ca="1" si="114"/>
        <v>-382446368.07966042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-382446368.07966042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-1593526.5336652517</v>
      </c>
      <c r="L1724" s="444">
        <f t="shared" ca="1" si="114"/>
        <v>-384039894.61332566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-384039894.61332566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-1600166.2275555236</v>
      </c>
      <c r="L1725" s="444">
        <f t="shared" ca="1" si="114"/>
        <v>-385640060.84088117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-385640060.84088117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-1606833.5868370049</v>
      </c>
      <c r="L1726" s="444">
        <f t="shared" ca="1" si="114"/>
        <v>-387246894.42771816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-387246894.42771816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-1613528.7267821589</v>
      </c>
      <c r="L1727" s="444">
        <f t="shared" ca="1" si="114"/>
        <v>-388860423.15450031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-388860423.15450031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-1620251.7631437513</v>
      </c>
      <c r="L1728" s="444">
        <f t="shared" ca="1" si="114"/>
        <v>-390480674.91764408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-390480674.91764408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-1627002.8121568502</v>
      </c>
      <c r="L1729" s="444">
        <f t="shared" ca="1" si="114"/>
        <v>-392107677.72980094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-392107677.72980094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-1633781.9905408372</v>
      </c>
      <c r="L1730" s="444">
        <f t="shared" ca="1" si="114"/>
        <v>-393741459.7203418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-393741459.7203418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-1640589.4155014241</v>
      </c>
      <c r="L1731" s="444">
        <f t="shared" ca="1" si="114"/>
        <v>-395382049.13584322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-395382049.13584322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-1647425.20473268</v>
      </c>
      <c r="L1732" s="444">
        <f t="shared" ca="1" si="114"/>
        <v>-397029474.34057587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-397029474.34057587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-1654289.4764190661</v>
      </c>
      <c r="L1733" s="444">
        <f t="shared" ca="1" si="114"/>
        <v>-398683763.81699497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-398683763.81699497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-1661182.349237479</v>
      </c>
      <c r="L1734" s="444">
        <f t="shared" ca="1" si="114"/>
        <v>-400344946.16623247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-400344946.16623247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-1668103.942359302</v>
      </c>
      <c r="L1735" s="444">
        <f t="shared" ca="1" si="114"/>
        <v>-402013050.10859179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-402013050.10859179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-1675054.3754524658</v>
      </c>
      <c r="L1736" s="444">
        <f t="shared" ca="1" si="114"/>
        <v>-403688104.48404425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-403688104.48404425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-1682033.7686835176</v>
      </c>
      <c r="L1737" s="444">
        <f t="shared" ca="1" si="114"/>
        <v>-405370138.25272775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-405370138.25272775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-1689042.2427196989</v>
      </c>
      <c r="L1738" s="444">
        <f t="shared" ca="1" si="114"/>
        <v>-407059180.49544746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-407059180.49544746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-1696079.918731031</v>
      </c>
      <c r="L1739" s="444">
        <f t="shared" ca="1" si="114"/>
        <v>-408755260.41417849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-408755260.41417849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-1703146.9183924103</v>
      </c>
      <c r="L1740" s="444">
        <f t="shared" ca="1" si="114"/>
        <v>-410458407.33257091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-410458407.33257091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-1710243.3638857121</v>
      </c>
      <c r="L1741" s="444">
        <f t="shared" ca="1" si="114"/>
        <v>-412168650.69645661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-412168650.69645661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-1717369.3779019024</v>
      </c>
      <c r="L1742" s="444">
        <f t="shared" ca="1" si="114"/>
        <v>-413886020.07435852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-413886020.07435852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-1724525.0836431605</v>
      </c>
      <c r="L1743" s="444">
        <f t="shared" ca="1" si="114"/>
        <v>-415610545.15800166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-415610545.15800166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-1731710.6048250068</v>
      </c>
      <c r="L1744" s="444">
        <f t="shared" ca="1" si="114"/>
        <v>-417342255.76282668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-417342255.76282668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-1738926.0656784445</v>
      </c>
      <c r="L1745" s="444">
        <f t="shared" ca="1" si="114"/>
        <v>-419081181.8285051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-419081181.8285051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-1746171.5909521047</v>
      </c>
      <c r="L1746" s="444">
        <f t="shared" ca="1" si="114"/>
        <v>-420827353.4194572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-420827353.4194572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-1753447.305914405</v>
      </c>
      <c r="L1747" s="444">
        <f t="shared" ca="1" si="114"/>
        <v>-422580800.7253716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-422580800.7253716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-1760753.3363557148</v>
      </c>
      <c r="L1748" s="444">
        <f t="shared" ca="1" si="114"/>
        <v>-424341554.06172729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-424341554.06172729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-1768089.8085905304</v>
      </c>
      <c r="L1749" s="444">
        <f t="shared" ca="1" si="114"/>
        <v>-426109643.87031782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-426109643.87031782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-1775456.8494596574</v>
      </c>
      <c r="L1750" s="444">
        <f t="shared" ca="1" si="114"/>
        <v>-427885100.71977746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-427885100.71977746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-1782854.5863324062</v>
      </c>
      <c r="L1751" s="444">
        <f t="shared" ca="1" si="114"/>
        <v>-429667955.30610985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-429667955.30610985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-1790283.1471087909</v>
      </c>
      <c r="L1752" s="444">
        <f t="shared" ca="1" si="114"/>
        <v>-431458238.45321864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-431458238.45321864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-1797742.6602217441</v>
      </c>
      <c r="L1753" s="444">
        <f t="shared" ca="1" si="114"/>
        <v>-433255981.11344039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-433255981.11344039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-1805233.254639335</v>
      </c>
      <c r="L1754" s="444">
        <f t="shared" ca="1" si="114"/>
        <v>-435061214.36807972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-435061214.36807972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-1812755.0598669988</v>
      </c>
      <c r="L1755" s="444">
        <f t="shared" ca="1" si="114"/>
        <v>-436873969.42794675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-436873969.42794675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-1820308.2059497784</v>
      </c>
      <c r="L1756" s="444">
        <f t="shared" ca="1" si="114"/>
        <v>-438694277.63389653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-438694277.63389653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-1827892.823474569</v>
      </c>
      <c r="L1757" s="444">
        <f t="shared" ca="1" si="114"/>
        <v>-440522170.45737112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-440522170.45737112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-1835509.0435723795</v>
      </c>
      <c r="L1758" s="444">
        <f t="shared" ca="1" si="114"/>
        <v>-442357679.50094348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-442357679.50094348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-1843156.9979205977</v>
      </c>
      <c r="L1759" s="444">
        <f t="shared" ca="1" si="114"/>
        <v>-444200836.49886405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-444200836.49886405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-1850836.8187452666</v>
      </c>
      <c r="L1760" s="444">
        <f t="shared" ca="1" si="114"/>
        <v>-446051673.31760931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-446051673.31760931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-1858548.6388233718</v>
      </c>
      <c r="L1761" s="444">
        <f t="shared" ca="1" si="114"/>
        <v>-447910221.9564327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-447910221.9564327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-1866292.5914851362</v>
      </c>
      <c r="L1762" s="444">
        <f t="shared" ca="1" si="114"/>
        <v>-449776514.54791784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-449776514.54791784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-1874068.8106163247</v>
      </c>
      <c r="L1763" s="444">
        <f t="shared" ca="1" si="114"/>
        <v>-451650583.35853416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-451650583.35853416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-1881877.4306605589</v>
      </c>
      <c r="L1764" s="444">
        <f t="shared" ca="1" si="114"/>
        <v>-453532460.7891947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-453532460.7891947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-1889718.5866216447</v>
      </c>
      <c r="L1765" s="444">
        <f t="shared" ca="1" si="114"/>
        <v>-455422179.37581635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-455422179.37581635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-1897592.4140659014</v>
      </c>
      <c r="L1766" s="444">
        <f t="shared" ca="1" si="114"/>
        <v>-457319771.78988224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-457319771.78988224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-1905499.0491245093</v>
      </c>
      <c r="L1767" s="444">
        <f t="shared" ca="1" si="114"/>
        <v>-459225270.83900678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-459225270.83900678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-1913438.6284958615</v>
      </c>
      <c r="L1768" s="444">
        <f t="shared" ca="1" si="114"/>
        <v>-461138709.46750265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-461138709.46750265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-1921411.2894479278</v>
      </c>
      <c r="L1769" s="444">
        <f t="shared" ca="1" si="114"/>
        <v>-463060120.75695056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-463060120.75695056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-1929417.1698206272</v>
      </c>
      <c r="L1770" s="444">
        <f t="shared" ca="1" si="114"/>
        <v>-464989537.92677116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-464989537.92677116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-1937456.4080282131</v>
      </c>
      <c r="L1771" s="444">
        <f t="shared" ca="1" si="114"/>
        <v>-466926994.33479935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-466926994.33479935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-1945529.143061664</v>
      </c>
      <c r="L1772" s="444">
        <f t="shared" ca="1" si="114"/>
        <v>-468872523.47786099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-468872523.47786099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-1953635.5144910878</v>
      </c>
      <c r="L1773" s="444">
        <f t="shared" ca="1" si="114"/>
        <v>-470826158.99235207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-470826158.99235207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-1961775.6624681333</v>
      </c>
      <c r="L1774" s="444">
        <f t="shared" ca="1" si="114"/>
        <v>-472787934.6548202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-472787934.6548202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-1969949.7277284174</v>
      </c>
      <c r="L1775" s="444">
        <f t="shared" ca="1" si="114"/>
        <v>-474757884.38254863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-474757884.38254863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-1978157.8515939526</v>
      </c>
      <c r="L1776" s="444">
        <f t="shared" ca="1" si="114"/>
        <v>-476736042.2341426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-476736042.2341426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-1986400.175975594</v>
      </c>
      <c r="L1777" s="444">
        <f t="shared" ca="1" si="114"/>
        <v>-478722442.41011822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-478722442.41011822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-1994676.8433754926</v>
      </c>
      <c r="L1778" s="444">
        <f t="shared" ca="1" si="114"/>
        <v>-480717119.25349373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-480717119.25349373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-2002987.9968895572</v>
      </c>
      <c r="L1779" s="444">
        <f t="shared" ca="1" si="114"/>
        <v>-482720107.25038326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-482720107.25038326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-2011333.7802099301</v>
      </c>
      <c r="L1780" s="444">
        <f t="shared" ca="1" si="114"/>
        <v>-484731441.03059322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-484731441.03059322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-2019714.3376274717</v>
      </c>
      <c r="L1781" s="444">
        <f t="shared" ca="1" si="114"/>
        <v>-486751155.36822069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-486751155.36822069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-2028129.8140342531</v>
      </c>
      <c r="L1782" s="444">
        <f t="shared" ca="1" si="114"/>
        <v>-488779285.18225491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-488779285.18225491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-2036580.354926062</v>
      </c>
      <c r="L1783" s="444">
        <f t="shared" ca="1" si="114"/>
        <v>-490815865.53718096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-490815865.53718096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-2045066.1064049206</v>
      </c>
      <c r="L1784" s="444">
        <f t="shared" ca="1" si="114"/>
        <v>-492860931.64358586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-492860931.64358586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-2053587.2151816078</v>
      </c>
      <c r="L1785" s="444">
        <f t="shared" ca="1" si="114"/>
        <v>-494914518.85876745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-494914518.85876745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-2062143.8285781976</v>
      </c>
      <c r="L1786" s="444">
        <f t="shared" ca="1" si="114"/>
        <v>-496976662.68734562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-496976662.68734562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-2070736.0945306066</v>
      </c>
      <c r="L1787" s="444">
        <f t="shared" ca="1" si="114"/>
        <v>-499047398.78187621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-499047398.78187621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-2079364.1615911508</v>
      </c>
      <c r="L1788" s="444">
        <f t="shared" ca="1" si="114"/>
        <v>-501126762.94346738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-501126762.94346738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-2088028.1789311138</v>
      </c>
      <c r="L1789" s="444">
        <f t="shared" ca="1" si="114"/>
        <v>-503214791.1223985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-503214791.1223985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-2096728.296343327</v>
      </c>
      <c r="L1790" s="444">
        <f t="shared" ca="1" si="114"/>
        <v>-505311519.41874182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-505311519.41874182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-2105464.6642447575</v>
      </c>
      <c r="L1791" s="444">
        <f t="shared" ca="1" si="114"/>
        <v>-507416984.08298659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-507416984.08298659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-2114237.4336791104</v>
      </c>
      <c r="L1792" s="444">
        <f t="shared" ca="1" si="114"/>
        <v>-509531221.5166657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-509531221.5166657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-2123046.7563194404</v>
      </c>
      <c r="L1793" s="444">
        <f t="shared" ref="L1793:L2047" ca="1" si="119">I1793-J1793+K1793</f>
        <v>-511654268.27298516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-511654268.27298516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-2131892.7844707714</v>
      </c>
      <c r="L1794" s="444">
        <f t="shared" ca="1" si="119"/>
        <v>-513786161.05745596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-513786161.05745596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-2140775.6710727331</v>
      </c>
      <c r="L1795" s="444">
        <f t="shared" ca="1" si="119"/>
        <v>-515926936.72852868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-515926936.72852868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-2149695.5697022025</v>
      </c>
      <c r="L1796" s="444">
        <f t="shared" ca="1" si="119"/>
        <v>-518076632.29823089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-518076632.29823089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-2158652.6345759621</v>
      </c>
      <c r="L1797" s="444">
        <f t="shared" ca="1" si="119"/>
        <v>-520235284.93280685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-520235284.93280685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-2167647.0205533621</v>
      </c>
      <c r="L1798" s="444">
        <f t="shared" ca="1" si="119"/>
        <v>-522402931.9533602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-522402931.9533602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-2176678.8831390012</v>
      </c>
      <c r="L1799" s="444">
        <f t="shared" ca="1" si="119"/>
        <v>-524579610.83649921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-524579610.83649921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-2185748.3784854133</v>
      </c>
      <c r="L1800" s="444">
        <f t="shared" ca="1" si="119"/>
        <v>-526765359.21498466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-526765359.21498466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-2194855.6633957694</v>
      </c>
      <c r="L1801" s="444">
        <f t="shared" ca="1" si="119"/>
        <v>-528960214.87838042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-528960214.87838042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-2204000.895326585</v>
      </c>
      <c r="L1802" s="444">
        <f t="shared" ca="1" si="119"/>
        <v>-531164215.77370703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-531164215.77370703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-2213184.2323904461</v>
      </c>
      <c r="L1803" s="444">
        <f t="shared" ca="1" si="119"/>
        <v>-533377400.0060975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-533377400.0060975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-2222405.8333587395</v>
      </c>
      <c r="L1804" s="444">
        <f t="shared" ca="1" si="119"/>
        <v>-535599805.83945626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-535599805.83945626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-2231665.8576644012</v>
      </c>
      <c r="L1805" s="444">
        <f t="shared" ca="1" si="119"/>
        <v>-537831471.69712067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-537831471.69712067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-2240964.4654046693</v>
      </c>
      <c r="L1806" s="444">
        <f t="shared" ca="1" si="119"/>
        <v>-540072436.1625253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-540072436.1625253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-2250301.8173438553</v>
      </c>
      <c r="L1807" s="444">
        <f t="shared" ca="1" si="119"/>
        <v>-542322737.97986913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-542322737.97986913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-2259678.0749161215</v>
      </c>
      <c r="L1808" s="444">
        <f t="shared" ca="1" si="119"/>
        <v>-544582416.05478525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-544582416.05478525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-2269093.4002282717</v>
      </c>
      <c r="L1809" s="444">
        <f t="shared" ca="1" si="119"/>
        <v>-546851509.45501351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-546851509.45501351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-2278547.9560625562</v>
      </c>
      <c r="L1810" s="444">
        <f t="shared" ca="1" si="119"/>
        <v>-549130057.41107607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-549130057.41107607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-2288041.9058794836</v>
      </c>
      <c r="L1811" s="444">
        <f t="shared" ca="1" si="119"/>
        <v>-551418099.31695557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-551418099.31695557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-2297575.4138206481</v>
      </c>
      <c r="L1812" s="444">
        <f t="shared" ca="1" si="119"/>
        <v>-553715674.73077619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-553715674.73077619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-2307148.6447115676</v>
      </c>
      <c r="L1813" s="444">
        <f t="shared" ca="1" si="119"/>
        <v>-556022823.3754878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-556022823.3754878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-2316761.7640645327</v>
      </c>
      <c r="L1814" s="444">
        <f t="shared" ca="1" si="119"/>
        <v>-558339585.13955235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-558339585.13955235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-2326414.938081468</v>
      </c>
      <c r="L1815" s="444">
        <f t="shared" ca="1" si="119"/>
        <v>-560666000.07763386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-560666000.07763386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-2336108.3336568079</v>
      </c>
      <c r="L1816" s="444">
        <f t="shared" ca="1" si="119"/>
        <v>-563002108.41129065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-563002108.41129065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-2345842.1183803775</v>
      </c>
      <c r="L1817" s="444">
        <f t="shared" ca="1" si="119"/>
        <v>-565347950.52967107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-565347950.52967107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-2355616.460540296</v>
      </c>
      <c r="L1818" s="444">
        <f t="shared" ca="1" si="119"/>
        <v>-567703566.99021137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-567703566.99021137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-2365431.5291258805</v>
      </c>
      <c r="L1819" s="444">
        <f t="shared" ca="1" si="119"/>
        <v>-570068998.5193373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-570068998.5193373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-2375287.4938305719</v>
      </c>
      <c r="L1820" s="444">
        <f t="shared" ca="1" si="119"/>
        <v>-572444286.01316786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-572444286.01316786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-2385184.525054866</v>
      </c>
      <c r="L1821" s="444">
        <f t="shared" ca="1" si="119"/>
        <v>-574829470.53822267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-574829470.53822267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-2395122.793909261</v>
      </c>
      <c r="L1822" s="444">
        <f t="shared" ca="1" si="119"/>
        <v>-577224593.33213198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-577224593.33213198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-2405102.4722172166</v>
      </c>
      <c r="L1823" s="444">
        <f t="shared" ca="1" si="119"/>
        <v>-579629695.80434918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-579629695.80434918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-2415123.7325181216</v>
      </c>
      <c r="L1824" s="444">
        <f t="shared" ca="1" si="119"/>
        <v>-582044819.53686726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-582044819.53686726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-2425186.7480702801</v>
      </c>
      <c r="L1825" s="444">
        <f t="shared" ca="1" si="119"/>
        <v>-584470006.2849375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-584470006.2849375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-2435291.6928539062</v>
      </c>
      <c r="L1826" s="444">
        <f t="shared" ca="1" si="119"/>
        <v>-586905297.97779143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-586905297.97779143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-2445438.741574131</v>
      </c>
      <c r="L1827" s="444">
        <f t="shared" ca="1" si="119"/>
        <v>-589350736.7193656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-589350736.7193656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-2455628.0696640234</v>
      </c>
      <c r="L1828" s="444">
        <f t="shared" ca="1" si="119"/>
        <v>-591806364.7890296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-591806364.7890296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-2465859.8532876233</v>
      </c>
      <c r="L1829" s="444">
        <f t="shared" ca="1" si="119"/>
        <v>-594272224.64231718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-594272224.64231718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-2476134.2693429883</v>
      </c>
      <c r="L1830" s="444">
        <f t="shared" ca="1" si="119"/>
        <v>-596748358.91166019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-596748358.91166019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-2486451.4954652507</v>
      </c>
      <c r="L1831" s="444">
        <f t="shared" ca="1" si="119"/>
        <v>-599234810.40712547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-599234810.40712547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-2496811.7100296896</v>
      </c>
      <c r="L1832" s="444">
        <f t="shared" ca="1" si="119"/>
        <v>-601731622.11715519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-601731622.11715519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-2507215.0921548135</v>
      </c>
      <c r="L1833" s="444">
        <f t="shared" ca="1" si="119"/>
        <v>-604238837.20931005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-604238837.20931005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-2517661.8217054587</v>
      </c>
      <c r="L1834" s="444">
        <f t="shared" ca="1" si="119"/>
        <v>-606756499.03101552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-606756499.03101552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-2528152.0792958979</v>
      </c>
      <c r="L1835" s="444">
        <f t="shared" ca="1" si="119"/>
        <v>-609284651.11031139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-609284651.11031139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-2538686.0462929639</v>
      </c>
      <c r="L1836" s="444">
        <f t="shared" ca="1" si="119"/>
        <v>-611823337.15660441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-611823337.15660441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-2549263.9048191849</v>
      </c>
      <c r="L1837" s="444">
        <f t="shared" ca="1" si="119"/>
        <v>-614372601.06142354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-614372601.06142354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-2559885.8377559315</v>
      </c>
      <c r="L1838" s="444">
        <f t="shared" ca="1" si="119"/>
        <v>-616932486.89917946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-616932486.89917946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-2570552.0287465812</v>
      </c>
      <c r="L1839" s="444">
        <f t="shared" ca="1" si="119"/>
        <v>-619503038.92792606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-619503038.92792606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-2581262.6621996919</v>
      </c>
      <c r="L1840" s="444">
        <f t="shared" ca="1" si="119"/>
        <v>-622084301.5901258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-622084301.5901258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-2592017.9232921908</v>
      </c>
      <c r="L1841" s="444">
        <f t="shared" ca="1" si="119"/>
        <v>-624676319.51341796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-624676319.51341796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-2602817.997972575</v>
      </c>
      <c r="L1842" s="444">
        <f t="shared" ca="1" si="119"/>
        <v>-627279137.51139057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-627279137.51139057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-2613663.0729641272</v>
      </c>
      <c r="L1843" s="444">
        <f t="shared" ca="1" si="119"/>
        <v>-629892800.58435464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-629892800.58435464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-2624553.3357681441</v>
      </c>
      <c r="L1844" s="444">
        <f t="shared" ca="1" si="119"/>
        <v>-632517353.92012274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-632517353.92012274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-2635488.974667178</v>
      </c>
      <c r="L1845" s="444">
        <f t="shared" ca="1" si="119"/>
        <v>-635152842.89478993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-635152842.89478993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-2646470.1787282913</v>
      </c>
      <c r="L1846" s="444">
        <f t="shared" ca="1" si="119"/>
        <v>-637799313.07351828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-637799313.07351828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-2657497.1378063262</v>
      </c>
      <c r="L1847" s="444">
        <f t="shared" ca="1" si="119"/>
        <v>-640456810.21132457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-640456810.21132457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-2668570.0425471859</v>
      </c>
      <c r="L1848" s="444">
        <f t="shared" ca="1" si="119"/>
        <v>-643125380.2538718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-643125380.2538718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-2679689.0843911325</v>
      </c>
      <c r="L1849" s="444">
        <f t="shared" ca="1" si="119"/>
        <v>-645805069.33826292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-645805069.33826292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-2690854.4555760953</v>
      </c>
      <c r="L1850" s="444">
        <f t="shared" ca="1" si="119"/>
        <v>-648495923.79383898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-648495923.79383898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-2702066.3491409956</v>
      </c>
      <c r="L1851" s="444">
        <f t="shared" ca="1" si="119"/>
        <v>-651197990.14297998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-651197990.14297998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-2713324.9589290833</v>
      </c>
      <c r="L1852" s="444">
        <f t="shared" ca="1" si="119"/>
        <v>-653911315.10190904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-653911315.10190904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-2724630.4795912877</v>
      </c>
      <c r="L1853" s="444">
        <f t="shared" ca="1" si="119"/>
        <v>-656635945.58150029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-656635945.58150029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-2735983.1065895846</v>
      </c>
      <c r="L1854" s="444">
        <f t="shared" ca="1" si="119"/>
        <v>-659371928.68808985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-659371928.68808985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-2747383.0362003744</v>
      </c>
      <c r="L1855" s="444">
        <f t="shared" ca="1" si="119"/>
        <v>-662119311.72429025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-662119311.72429025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-2758830.4655178762</v>
      </c>
      <c r="L1856" s="444">
        <f t="shared" ca="1" si="119"/>
        <v>-664878142.18980813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-664878142.18980813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-2770325.5924575338</v>
      </c>
      <c r="L1857" s="444">
        <f t="shared" ca="1" si="119"/>
        <v>-667648467.78226566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-667648467.78226566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-2781868.6157594402</v>
      </c>
      <c r="L1858" s="444">
        <f t="shared" ca="1" si="119"/>
        <v>-670430336.39802516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-670430336.39802516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-2793459.7349917716</v>
      </c>
      <c r="L1859" s="444">
        <f t="shared" ca="1" si="119"/>
        <v>-673223796.13301694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-673223796.13301694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-2805099.1505542374</v>
      </c>
      <c r="L1860" s="444">
        <f t="shared" ca="1" si="119"/>
        <v>-676028895.28357112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-676028895.28357112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-2816787.0636815461</v>
      </c>
      <c r="L1861" s="444">
        <f t="shared" ca="1" si="119"/>
        <v>-678845682.34725273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-678845682.34725273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-2828523.6764468863</v>
      </c>
      <c r="L1862" s="444">
        <f t="shared" ca="1" si="119"/>
        <v>-681674206.02369964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-681674206.02369964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-2840309.191765415</v>
      </c>
      <c r="L1863" s="444">
        <f t="shared" ca="1" si="119"/>
        <v>-684514515.21546507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-684514515.21546507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-2852143.8133977712</v>
      </c>
      <c r="L1864" s="444">
        <f t="shared" ca="1" si="119"/>
        <v>-687366659.02886283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-687366659.02886283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-2864027.7459535953</v>
      </c>
      <c r="L1865" s="444">
        <f t="shared" ca="1" si="119"/>
        <v>-690230686.77481639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-690230686.77481639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-2875961.1948950682</v>
      </c>
      <c r="L1866" s="444">
        <f t="shared" ca="1" si="119"/>
        <v>-693106647.96971142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-693106647.96971142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-2887944.3665404641</v>
      </c>
      <c r="L1867" s="444">
        <f t="shared" ca="1" si="119"/>
        <v>-695994592.33625185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-695994592.33625185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-2899977.4680677159</v>
      </c>
      <c r="L1868" s="444">
        <f t="shared" ca="1" si="119"/>
        <v>-698894569.80431962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-698894569.80431962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-2912060.7075179983</v>
      </c>
      <c r="L1869" s="444">
        <f t="shared" ca="1" si="119"/>
        <v>-701806630.5118376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-701806630.5118376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-2924194.2937993235</v>
      </c>
      <c r="L1870" s="444">
        <f t="shared" ca="1" si="119"/>
        <v>-704730824.80563688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-704730824.80563688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-2936378.4366901536</v>
      </c>
      <c r="L1871" s="444">
        <f t="shared" ca="1" si="119"/>
        <v>-707667203.24232709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-707667203.24232709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-2948613.3468430294</v>
      </c>
      <c r="L1872" s="444">
        <f t="shared" ca="1" si="119"/>
        <v>-710615816.5891701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-710615816.5891701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-2960899.2357882089</v>
      </c>
      <c r="L1873" s="444">
        <f t="shared" ca="1" si="119"/>
        <v>-713576715.82495832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-713576715.82495832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-2973236.3159373263</v>
      </c>
      <c r="L1874" s="444">
        <f t="shared" ca="1" si="119"/>
        <v>-716549952.14089561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-716549952.14089561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-2985624.8005870651</v>
      </c>
      <c r="L1875" s="444">
        <f t="shared" ca="1" si="119"/>
        <v>-719535576.94148266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-719535576.94148266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-2998064.9039228442</v>
      </c>
      <c r="L1876" s="444">
        <f t="shared" ca="1" si="119"/>
        <v>-722533641.84540546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-722533641.84540546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-3010556.8410225227</v>
      </c>
      <c r="L1877" s="444">
        <f t="shared" ca="1" si="119"/>
        <v>-725544198.68642795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-725544198.68642795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-3023100.8278601165</v>
      </c>
      <c r="L1878" s="444">
        <f t="shared" ca="1" si="119"/>
        <v>-728567299.51428807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-728567299.51428807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-3035697.0813095337</v>
      </c>
      <c r="L1879" s="444">
        <f t="shared" ca="1" si="119"/>
        <v>-731602996.59559762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-731602996.59559762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-3048345.8191483235</v>
      </c>
      <c r="L1880" s="444">
        <f t="shared" ca="1" si="119"/>
        <v>-734651342.41474593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-734651342.41474593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-3061047.2600614415</v>
      </c>
      <c r="L1881" s="444">
        <f t="shared" ca="1" si="119"/>
        <v>-737712389.67480731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-737712389.67480731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-3073801.6236450304</v>
      </c>
      <c r="L1882" s="444">
        <f t="shared" ca="1" si="119"/>
        <v>-740786191.29845238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-740786191.29845238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-3086609.1304102181</v>
      </c>
      <c r="L1883" s="444">
        <f t="shared" ca="1" si="119"/>
        <v>-743872800.42886257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-743872800.42886257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-3099470.0017869272</v>
      </c>
      <c r="L1884" s="444">
        <f t="shared" ca="1" si="119"/>
        <v>-746972270.43064952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-746972270.43064952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-3112384.4601277062</v>
      </c>
      <c r="L1885" s="444">
        <f t="shared" ca="1" si="119"/>
        <v>-750084654.89077723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-750084654.89077723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-3125352.7287115715</v>
      </c>
      <c r="L1886" s="444">
        <f t="shared" ca="1" si="119"/>
        <v>-753210007.61948884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-753210007.61948884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-3138375.0317478701</v>
      </c>
      <c r="L1887" s="444">
        <f t="shared" ca="1" si="119"/>
        <v>-756348382.65123665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-756348382.65123665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-3151451.5943801529</v>
      </c>
      <c r="L1888" s="444">
        <f t="shared" ca="1" si="119"/>
        <v>-759499834.24561679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-759499834.24561679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-3164582.64269007</v>
      </c>
      <c r="L1889" s="444">
        <f t="shared" ca="1" si="119"/>
        <v>-762664416.88830686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-762664416.88830686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-3177768.4037012784</v>
      </c>
      <c r="L1890" s="444">
        <f t="shared" ca="1" si="119"/>
        <v>-765842185.29200816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-765842185.29200816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-3191009.1053833673</v>
      </c>
      <c r="L1891" s="444">
        <f t="shared" ca="1" si="119"/>
        <v>-769033194.39739156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-769033194.39739156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-3204304.976655798</v>
      </c>
      <c r="L1892" s="444">
        <f t="shared" ca="1" si="119"/>
        <v>-772237499.3740474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-772237499.3740474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-3217656.2473918642</v>
      </c>
      <c r="L1893" s="444">
        <f t="shared" ca="1" si="119"/>
        <v>-775455155.62143922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-775455155.62143922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-3231063.1484226636</v>
      </c>
      <c r="L1894" s="444">
        <f t="shared" ca="1" si="119"/>
        <v>-778686218.76986194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-778686218.76986194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-3244525.9115410913</v>
      </c>
      <c r="L1895" s="444">
        <f t="shared" ca="1" si="119"/>
        <v>-781930744.68140304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-781930744.68140304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-3258044.7695058458</v>
      </c>
      <c r="L1896" s="444">
        <f t="shared" ca="1" si="119"/>
        <v>-785188789.4509089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-785188789.4509089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-3271619.9560454539</v>
      </c>
      <c r="L1897" s="444">
        <f t="shared" ca="1" si="119"/>
        <v>-788460409.40695441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-788460409.40695441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-3285251.7058623098</v>
      </c>
      <c r="L1898" s="444">
        <f t="shared" ca="1" si="119"/>
        <v>-791745661.11281669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-791745661.11281669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-3298940.2546367361</v>
      </c>
      <c r="L1899" s="444">
        <f t="shared" ca="1" si="119"/>
        <v>-795044601.36745346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-795044601.36745346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-3312685.839031056</v>
      </c>
      <c r="L1900" s="444">
        <f t="shared" ca="1" si="119"/>
        <v>-798357287.20648456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-798357287.20648456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-3326488.6966936858</v>
      </c>
      <c r="L1901" s="444">
        <f t="shared" ca="1" si="119"/>
        <v>-801683775.90317822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-801683775.90317822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-3340349.0662632426</v>
      </c>
      <c r="L1902" s="444">
        <f t="shared" ca="1" si="119"/>
        <v>-805024124.96944141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-805024124.96944141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-3354267.1873726724</v>
      </c>
      <c r="L1903" s="444">
        <f t="shared" ca="1" si="119"/>
        <v>-808378392.1568141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-808378392.1568141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-3368243.300653392</v>
      </c>
      <c r="L1904" s="444">
        <f t="shared" ca="1" si="119"/>
        <v>-811746635.45746744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-811746635.45746744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-3382277.6477394477</v>
      </c>
      <c r="L1905" s="444">
        <f t="shared" ca="1" si="119"/>
        <v>-815128913.10520685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-815128913.10520685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-3396370.4712716951</v>
      </c>
      <c r="L1906" s="444">
        <f t="shared" ca="1" si="119"/>
        <v>-818525283.5764786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-818525283.5764786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-3410522.0149019943</v>
      </c>
      <c r="L1907" s="444">
        <f t="shared" ca="1" si="119"/>
        <v>-821935805.5913806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-821935805.5913806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-3424732.5232974193</v>
      </c>
      <c r="L1908" s="444">
        <f t="shared" ca="1" si="119"/>
        <v>-825360538.11467803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-825360538.11467803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-3439002.2421444915</v>
      </c>
      <c r="L1909" s="444">
        <f t="shared" ca="1" si="119"/>
        <v>-828799540.35682249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-828799540.35682249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-3453331.4181534271</v>
      </c>
      <c r="L1910" s="444">
        <f t="shared" ca="1" si="119"/>
        <v>-832252871.7749759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-832252871.7749759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-3467720.2990623997</v>
      </c>
      <c r="L1911" s="444">
        <f t="shared" ca="1" si="119"/>
        <v>-835720592.07403827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-835720592.07403827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-3482169.133641826</v>
      </c>
      <c r="L1912" s="444">
        <f t="shared" ca="1" si="119"/>
        <v>-839202761.20768011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-839202761.20768011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-3496678.1716986671</v>
      </c>
      <c r="L1913" s="444">
        <f t="shared" ca="1" si="119"/>
        <v>-842699439.3793788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-842699439.3793788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-3511247.6640807455</v>
      </c>
      <c r="L1914" s="444">
        <f t="shared" ca="1" si="119"/>
        <v>-846210687.04345953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-846210687.04345953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-3525877.8626810815</v>
      </c>
      <c r="L1915" s="444">
        <f t="shared" ca="1" si="119"/>
        <v>-849736564.90614057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-849736564.90614057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-3540569.0204422525</v>
      </c>
      <c r="L1916" s="444">
        <f t="shared" ca="1" si="119"/>
        <v>-853277133.92658281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-853277133.92658281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-3555321.3913607616</v>
      </c>
      <c r="L1917" s="444">
        <f t="shared" ca="1" si="119"/>
        <v>-856832455.31794357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-856832455.31794357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-3570135.2304914314</v>
      </c>
      <c r="L1918" s="444">
        <f t="shared" ca="1" si="119"/>
        <v>-860402590.54843497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-860402590.54843497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-3585010.7939518117</v>
      </c>
      <c r="L1919" s="444">
        <f t="shared" ca="1" si="119"/>
        <v>-863987601.34238684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-863987601.34238684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-3599948.3389266119</v>
      </c>
      <c r="L1920" s="444">
        <f t="shared" ca="1" si="119"/>
        <v>-867587549.6813134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-867587549.6813134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-3614948.1236721389</v>
      </c>
      <c r="L1921" s="444">
        <f t="shared" ca="1" si="119"/>
        <v>-871202497.80498552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-871202497.80498552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-3630010.4075207729</v>
      </c>
      <c r="L1922" s="444">
        <f t="shared" ca="1" si="119"/>
        <v>-874832508.21250629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-874832508.21250629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-3645135.4508854426</v>
      </c>
      <c r="L1923" s="444">
        <f t="shared" ca="1" si="119"/>
        <v>-878477643.66339171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-878477643.66339171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-3660323.5152641321</v>
      </c>
      <c r="L1924" s="444">
        <f t="shared" ca="1" si="119"/>
        <v>-882137967.17865586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-882137967.17865586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-3675574.8632443994</v>
      </c>
      <c r="L1925" s="444">
        <f t="shared" ca="1" si="119"/>
        <v>-885813542.04190028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-885813542.04190028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-3690889.7585079176</v>
      </c>
      <c r="L1926" s="444">
        <f t="shared" ca="1" si="119"/>
        <v>-889504431.80040824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-889504431.80040824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-3706268.4658350344</v>
      </c>
      <c r="L1927" s="444">
        <f t="shared" ca="1" si="119"/>
        <v>-893210700.26624322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-893210700.26624322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-3721711.2511093472</v>
      </c>
      <c r="L1928" s="444">
        <f t="shared" ca="1" si="119"/>
        <v>-896932411.51735258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-896932411.51735258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-3737218.3813223024</v>
      </c>
      <c r="L1929" s="444">
        <f t="shared" ca="1" si="119"/>
        <v>-900669629.89867485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-900669629.89867485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-3752790.1245778119</v>
      </c>
      <c r="L1930" s="444">
        <f t="shared" ca="1" si="119"/>
        <v>-904422420.02325261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-904422420.02325261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-3768426.7500968855</v>
      </c>
      <c r="L1931" s="444">
        <f t="shared" ca="1" si="119"/>
        <v>-908190846.77334952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-908190846.77334952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-3784128.5282222889</v>
      </c>
      <c r="L1932" s="444">
        <f t="shared" ca="1" si="119"/>
        <v>-911974975.30157185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-911974975.30157185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-3799895.7304232153</v>
      </c>
      <c r="L1933" s="444">
        <f t="shared" ca="1" si="119"/>
        <v>-915774871.03199506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-915774871.03199506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-3815728.6292999792</v>
      </c>
      <c r="L1934" s="444">
        <f t="shared" ca="1" si="119"/>
        <v>-919590599.66129506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-919590599.66129506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-3831627.4985887292</v>
      </c>
      <c r="L1935" s="444">
        <f t="shared" ca="1" si="119"/>
        <v>-923422227.15988374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-923422227.15988374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-3847592.6131661818</v>
      </c>
      <c r="L1936" s="444">
        <f t="shared" ca="1" si="119"/>
        <v>-927269819.77304995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-927269819.77304995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-3863624.2490543751</v>
      </c>
      <c r="L1937" s="444">
        <f t="shared" ca="1" si="119"/>
        <v>-931133444.02210438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-931133444.02210438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-3879722.6834254349</v>
      </c>
      <c r="L1938" s="444">
        <f t="shared" ca="1" si="119"/>
        <v>-935013166.70552981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-935013166.70552981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-3895888.194606374</v>
      </c>
      <c r="L1939" s="444">
        <f t="shared" ca="1" si="119"/>
        <v>-938909054.90013623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-938909054.90013623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-3912121.0620839004</v>
      </c>
      <c r="L1940" s="444">
        <f t="shared" ca="1" si="119"/>
        <v>-942821175.96222019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-942821175.96222019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-3928421.5665092506</v>
      </c>
      <c r="L1941" s="444">
        <f t="shared" ca="1" si="119"/>
        <v>-946749597.52872944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-946749597.52872944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-3944789.9897030392</v>
      </c>
      <c r="L1942" s="444">
        <f t="shared" ca="1" si="119"/>
        <v>-950694387.5184325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-950694387.5184325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-3961226.6146601355</v>
      </c>
      <c r="L1943" s="444">
        <f t="shared" ca="1" si="119"/>
        <v>-954655614.13309264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-954655614.13309264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-3977731.7255545524</v>
      </c>
      <c r="L1944" s="444">
        <f t="shared" ca="1" si="119"/>
        <v>-958633345.85864723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-958633345.85864723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-3994305.6077443636</v>
      </c>
      <c r="L1945" s="444">
        <f t="shared" ca="1" si="119"/>
        <v>-962627651.46639156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-962627651.46639156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-4010948.5477766315</v>
      </c>
      <c r="L1946" s="444">
        <f t="shared" ca="1" si="119"/>
        <v>-966638600.01416814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-966638600.01416814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-4027660.8333923672</v>
      </c>
      <c r="L1947" s="444">
        <f t="shared" ca="1" si="119"/>
        <v>-970666260.84756052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-970666260.84756052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-4044442.7535315021</v>
      </c>
      <c r="L1948" s="444">
        <f t="shared" ca="1" si="119"/>
        <v>-974710703.60109198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-974710703.60109198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-4061294.5983378831</v>
      </c>
      <c r="L1949" s="444">
        <f t="shared" ca="1" si="119"/>
        <v>-978771998.19942987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-978771998.19942987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-4078216.6591642904</v>
      </c>
      <c r="L1950" s="444">
        <f t="shared" ca="1" si="119"/>
        <v>-982850214.85859418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-982850214.85859418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-4095209.2285774755</v>
      </c>
      <c r="L1951" s="444">
        <f t="shared" ca="1" si="119"/>
        <v>-986945424.08717167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-986945424.08717167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-4112272.6003632154</v>
      </c>
      <c r="L1952" s="444">
        <f t="shared" ca="1" si="119"/>
        <v>-991057696.68753493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-991057696.68753493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-4129407.0695313956</v>
      </c>
      <c r="L1953" s="444">
        <f t="shared" ca="1" si="119"/>
        <v>-995187103.75706637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-995187103.75706637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-4146612.9323211098</v>
      </c>
      <c r="L1954" s="444">
        <f t="shared" ca="1" si="119"/>
        <v>-999333716.68938744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-999333716.68938744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-4163890.4862057813</v>
      </c>
      <c r="L1955" s="444">
        <f t="shared" ca="1" si="119"/>
        <v>-1003497607.1755933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-1003497607.1755933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-4181240.029898305</v>
      </c>
      <c r="L1956" s="444">
        <f t="shared" ca="1" si="119"/>
        <v>-1007678847.2054915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-1007678847.2054915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-4198661.8633562149</v>
      </c>
      <c r="L1957" s="444">
        <f t="shared" ca="1" si="119"/>
        <v>-1011877509.0688478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-1011877509.0688478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-4216156.2877868656</v>
      </c>
      <c r="L1958" s="444">
        <f t="shared" ca="1" si="119"/>
        <v>-1016093665.3566346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-1016093665.3566346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-4233723.6056526443</v>
      </c>
      <c r="L1959" s="444">
        <f t="shared" ca="1" si="119"/>
        <v>-1020327388.9622873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-1020327388.9622873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-4251364.1206761971</v>
      </c>
      <c r="L1960" s="444">
        <f t="shared" ca="1" si="119"/>
        <v>-1024578753.0829635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-1024578753.0829635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-4269078.137845681</v>
      </c>
      <c r="L1961" s="444">
        <f t="shared" ca="1" si="119"/>
        <v>-1028847831.2208091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-1028847831.2208091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-4286865.9634200372</v>
      </c>
      <c r="L1962" s="444">
        <f t="shared" ca="1" si="119"/>
        <v>-1033134697.1842291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-1033134697.1842291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-4304727.9049342889</v>
      </c>
      <c r="L1963" s="444">
        <f t="shared" ca="1" si="119"/>
        <v>-1037439425.0891634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-1037439425.0891634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-4322664.2712048478</v>
      </c>
      <c r="L1964" s="444">
        <f t="shared" ca="1" si="119"/>
        <v>-1041762089.3603683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-1041762089.3603683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-4340675.3723348668</v>
      </c>
      <c r="L1965" s="444">
        <f t="shared" ca="1" si="119"/>
        <v>-1046102764.7327031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-1046102764.7327031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-4358761.519719596</v>
      </c>
      <c r="L1966" s="444">
        <f t="shared" ca="1" si="119"/>
        <v>-1050461526.2524227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-1050461526.2524227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-4376923.0260517607</v>
      </c>
      <c r="L1967" s="444">
        <f t="shared" ca="1" si="119"/>
        <v>-1054838449.2784745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-1054838449.2784745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-4395160.2053269772</v>
      </c>
      <c r="L1968" s="444">
        <f t="shared" ca="1" si="119"/>
        <v>-1059233609.4838015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-1059233609.4838015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-4413473.3728491729</v>
      </c>
      <c r="L1969" s="444">
        <f t="shared" ca="1" si="119"/>
        <v>-1063647082.8566507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-1063647082.8566507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-4431862.8452360444</v>
      </c>
      <c r="L1970" s="444">
        <f t="shared" ca="1" si="119"/>
        <v>-1068078945.7018868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-1068078945.7018868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-4450328.940424528</v>
      </c>
      <c r="L1971" s="444">
        <f t="shared" ca="1" si="119"/>
        <v>-1072529274.6423113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-1072529274.6423113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-4468871.9776762975</v>
      </c>
      <c r="L1972" s="444">
        <f t="shared" ca="1" si="119"/>
        <v>-1076998146.6199877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-1076998146.6199877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-4487492.2775832824</v>
      </c>
      <c r="L1973" s="444">
        <f t="shared" ca="1" si="119"/>
        <v>-1081485638.8975711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-1081485638.8975711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-4506190.1620732127</v>
      </c>
      <c r="L1974" s="444">
        <f t="shared" ca="1" si="119"/>
        <v>-1085991829.0596442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-1085991829.0596442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-4524965.9544151844</v>
      </c>
      <c r="L1975" s="444">
        <f t="shared" ca="1" si="119"/>
        <v>-1090516795.0140593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-1090516795.0140593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-4543819.9792252472</v>
      </c>
      <c r="L1976" s="444">
        <f t="shared" ca="1" si="119"/>
        <v>-1095060614.9932845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-1095060614.9932845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-4562752.5624720184</v>
      </c>
      <c r="L1977" s="444">
        <f t="shared" ca="1" si="119"/>
        <v>-1099623367.5557566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-1099623367.5557566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-4581764.0314823193</v>
      </c>
      <c r="L1978" s="444">
        <f t="shared" ca="1" si="119"/>
        <v>-1104205131.5872388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-1104205131.5872388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-4600854.7149468279</v>
      </c>
      <c r="L1979" s="444">
        <f t="shared" ca="1" si="119"/>
        <v>-1108805986.3021855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-1108805986.3021855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-4620024.9429257726</v>
      </c>
      <c r="L1980" s="444">
        <f t="shared" ca="1" si="119"/>
        <v>-1113426011.2451112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-1113426011.2451112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-4639275.0468546301</v>
      </c>
      <c r="L1981" s="444">
        <f t="shared" ca="1" si="119"/>
        <v>-1118065286.291966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-1118065286.291966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-4658605.3595498577</v>
      </c>
      <c r="L1982" s="444">
        <f t="shared" ca="1" si="119"/>
        <v>-1122723891.6515157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-1122723891.6515157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-4678016.2152146492</v>
      </c>
      <c r="L1983" s="444">
        <f t="shared" ca="1" si="119"/>
        <v>-1127401907.8667305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-1127401907.8667305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-4697507.9494447103</v>
      </c>
      <c r="L1984" s="444">
        <f t="shared" ca="1" si="119"/>
        <v>-1132099415.8161752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-1132099415.8161752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-4717080.899234063</v>
      </c>
      <c r="L1985" s="444">
        <f t="shared" ca="1" si="119"/>
        <v>-1136816496.7154093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-1136816496.7154093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-4736735.4029808715</v>
      </c>
      <c r="L1986" s="444">
        <f t="shared" ca="1" si="119"/>
        <v>-1141553232.1183901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-1141553232.1183901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-4756471.8004932916</v>
      </c>
      <c r="L1987" s="444">
        <f t="shared" ca="1" si="119"/>
        <v>-1146309703.9188833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-1146309703.9188833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-4776290.4329953473</v>
      </c>
      <c r="L1988" s="444">
        <f t="shared" ca="1" si="119"/>
        <v>-1151085994.3518786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-1151085994.3518786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-4796191.6431328272</v>
      </c>
      <c r="L1989" s="444">
        <f t="shared" ca="1" si="119"/>
        <v>-1155882185.9950116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-1155882185.9950116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-4816175.7749792151</v>
      </c>
      <c r="L1990" s="444">
        <f t="shared" ca="1" si="119"/>
        <v>-1160698361.7699907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-1160698361.7699907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-4836243.1740416279</v>
      </c>
      <c r="L1991" s="444">
        <f t="shared" ca="1" si="119"/>
        <v>-1165534604.9440322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-1165534604.9440322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-4856394.1872668006</v>
      </c>
      <c r="L1992" s="444">
        <f t="shared" ca="1" si="119"/>
        <v>-1170390999.131299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-1170390999.131299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-4876629.163047079</v>
      </c>
      <c r="L1993" s="444">
        <f t="shared" ca="1" si="119"/>
        <v>-1175267628.2943461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-1175267628.2943461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-4896948.4512264421</v>
      </c>
      <c r="L1994" s="444">
        <f t="shared" ca="1" si="119"/>
        <v>-1180164576.7455726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-1180164576.7455726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-4917352.4031065525</v>
      </c>
      <c r="L1995" s="444">
        <f t="shared" ca="1" si="119"/>
        <v>-1185081929.148679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-1185081929.148679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-4937841.3714528289</v>
      </c>
      <c r="L1996" s="444">
        <f t="shared" ca="1" si="119"/>
        <v>-1190019770.5201318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-1190019770.5201318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-4958415.7105005495</v>
      </c>
      <c r="L1997" s="444">
        <f t="shared" ca="1" si="119"/>
        <v>-1194978186.2306323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-1194978186.2306323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-4979075.7759609679</v>
      </c>
      <c r="L1998" s="444">
        <f t="shared" ca="1" si="119"/>
        <v>-1199957262.0065932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-1199957262.0065932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-4999821.925027472</v>
      </c>
      <c r="L1999" s="444">
        <f t="shared" ca="1" si="119"/>
        <v>-1204957083.9316206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-1204957083.9316206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-5020654.5163817527</v>
      </c>
      <c r="L2000" s="444">
        <f t="shared" ca="1" si="119"/>
        <v>-1209977738.4480023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-1209977738.4480023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-5041573.9102000101</v>
      </c>
      <c r="L2001" s="444">
        <f t="shared" ca="1" si="119"/>
        <v>-1215019312.3582025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-1215019312.3582025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-5062580.4681591764</v>
      </c>
      <c r="L2002" s="444">
        <f t="shared" ca="1" si="119"/>
        <v>-1220081892.8263617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-1220081892.8263617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-5083674.5534431739</v>
      </c>
      <c r="L2003" s="444">
        <f t="shared" ca="1" si="119"/>
        <v>-1225165567.3798048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-1225165567.3798048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-5104856.5307491869</v>
      </c>
      <c r="L2004" s="444">
        <f t="shared" ca="1" si="119"/>
        <v>-1230270423.9105539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-1230270423.9105539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-5126126.7662939746</v>
      </c>
      <c r="L2005" s="444">
        <f t="shared" ca="1" si="119"/>
        <v>-1235396550.6768479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-1235396550.6768479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-5147485.6278201994</v>
      </c>
      <c r="L2006" s="444">
        <f t="shared" ca="1" si="119"/>
        <v>-1240544036.3046682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-1240544036.3046682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-5168933.4846027838</v>
      </c>
      <c r="L2007" s="444">
        <f t="shared" ca="1" si="119"/>
        <v>-1245712969.7892709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-1245712969.7892709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-5190470.7074552951</v>
      </c>
      <c r="L2008" s="444">
        <f t="shared" ca="1" si="119"/>
        <v>-1250903440.4967263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-1250903440.4967263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-5212097.6687363591</v>
      </c>
      <c r="L2009" s="444">
        <f t="shared" ca="1" si="119"/>
        <v>-1256115538.1654627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-1256115538.1654627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-5233814.7423560945</v>
      </c>
      <c r="L2010" s="444">
        <f t="shared" ca="1" si="119"/>
        <v>-1261349352.9078188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-1261349352.9078188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-5255622.3037825786</v>
      </c>
      <c r="L2011" s="444">
        <f t="shared" ca="1" si="119"/>
        <v>-1266604975.2116013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-1266604975.2116013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-5277520.7300483389</v>
      </c>
      <c r="L2012" s="444">
        <f t="shared" ca="1" si="119"/>
        <v>-1271882495.9416497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-1271882495.9416497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-5299510.399756874</v>
      </c>
      <c r="L2013" s="444">
        <f t="shared" ca="1" si="119"/>
        <v>-1277182006.3414066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-1277182006.3414066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-5321591.6930891937</v>
      </c>
      <c r="L2014" s="444">
        <f t="shared" ca="1" si="119"/>
        <v>-1282503598.0344958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-1282503598.0344958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-5343764.9918103991</v>
      </c>
      <c r="L2015" s="444">
        <f t="shared" ca="1" si="119"/>
        <v>-1287847363.0263062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-1287847363.0263062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-5366030.6792762754</v>
      </c>
      <c r="L2016" s="444">
        <f t="shared" ca="1" si="119"/>
        <v>-1293213393.7055824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-1293213393.7055824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-5388389.1404399266</v>
      </c>
      <c r="L2017" s="444">
        <f t="shared" ca="1" si="119"/>
        <v>-1298601782.8460224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-1298601782.8460224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-5410840.761858426</v>
      </c>
      <c r="L2018" s="444">
        <f t="shared" ca="1" si="119"/>
        <v>-1304012623.6078808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-1304012623.6078808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-5433385.9316995032</v>
      </c>
      <c r="L2019" s="444">
        <f t="shared" ca="1" si="119"/>
        <v>-1309446009.5395803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-1309446009.5395803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-5456025.0397482514</v>
      </c>
      <c r="L2020" s="444">
        <f t="shared" ca="1" si="119"/>
        <v>-1314902034.5793285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-1314902034.5793285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-5478758.4774138685</v>
      </c>
      <c r="L2021" s="444">
        <f t="shared" ca="1" si="119"/>
        <v>-1320380793.0567424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-1320380793.0567424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-5501586.6377364267</v>
      </c>
      <c r="L2022" s="444">
        <f t="shared" ca="1" si="119"/>
        <v>-1325882379.6944788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-1325882379.6944788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-5524509.9153936617</v>
      </c>
      <c r="L2023" s="444">
        <f t="shared" ca="1" si="119"/>
        <v>-1331406889.6098723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-1331406889.6098723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-5547528.7067078017</v>
      </c>
      <c r="L2024" s="444">
        <f t="shared" ca="1" si="119"/>
        <v>-1336954418.3165801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-1336954418.3165801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-5570643.4096524166</v>
      </c>
      <c r="L2025" s="444">
        <f t="shared" ca="1" si="119"/>
        <v>-1342525061.7262325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-1342525061.7262325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-5593854.423859302</v>
      </c>
      <c r="L2026" s="444">
        <f t="shared" ca="1" si="119"/>
        <v>-1348118916.1500919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-1348118916.1500919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-5617162.1506253826</v>
      </c>
      <c r="L2027" s="444">
        <f t="shared" ca="1" si="119"/>
        <v>-1353736078.3007174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-1353736078.3007174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-5640566.9929196555</v>
      </c>
      <c r="L2028" s="444">
        <f t="shared" ca="1" si="119"/>
        <v>-1359376645.293637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-1359376645.293637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-5664069.3553901538</v>
      </c>
      <c r="L2029" s="444">
        <f t="shared" ca="1" si="119"/>
        <v>-1365040714.6490271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-1365040714.6490271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-5687669.6443709461</v>
      </c>
      <c r="L2030" s="444">
        <f t="shared" ca="1" si="119"/>
        <v>-1370728384.2933981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-1370728384.2933981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-5711368.2678891588</v>
      </c>
      <c r="L2031" s="444">
        <f t="shared" ca="1" si="119"/>
        <v>-1376439752.5612874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-1376439752.5612874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-5735165.635672031</v>
      </c>
      <c r="L2032" s="444">
        <f t="shared" ca="1" si="119"/>
        <v>-1382174918.1969595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-1382174918.1969595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-5759062.1591539979</v>
      </c>
      <c r="L2033" s="444">
        <f t="shared" ca="1" si="119"/>
        <v>-1387933980.3561134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-1387933980.3561134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-5783058.2514838055</v>
      </c>
      <c r="L2034" s="444">
        <f t="shared" ca="1" si="119"/>
        <v>-1393717038.6075974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-1393717038.6075974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-5807154.3275316553</v>
      </c>
      <c r="L2035" s="444">
        <f t="shared" ca="1" si="119"/>
        <v>-1399524192.9351289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-1399524192.9351289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-5831350.8038963703</v>
      </c>
      <c r="L2036" s="444">
        <f t="shared" ca="1" si="119"/>
        <v>-1405355543.7390254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-1405355543.7390254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-5855648.098912606</v>
      </c>
      <c r="L2037" s="444">
        <f t="shared" ca="1" si="119"/>
        <v>-1411211191.8379381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-1411211191.8379381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-5880046.6326580755</v>
      </c>
      <c r="L2038" s="444">
        <f t="shared" ca="1" si="119"/>
        <v>-1417091238.4705961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-1417091238.4705961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-5904546.826960817</v>
      </c>
      <c r="L2039" s="444">
        <f t="shared" ca="1" si="119"/>
        <v>-1422995785.2975569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-1422995785.2975569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-5929149.1054064874</v>
      </c>
      <c r="L2040" s="444">
        <f t="shared" ca="1" si="119"/>
        <v>-1428924934.4029634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-1428924934.4029634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-5953853.893345681</v>
      </c>
      <c r="L2041" s="444">
        <f t="shared" ca="1" si="119"/>
        <v>-1434878788.296309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-1434878788.296309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-5978661.617901287</v>
      </c>
      <c r="L2042" s="444">
        <f t="shared" ca="1" si="119"/>
        <v>-1440857449.9142103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-1440857449.9142103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-6003572.7079758765</v>
      </c>
      <c r="L2043" s="444">
        <f t="shared" ca="1" si="119"/>
        <v>-1446861022.6221862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-1446861022.6221862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-6028587.5942591093</v>
      </c>
      <c r="L2044" s="444">
        <f t="shared" ca="1" si="119"/>
        <v>-1452889610.2164452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-1452889610.2164452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-6053706.7092351886</v>
      </c>
      <c r="L2045" s="444">
        <f t="shared" ca="1" si="119"/>
        <v>-1458943316.9256804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-1458943316.9256804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-6078930.4871903351</v>
      </c>
      <c r="L2046" s="444">
        <f t="shared" ca="1" si="119"/>
        <v>-1465022247.4128706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-1465022247.4128706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-6104259.3642202942</v>
      </c>
      <c r="L2047" s="444">
        <f t="shared" ca="1" si="119"/>
        <v>-1471126506.777091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-1471126506.777091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-6129693.7782378793</v>
      </c>
      <c r="L2048" s="444">
        <f t="shared" ref="L2048:L2302" ca="1" si="124">I2048-J2048+K2048</f>
        <v>-1477256200.5553288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-1477256200.5553288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-6155234.168980537</v>
      </c>
      <c r="L2049" s="444">
        <f t="shared" ca="1" si="124"/>
        <v>-1483411434.7243094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-1483411434.7243094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-6180880.978017956</v>
      </c>
      <c r="L2050" s="444">
        <f t="shared" ca="1" si="124"/>
        <v>-1489592315.7023275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-1489592315.7023275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-6206634.6487596976</v>
      </c>
      <c r="L2051" s="444">
        <f t="shared" ca="1" si="124"/>
        <v>-1495798950.3510871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-1495798950.3510871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-6232495.6264628628</v>
      </c>
      <c r="L2052" s="444">
        <f t="shared" ca="1" si="124"/>
        <v>-1502031445.97755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-1502031445.97755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-6258464.3582397914</v>
      </c>
      <c r="L2053" s="444">
        <f t="shared" ca="1" si="124"/>
        <v>-1508289910.3357899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-1508289910.3357899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-6284541.293065791</v>
      </c>
      <c r="L2054" s="444">
        <f t="shared" ca="1" si="124"/>
        <v>-1514574451.6288557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-1514574451.6288557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-6310726.8817868987</v>
      </c>
      <c r="L2055" s="444">
        <f t="shared" ca="1" si="124"/>
        <v>-1520885178.5106425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-1520885178.5106425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-6337021.5771276774</v>
      </c>
      <c r="L2056" s="444">
        <f t="shared" ca="1" si="124"/>
        <v>-1527222200.0877702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-1527222200.0877702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-6363425.8336990429</v>
      </c>
      <c r="L2057" s="444">
        <f t="shared" ca="1" si="124"/>
        <v>-1533585625.9214692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-1533585625.9214692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-6389940.1080061216</v>
      </c>
      <c r="L2058" s="444">
        <f t="shared" ca="1" si="124"/>
        <v>-1539975566.0294755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-1539975566.0294755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-6416564.8584561478</v>
      </c>
      <c r="L2059" s="444">
        <f t="shared" ca="1" si="124"/>
        <v>-1546392130.8879316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-1546392130.8879316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-6443300.5453663813</v>
      </c>
      <c r="L2060" s="444">
        <f t="shared" ca="1" si="124"/>
        <v>-1552835431.4332979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-1552835431.4332979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-6470147.6309720743</v>
      </c>
      <c r="L2061" s="444">
        <f t="shared" ca="1" si="124"/>
        <v>-1559305579.06427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-1559305579.06427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-6497106.5794344582</v>
      </c>
      <c r="L2062" s="444">
        <f t="shared" ca="1" si="124"/>
        <v>-1565802685.6437044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-1565802685.6437044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-6524177.856848768</v>
      </c>
      <c r="L2063" s="444">
        <f t="shared" ca="1" si="124"/>
        <v>-1572326863.5005531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-1572326863.5005531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-6551361.9312523045</v>
      </c>
      <c r="L2064" s="444">
        <f t="shared" ca="1" si="124"/>
        <v>-1578878225.4318054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-1578878225.4318054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-6578659.2726325225</v>
      </c>
      <c r="L2065" s="444">
        <f t="shared" ca="1" si="124"/>
        <v>-1585456884.704438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-1585456884.704438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-6606070.3529351577</v>
      </c>
      <c r="L2066" s="444">
        <f t="shared" ca="1" si="124"/>
        <v>-1592062955.057373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-1592062955.057373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-6633595.6460723877</v>
      </c>
      <c r="L2067" s="444">
        <f t="shared" ca="1" si="124"/>
        <v>-1598696550.7034454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-1598696550.7034454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-6661235.627931023</v>
      </c>
      <c r="L2068" s="444">
        <f t="shared" ca="1" si="124"/>
        <v>-1605357786.3313766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-1605357786.3313766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-6688990.7763807354</v>
      </c>
      <c r="L2069" s="444">
        <f t="shared" ca="1" si="124"/>
        <v>-1612046777.1077573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-1612046777.1077573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-6716861.5712823225</v>
      </c>
      <c r="L2070" s="444">
        <f t="shared" ca="1" si="124"/>
        <v>-1618763638.6790397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-1618763638.6790397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-6744848.4944959991</v>
      </c>
      <c r="L2071" s="444">
        <f t="shared" ca="1" si="124"/>
        <v>-1625508487.1735358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-1625508487.1735358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-6772952.0298897326</v>
      </c>
      <c r="L2072" s="444">
        <f t="shared" ca="1" si="124"/>
        <v>-1632281439.2034256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-1632281439.2034256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-6801172.6633476065</v>
      </c>
      <c r="L2073" s="444">
        <f t="shared" ca="1" si="124"/>
        <v>-1639082611.8667734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-1639082611.8667734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-6829510.8827782227</v>
      </c>
      <c r="L2074" s="444">
        <f t="shared" ca="1" si="124"/>
        <v>-1645912122.7495515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-1645912122.7495515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-6857967.1781231314</v>
      </c>
      <c r="L2075" s="444">
        <f t="shared" ca="1" si="124"/>
        <v>-1652770089.9276748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-1652770089.9276748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-6886542.0413653115</v>
      </c>
      <c r="L2076" s="444">
        <f t="shared" ca="1" si="124"/>
        <v>-1659656631.9690402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-1659656631.9690402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-6915235.9665376674</v>
      </c>
      <c r="L2077" s="444">
        <f t="shared" ca="1" si="124"/>
        <v>-1666571867.9355779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-1666571867.9355779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-6944049.4497315744</v>
      </c>
      <c r="L2078" s="444">
        <f t="shared" ca="1" si="124"/>
        <v>-1673515917.3853095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-1673515917.3853095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-6972982.9891054556</v>
      </c>
      <c r="L2079" s="444">
        <f t="shared" ca="1" si="124"/>
        <v>-1680488900.3744149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-1680488900.3744149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-7002037.0848933952</v>
      </c>
      <c r="L2080" s="444">
        <f t="shared" ca="1" si="124"/>
        <v>-1687490937.4593084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-1687490937.4593084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-7031212.2394137839</v>
      </c>
      <c r="L2081" s="444">
        <f t="shared" ca="1" si="124"/>
        <v>-1694522149.6987221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-1694522149.6987221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-7060508.9570780089</v>
      </c>
      <c r="L2082" s="444">
        <f t="shared" ca="1" si="124"/>
        <v>-1701582658.6558001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-1701582658.6558001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-7089927.7443991676</v>
      </c>
      <c r="L2083" s="444">
        <f t="shared" ca="1" si="124"/>
        <v>-1708672586.4001992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-1708672586.4001992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-7119469.1100008292</v>
      </c>
      <c r="L2084" s="444">
        <f t="shared" ca="1" si="124"/>
        <v>-1715792055.5102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-1715792055.5102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-7149133.5646258323</v>
      </c>
      <c r="L2085" s="444">
        <f t="shared" ca="1" si="124"/>
        <v>-1722941189.0748258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-1722941189.0748258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-7178921.6211451069</v>
      </c>
      <c r="L2086" s="444">
        <f t="shared" ca="1" si="124"/>
        <v>-1730120110.6959708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-1730120110.6959708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-7208833.7945665447</v>
      </c>
      <c r="L2087" s="444">
        <f t="shared" ca="1" si="124"/>
        <v>-1737328944.4905374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-1737328944.4905374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-7238870.6020439053</v>
      </c>
      <c r="L2088" s="444">
        <f t="shared" ca="1" si="124"/>
        <v>-1744567815.0925813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-1744567815.0925813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-7269032.5628857547</v>
      </c>
      <c r="L2089" s="444">
        <f t="shared" ca="1" si="124"/>
        <v>-1751836847.655467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-1751836847.655467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-7299320.1985644456</v>
      </c>
      <c r="L2090" s="444">
        <f t="shared" ca="1" si="124"/>
        <v>-1759136167.8540316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-1759136167.8540316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-7329734.0327251321</v>
      </c>
      <c r="L2091" s="444">
        <f t="shared" ca="1" si="124"/>
        <v>-1766465901.8867567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-1766465901.8867567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-7360274.5911948197</v>
      </c>
      <c r="L2092" s="444">
        <f t="shared" ca="1" si="124"/>
        <v>-1773826176.4779515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-1773826176.4779515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-7390942.4019914642</v>
      </c>
      <c r="L2093" s="444">
        <f t="shared" ca="1" si="124"/>
        <v>-1781217118.8799429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-1781217118.8799429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-7421737.9953330951</v>
      </c>
      <c r="L2094" s="444">
        <f t="shared" ca="1" si="124"/>
        <v>-1788638856.8752761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-1788638856.8752761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-7452661.9036469841</v>
      </c>
      <c r="L2095" s="444">
        <f t="shared" ca="1" si="124"/>
        <v>-1796091518.778923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-1796091518.778923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-7483714.6615788462</v>
      </c>
      <c r="L2096" s="444">
        <f t="shared" ca="1" si="124"/>
        <v>-1803575233.4405019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-1803575233.4405019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-7514896.8060020916</v>
      </c>
      <c r="L2097" s="444">
        <f t="shared" ca="1" si="124"/>
        <v>-1811090130.2465041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-1811090130.2465041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-7546208.8760270998</v>
      </c>
      <c r="L2098" s="444">
        <f t="shared" ca="1" si="124"/>
        <v>-1818636339.1225312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-1818636339.1225312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-7577651.4130105451</v>
      </c>
      <c r="L2099" s="444">
        <f t="shared" ca="1" si="124"/>
        <v>-1826213990.5355418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-1826213990.5355418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-7609224.9605647577</v>
      </c>
      <c r="L2100" s="444">
        <f t="shared" ca="1" si="124"/>
        <v>-1833823215.4961066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-1833823215.4961066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-7640930.0645671105</v>
      </c>
      <c r="L2101" s="444">
        <f t="shared" ca="1" si="124"/>
        <v>-1841464145.5606737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-1841464145.5606737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-7672767.2731694728</v>
      </c>
      <c r="L2102" s="444">
        <f t="shared" ca="1" si="124"/>
        <v>-1849136912.8338432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-1849136912.8338432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-7704737.1368076801</v>
      </c>
      <c r="L2103" s="444">
        <f t="shared" ca="1" si="124"/>
        <v>-1856841649.9706509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-1856841649.9706509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-7736840.2082110457</v>
      </c>
      <c r="L2104" s="444">
        <f t="shared" ca="1" si="124"/>
        <v>-1864578490.1788619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-1864578490.1788619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-7769077.0424119243</v>
      </c>
      <c r="L2105" s="444">
        <f t="shared" ca="1" si="124"/>
        <v>-1872347567.2212739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-1872347567.2212739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-7801448.1967553077</v>
      </c>
      <c r="L2106" s="444">
        <f t="shared" ca="1" si="124"/>
        <v>-1880149015.4180293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-1880149015.4180293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-7833954.2309084544</v>
      </c>
      <c r="L2107" s="444">
        <f t="shared" ca="1" si="124"/>
        <v>-1887982969.6489377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-1887982969.6489377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-7866595.7068705736</v>
      </c>
      <c r="L2108" s="444">
        <f t="shared" ca="1" si="124"/>
        <v>-1895849565.3558083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-1895849565.3558083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-7899373.1889825342</v>
      </c>
      <c r="L2109" s="444">
        <f t="shared" ca="1" si="124"/>
        <v>-1903748938.5447907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-1903748938.5447907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-7932287.2439366281</v>
      </c>
      <c r="L2110" s="444">
        <f t="shared" ca="1" si="124"/>
        <v>-1911681225.7887273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-1911681225.7887273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-7965338.4407863645</v>
      </c>
      <c r="L2111" s="444">
        <f t="shared" ca="1" si="124"/>
        <v>-1919646564.2295136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-1919646564.2295136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-7998527.3509563068</v>
      </c>
      <c r="L2112" s="444">
        <f t="shared" ca="1" si="124"/>
        <v>-1927645091.5804698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-1927645091.5804698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-8031854.5482519576</v>
      </c>
      <c r="L2113" s="444">
        <f t="shared" ca="1" si="124"/>
        <v>-1935676946.1287217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-1935676946.1287217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-8065320.6088696746</v>
      </c>
      <c r="L2114" s="444">
        <f t="shared" ca="1" si="124"/>
        <v>-1943742266.7375915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-1943742266.7375915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-8098926.1114066308</v>
      </c>
      <c r="L2115" s="444">
        <f t="shared" ca="1" si="124"/>
        <v>-1951841192.8489981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-1951841192.8489981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-8132671.6368708247</v>
      </c>
      <c r="L2116" s="444">
        <f t="shared" ca="1" si="124"/>
        <v>-1959973864.4858689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-1959973864.4858689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-8166557.7686911207</v>
      </c>
      <c r="L2117" s="444">
        <f t="shared" ca="1" si="124"/>
        <v>-1968140422.25456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-1968140422.25456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-8200585.0927273333</v>
      </c>
      <c r="L2118" s="444">
        <f t="shared" ca="1" si="124"/>
        <v>-1976341007.3472874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-1976341007.3472874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-8234754.1972803632</v>
      </c>
      <c r="L2119" s="444">
        <f t="shared" ca="1" si="124"/>
        <v>-1984575761.5445678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-1984575761.5445678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-8269065.6731023658</v>
      </c>
      <c r="L2120" s="444">
        <f t="shared" ca="1" si="124"/>
        <v>-1992844827.2176702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-1992844827.2176702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-8303520.113406959</v>
      </c>
      <c r="L2121" s="444">
        <f t="shared" ca="1" si="124"/>
        <v>-2001148347.3310771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-2001148347.3310771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-8338118.1138794888</v>
      </c>
      <c r="L2122" s="444">
        <f t="shared" ca="1" si="124"/>
        <v>-2009486465.4449565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-2009486465.4449565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-8372860.2726873197</v>
      </c>
      <c r="L2123" s="444">
        <f t="shared" ca="1" si="124"/>
        <v>-2017859325.717644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-2017859325.717644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-8407747.1904901825</v>
      </c>
      <c r="L2124" s="444">
        <f t="shared" ca="1" si="124"/>
        <v>-2026267072.9081342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-2026267072.9081342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-8442779.4704505596</v>
      </c>
      <c r="L2125" s="444">
        <f t="shared" ca="1" si="124"/>
        <v>-2034709852.3785849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-2034709852.3785849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-8477957.7182441019</v>
      </c>
      <c r="L2126" s="444">
        <f t="shared" ca="1" si="124"/>
        <v>-2043187810.0968289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-2043187810.0968289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-8513282.5420701206</v>
      </c>
      <c r="L2127" s="444">
        <f t="shared" ca="1" si="124"/>
        <v>-2051701092.6388991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-2051701092.6388991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-8548754.5526620802</v>
      </c>
      <c r="L2128" s="444">
        <f t="shared" ca="1" si="124"/>
        <v>-2060249847.1915612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-2060249847.1915612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-8584374.3632981721</v>
      </c>
      <c r="L2129" s="444">
        <f t="shared" ca="1" si="124"/>
        <v>-2068834221.5548594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-2068834221.5548594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-8620142.5898119137</v>
      </c>
      <c r="L2130" s="444">
        <f t="shared" ca="1" si="124"/>
        <v>-2077454364.1446712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-2077454364.1446712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-8656059.8506027963</v>
      </c>
      <c r="L2131" s="444">
        <f t="shared" ca="1" si="124"/>
        <v>-2086110423.9952741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-2086110423.9952741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-8692126.7666469757</v>
      </c>
      <c r="L2132" s="444">
        <f t="shared" ca="1" si="124"/>
        <v>-2094802550.7619209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-2094802550.7619209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-8728343.961508004</v>
      </c>
      <c r="L2133" s="444">
        <f t="shared" ca="1" si="124"/>
        <v>-2103530894.723429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-2103530894.723429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-8764712.0613476187</v>
      </c>
      <c r="L2134" s="444">
        <f t="shared" ca="1" si="124"/>
        <v>-2112295606.7847767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-2112295606.7847767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-8801231.6949365698</v>
      </c>
      <c r="L2135" s="444">
        <f t="shared" ca="1" si="124"/>
        <v>-2121096838.4797132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-2121096838.4797132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-8837903.4936654717</v>
      </c>
      <c r="L2136" s="444">
        <f t="shared" ca="1" si="124"/>
        <v>-2129934741.9733787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-2129934741.9733787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-8874728.0915557425</v>
      </c>
      <c r="L2137" s="444">
        <f t="shared" ca="1" si="124"/>
        <v>-2138809470.0649345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-2138809470.0649345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-8911706.1252705604</v>
      </c>
      <c r="L2138" s="444">
        <f t="shared" ca="1" si="124"/>
        <v>-2147721176.1902051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-2147721176.1902051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-8948838.2341258544</v>
      </c>
      <c r="L2139" s="444">
        <f t="shared" ca="1" si="124"/>
        <v>-2156670014.4243312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-2156670014.4243312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-8986125.0601013806</v>
      </c>
      <c r="L2140" s="444">
        <f t="shared" ca="1" si="124"/>
        <v>-2165656139.4844327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-2165656139.4844327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-9023567.247851802</v>
      </c>
      <c r="L2141" s="444">
        <f t="shared" ca="1" si="124"/>
        <v>-2174679706.7322845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-2174679706.7322845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-9061165.4447178524</v>
      </c>
      <c r="L2142" s="444">
        <f t="shared" ca="1" si="124"/>
        <v>-2183740872.1770024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-2183740872.1770024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-9098920.3007375095</v>
      </c>
      <c r="L2143" s="444">
        <f t="shared" ca="1" si="124"/>
        <v>-2192839792.4777398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-2192839792.4777398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-9136832.4686572496</v>
      </c>
      <c r="L2144" s="444">
        <f t="shared" ca="1" si="124"/>
        <v>-2201976624.9463968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-2201976624.9463968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-9174902.60394332</v>
      </c>
      <c r="L2145" s="444">
        <f t="shared" ca="1" si="124"/>
        <v>-2211151527.5503402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-2211151527.5503402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-9213131.3647930846</v>
      </c>
      <c r="L2146" s="444">
        <f t="shared" ca="1" si="124"/>
        <v>-2220364658.9151335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-2220364658.9151335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-9251519.4121463895</v>
      </c>
      <c r="L2147" s="444">
        <f t="shared" ca="1" si="124"/>
        <v>-2229616178.32728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-2229616178.32728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-9290067.4096969999</v>
      </c>
      <c r="L2148" s="444">
        <f t="shared" ca="1" si="124"/>
        <v>-2238906245.7369771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-2238906245.7369771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-9328776.0239040703</v>
      </c>
      <c r="L2149" s="444">
        <f t="shared" ca="1" si="124"/>
        <v>-2248235021.7608809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-2248235021.7608809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-9367645.92400367</v>
      </c>
      <c r="L2150" s="444">
        <f t="shared" ca="1" si="124"/>
        <v>-2257602667.6848845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-2257602667.6848845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-9406677.7820203528</v>
      </c>
      <c r="L2151" s="444">
        <f t="shared" ca="1" si="124"/>
        <v>-2267009345.4669051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-2267009345.4669051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-9445872.2727787718</v>
      </c>
      <c r="L2152" s="444">
        <f t="shared" ca="1" si="124"/>
        <v>-2276455217.7396841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-2276455217.7396841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-9485230.0739153512</v>
      </c>
      <c r="L2153" s="444">
        <f t="shared" ca="1" si="124"/>
        <v>-2285940447.8135996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-2285940447.8135996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-9524751.8658899982</v>
      </c>
      <c r="L2154" s="444">
        <f t="shared" ca="1" si="124"/>
        <v>-2295465199.6794896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-2295465199.6794896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-9564438.3319978733</v>
      </c>
      <c r="L2155" s="444">
        <f t="shared" ca="1" si="124"/>
        <v>-2305029638.0114875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-2305029638.0114875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-9604290.1583811976</v>
      </c>
      <c r="L2156" s="444">
        <f t="shared" ca="1" si="124"/>
        <v>-2314633928.1698685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-2314633928.1698685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-9644308.0340411179</v>
      </c>
      <c r="L2157" s="444">
        <f t="shared" ca="1" si="124"/>
        <v>-2324278236.2039094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-2324278236.2039094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-9684492.6508496217</v>
      </c>
      <c r="L2158" s="444">
        <f t="shared" ca="1" si="124"/>
        <v>-2333962728.8547592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-2333962728.8547592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-9724844.703561496</v>
      </c>
      <c r="L2159" s="444">
        <f t="shared" ca="1" si="124"/>
        <v>-2343687573.5583205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-2343687573.5583205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-9765364.889826335</v>
      </c>
      <c r="L2160" s="444">
        <f t="shared" ca="1" si="124"/>
        <v>-2353452938.4481468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-2353452938.4481468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-9806053.9102006108</v>
      </c>
      <c r="L2161" s="444">
        <f t="shared" ca="1" si="124"/>
        <v>-2363258992.3583474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-2363258992.3583474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-9846912.4681597799</v>
      </c>
      <c r="L2162" s="444">
        <f t="shared" ca="1" si="124"/>
        <v>-2373105904.8265071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-2373105904.8265071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-9887941.270110447</v>
      </c>
      <c r="L2163" s="444">
        <f t="shared" ca="1" si="124"/>
        <v>-2382993846.0966177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-2382993846.0966177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-9929141.0254025739</v>
      </c>
      <c r="L2164" s="444">
        <f t="shared" ca="1" si="124"/>
        <v>-2392922987.1220202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-2392922987.1220202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-9970512.4463417511</v>
      </c>
      <c r="L2165" s="444">
        <f t="shared" ca="1" si="124"/>
        <v>-2402893499.5683618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-2402893499.5683618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-10012056.248201508</v>
      </c>
      <c r="L2166" s="444">
        <f t="shared" ca="1" si="124"/>
        <v>-2412905555.8165631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-2412905555.8165631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-10053773.149235679</v>
      </c>
      <c r="L2167" s="444">
        <f t="shared" ca="1" si="124"/>
        <v>-2422959328.9657989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-2422959328.9657989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-10095663.870690828</v>
      </c>
      <c r="L2168" s="444">
        <f t="shared" ca="1" si="124"/>
        <v>-2433054992.8364897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-2433054992.8364897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-10137729.136818707</v>
      </c>
      <c r="L2169" s="444">
        <f t="shared" ca="1" si="124"/>
        <v>-2443192721.9733086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-2443192721.9733086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-10179969.674888786</v>
      </c>
      <c r="L2170" s="444">
        <f t="shared" ca="1" si="124"/>
        <v>-2453372691.6481972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-2453372691.6481972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-10222386.215200821</v>
      </c>
      <c r="L2171" s="444">
        <f t="shared" ca="1" si="124"/>
        <v>-2463595077.8633981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-2463595077.8633981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-10264979.491097491</v>
      </c>
      <c r="L2172" s="444">
        <f t="shared" ca="1" si="124"/>
        <v>-2473860057.3544955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-2473860057.3544955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-10307750.238977065</v>
      </c>
      <c r="L2173" s="444">
        <f t="shared" ca="1" si="124"/>
        <v>-2484167807.5934725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-2484167807.5934725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-10350699.198306136</v>
      </c>
      <c r="L2174" s="444">
        <f t="shared" ca="1" si="124"/>
        <v>-2494518506.7917786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-2494518506.7917786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-10393827.11163241</v>
      </c>
      <c r="L2175" s="444">
        <f t="shared" ca="1" si="124"/>
        <v>-2504912333.9034109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-2504912333.9034109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-10437134.724597545</v>
      </c>
      <c r="L2176" s="444">
        <f t="shared" ca="1" si="124"/>
        <v>-2515349468.6280084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-2515349468.6280084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-10480622.785950035</v>
      </c>
      <c r="L2177" s="444">
        <f t="shared" ca="1" si="124"/>
        <v>-2525830091.4139585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-2525830091.4139585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-10524292.04755816</v>
      </c>
      <c r="L2178" s="444">
        <f t="shared" ca="1" si="124"/>
        <v>-2536354383.4615169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-2536354383.4615169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-10568143.264422987</v>
      </c>
      <c r="L2179" s="444">
        <f t="shared" ca="1" si="124"/>
        <v>-2546922526.7259398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-2546922526.7259398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-10612177.194691416</v>
      </c>
      <c r="L2180" s="444">
        <f t="shared" ca="1" si="124"/>
        <v>-2557534703.9206309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-2557534703.9206309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-10656394.599669296</v>
      </c>
      <c r="L2181" s="444">
        <f t="shared" ca="1" si="124"/>
        <v>-2568191098.5203004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-2568191098.5203004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-10700796.243834585</v>
      </c>
      <c r="L2182" s="444">
        <f t="shared" ca="1" si="124"/>
        <v>-2578891894.7641349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-2578891894.7641349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-10745382.894850561</v>
      </c>
      <c r="L2183" s="444">
        <f t="shared" ca="1" si="124"/>
        <v>-2589637277.6589856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-2589637277.6589856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-10790155.323579106</v>
      </c>
      <c r="L2184" s="444">
        <f t="shared" ca="1" si="124"/>
        <v>-2600427432.9825649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-2600427432.9825649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-10835114.30409402</v>
      </c>
      <c r="L2185" s="444">
        <f t="shared" ca="1" si="124"/>
        <v>-2611262547.2866588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-2611262547.2866588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-10880260.613694411</v>
      </c>
      <c r="L2186" s="444">
        <f t="shared" ca="1" si="124"/>
        <v>-2622142807.900353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-2622142807.900353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-10925595.032918137</v>
      </c>
      <c r="L2187" s="444">
        <f t="shared" ca="1" si="124"/>
        <v>-2633068402.9332709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-2633068402.9332709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-10971118.345555296</v>
      </c>
      <c r="L2188" s="444">
        <f t="shared" ca="1" si="124"/>
        <v>-2644039521.2788262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-2644039521.2788262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-11016831.338661775</v>
      </c>
      <c r="L2189" s="444">
        <f t="shared" ca="1" si="124"/>
        <v>-2655056352.6174879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-2655056352.6174879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-11062734.802572867</v>
      </c>
      <c r="L2190" s="444">
        <f t="shared" ca="1" si="124"/>
        <v>-2666119087.4200606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-2666119087.4200606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-11108829.53091692</v>
      </c>
      <c r="L2191" s="444">
        <f t="shared" ca="1" si="124"/>
        <v>-2677227916.9509773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-2677227916.9509773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-11155116.320629071</v>
      </c>
      <c r="L2192" s="444">
        <f t="shared" ca="1" si="124"/>
        <v>-2688383033.2716064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-2688383033.2716064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-11201595.971965026</v>
      </c>
      <c r="L2193" s="444">
        <f t="shared" ca="1" si="124"/>
        <v>-2699584629.2435713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-2699584629.2435713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-11248269.28851488</v>
      </c>
      <c r="L2194" s="444">
        <f t="shared" ca="1" si="124"/>
        <v>-2710832898.5320864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-2710832898.5320864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-11295137.077217026</v>
      </c>
      <c r="L2195" s="444">
        <f t="shared" ca="1" si="124"/>
        <v>-2722128035.6093035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-2722128035.6093035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-11342200.148372097</v>
      </c>
      <c r="L2196" s="444">
        <f t="shared" ca="1" si="124"/>
        <v>-2733470235.7576756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-2733470235.7576756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-11389459.315656982</v>
      </c>
      <c r="L2197" s="444">
        <f t="shared" ca="1" si="124"/>
        <v>-2744859695.0733328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-2744859695.0733328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-11436915.396138886</v>
      </c>
      <c r="L2198" s="444">
        <f t="shared" ca="1" si="124"/>
        <v>-2756296610.4694715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-2756296610.4694715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-11484569.210289463</v>
      </c>
      <c r="L2199" s="444">
        <f t="shared" ca="1" si="124"/>
        <v>-2767781179.6797609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-2767781179.6797609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-11532421.581999004</v>
      </c>
      <c r="L2200" s="444">
        <f t="shared" ca="1" si="124"/>
        <v>-2779313601.2617598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-2779313601.2617598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-11580473.338590665</v>
      </c>
      <c r="L2201" s="444">
        <f t="shared" ca="1" si="124"/>
        <v>-2790894074.6003504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-2790894074.6003504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-11628725.310834793</v>
      </c>
      <c r="L2202" s="444">
        <f t="shared" ca="1" si="124"/>
        <v>-2802522799.9111853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-2802522799.9111853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-11677178.332963271</v>
      </c>
      <c r="L2203" s="444">
        <f t="shared" ca="1" si="124"/>
        <v>-2814199978.2441487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-2814199978.2441487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-11725833.242683953</v>
      </c>
      <c r="L2204" s="444">
        <f t="shared" ca="1" si="124"/>
        <v>-2825925811.4868326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-2825925811.4868326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-11774690.881195135</v>
      </c>
      <c r="L2205" s="444">
        <f t="shared" ca="1" si="124"/>
        <v>-2837700502.3680277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-2837700502.3680277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-11823752.093200115</v>
      </c>
      <c r="L2206" s="444">
        <f t="shared" ca="1" si="124"/>
        <v>-2849524254.4612279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-2849524254.4612279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-11873017.726921782</v>
      </c>
      <c r="L2207" s="444">
        <f t="shared" ca="1" si="124"/>
        <v>-2861397272.1881495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-2861397272.1881495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-11922488.634117289</v>
      </c>
      <c r="L2208" s="444">
        <f t="shared" ca="1" si="124"/>
        <v>-2873319760.8222666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-2873319760.8222666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-11972165.670092776</v>
      </c>
      <c r="L2209" s="444">
        <f t="shared" ca="1" si="124"/>
        <v>-2885291926.4923592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-2885291926.4923592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-12022049.693718163</v>
      </c>
      <c r="L2210" s="444">
        <f t="shared" ca="1" si="124"/>
        <v>-2897313976.1860771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-2897313976.1860771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-12072141.567441989</v>
      </c>
      <c r="L2211" s="444">
        <f t="shared" ca="1" si="124"/>
        <v>-2909386117.7535191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-2909386117.7535191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-12122442.157306328</v>
      </c>
      <c r="L2212" s="444">
        <f t="shared" ca="1" si="124"/>
        <v>-2921508559.9108253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-2921508559.9108253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-12172952.332961772</v>
      </c>
      <c r="L2213" s="444">
        <f t="shared" ca="1" si="124"/>
        <v>-2933681512.2437868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-2933681512.2437868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-12223672.967682445</v>
      </c>
      <c r="L2214" s="444">
        <f t="shared" ca="1" si="124"/>
        <v>-2945905185.2114692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-2945905185.2114692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-12274604.938381121</v>
      </c>
      <c r="L2215" s="444">
        <f t="shared" ca="1" si="124"/>
        <v>-2958179790.1498504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-2958179790.1498504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-12325749.125624377</v>
      </c>
      <c r="L2216" s="444">
        <f t="shared" ca="1" si="124"/>
        <v>-2970505539.2754745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-2970505539.2754745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-12377106.41364781</v>
      </c>
      <c r="L2217" s="444">
        <f t="shared" ca="1" si="124"/>
        <v>-2982882645.6891222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-2982882645.6891222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-12428677.690371342</v>
      </c>
      <c r="L2218" s="444">
        <f t="shared" ca="1" si="124"/>
        <v>-2995311323.3794937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-2995311323.3794937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-12480463.847414557</v>
      </c>
      <c r="L2219" s="444">
        <f t="shared" ca="1" si="124"/>
        <v>-3007791787.2269082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-3007791787.2269082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-12532465.780112118</v>
      </c>
      <c r="L2220" s="444">
        <f t="shared" ca="1" si="124"/>
        <v>-3020324253.0070205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-3020324253.0070205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-12584684.387529252</v>
      </c>
      <c r="L2221" s="444">
        <f t="shared" ca="1" si="124"/>
        <v>-3032908937.3945498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-3032908937.3945498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-12637120.57247729</v>
      </c>
      <c r="L2222" s="444">
        <f t="shared" ca="1" si="124"/>
        <v>-3045546057.9670272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-3045546057.9670272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-12689775.24152928</v>
      </c>
      <c r="L2223" s="444">
        <f t="shared" ca="1" si="124"/>
        <v>-3058235833.2085567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-3058235833.2085567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-12742649.305035653</v>
      </c>
      <c r="L2224" s="444">
        <f t="shared" ca="1" si="124"/>
        <v>-3070978482.5135922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-3070978482.5135922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-12795743.677139968</v>
      </c>
      <c r="L2225" s="444">
        <f t="shared" ca="1" si="124"/>
        <v>-3083774226.190732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-3083774226.190732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-12849059.275794717</v>
      </c>
      <c r="L2226" s="444">
        <f t="shared" ca="1" si="124"/>
        <v>-3096623285.4665265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-3096623285.4665265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-12902597.022777194</v>
      </c>
      <c r="L2227" s="444">
        <f t="shared" ca="1" si="124"/>
        <v>-3109525882.4893036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-3109525882.4893036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-12956357.843705431</v>
      </c>
      <c r="L2228" s="444">
        <f t="shared" ca="1" si="124"/>
        <v>-3122482240.3330092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-3122482240.3330092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-13010342.668054204</v>
      </c>
      <c r="L2229" s="444">
        <f t="shared" ca="1" si="124"/>
        <v>-3135492583.0010633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-3135492583.0010633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-13064552.429171097</v>
      </c>
      <c r="L2230" s="444">
        <f t="shared" ca="1" si="124"/>
        <v>-3148557135.4302344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-3148557135.4302344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-13118988.064292643</v>
      </c>
      <c r="L2231" s="444">
        <f t="shared" ca="1" si="124"/>
        <v>-3161676123.4945269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-3161676123.4945269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-13173650.514560528</v>
      </c>
      <c r="L2232" s="444">
        <f t="shared" ca="1" si="124"/>
        <v>-3174849774.0090876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-3174849774.0090876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-13228540.725037865</v>
      </c>
      <c r="L2233" s="444">
        <f t="shared" ca="1" si="124"/>
        <v>-3188078314.7341256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-3188078314.7341256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-13283659.644725524</v>
      </c>
      <c r="L2234" s="444">
        <f t="shared" ca="1" si="124"/>
        <v>-3201361974.3788509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-3201361974.3788509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-13339008.226578545</v>
      </c>
      <c r="L2235" s="444">
        <f t="shared" ca="1" si="124"/>
        <v>-3214700982.6054296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-3214700982.6054296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-13394587.427522624</v>
      </c>
      <c r="L2236" s="444">
        <f t="shared" ca="1" si="124"/>
        <v>-3228095570.0329523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-3228095570.0329523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-13450398.208470635</v>
      </c>
      <c r="L2237" s="444">
        <f t="shared" ca="1" si="124"/>
        <v>-3241545968.2414231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-3241545968.2414231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-13506441.534339262</v>
      </c>
      <c r="L2238" s="444">
        <f t="shared" ca="1" si="124"/>
        <v>-3255052409.7757626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-3255052409.7757626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-13562718.374065677</v>
      </c>
      <c r="L2239" s="444">
        <f t="shared" ca="1" si="124"/>
        <v>-3268615128.1498284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-3268615128.1498284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-13619229.700624285</v>
      </c>
      <c r="L2240" s="444">
        <f t="shared" ca="1" si="124"/>
        <v>-3282234357.8504529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-3282234357.8504529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-13675976.491043553</v>
      </c>
      <c r="L2241" s="444">
        <f t="shared" ca="1" si="124"/>
        <v>-3295910334.3414965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-3295910334.3414965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-13732959.726422902</v>
      </c>
      <c r="L2242" s="444">
        <f t="shared" ca="1" si="124"/>
        <v>-3309643294.0679193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-3309643294.0679193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-13790180.391949663</v>
      </c>
      <c r="L2243" s="444">
        <f t="shared" ca="1" si="124"/>
        <v>-3323433474.4598689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-3323433474.4598689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-13847639.476916119</v>
      </c>
      <c r="L2244" s="444">
        <f t="shared" ca="1" si="124"/>
        <v>-3337281113.9367852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-3337281113.9367852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-13905337.974736605</v>
      </c>
      <c r="L2245" s="444">
        <f t="shared" ca="1" si="124"/>
        <v>-3351186451.9115219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-3351186451.9115219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-13963276.882964674</v>
      </c>
      <c r="L2246" s="444">
        <f t="shared" ca="1" si="124"/>
        <v>-3365149728.7944865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-3365149728.7944865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-14021457.203310363</v>
      </c>
      <c r="L2247" s="444">
        <f t="shared" ca="1" si="124"/>
        <v>-3379171185.997797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-3379171185.997797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-14079879.941657487</v>
      </c>
      <c r="L2248" s="444">
        <f t="shared" ca="1" si="124"/>
        <v>-3393251065.9394546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-3393251065.9394546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-14138546.10808106</v>
      </c>
      <c r="L2249" s="444">
        <f t="shared" ca="1" si="124"/>
        <v>-3407389612.0475354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-3407389612.0475354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-14197456.716864731</v>
      </c>
      <c r="L2250" s="444">
        <f t="shared" ca="1" si="124"/>
        <v>-3421587068.7644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-3421587068.7644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-14256612.786518335</v>
      </c>
      <c r="L2251" s="444">
        <f t="shared" ca="1" si="124"/>
        <v>-3435843681.5509186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-3435843681.5509186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-14316015.339795493</v>
      </c>
      <c r="L2252" s="444">
        <f t="shared" ca="1" si="124"/>
        <v>-3450159696.8907142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-3450159696.8907142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-14375665.403711306</v>
      </c>
      <c r="L2253" s="444">
        <f t="shared" ca="1" si="124"/>
        <v>-3464535362.2944255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-3464535362.2944255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-14435564.009560106</v>
      </c>
      <c r="L2254" s="444">
        <f t="shared" ca="1" si="124"/>
        <v>-3478970926.3039856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-3478970926.3039856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-14495712.192933273</v>
      </c>
      <c r="L2255" s="444">
        <f t="shared" ca="1" si="124"/>
        <v>-3493466638.4969187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-3493466638.4969187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-14556110.993737161</v>
      </c>
      <c r="L2256" s="444">
        <f t="shared" ca="1" si="124"/>
        <v>-3508022749.4906559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-3508022749.4906559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-14616761.456211066</v>
      </c>
      <c r="L2257" s="444">
        <f t="shared" ca="1" si="124"/>
        <v>-3522639510.946867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-3522639510.946867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-14677664.628945278</v>
      </c>
      <c r="L2258" s="444">
        <f t="shared" ca="1" si="124"/>
        <v>-3537317175.5758123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-3537317175.5758123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-14738821.564899217</v>
      </c>
      <c r="L2259" s="444">
        <f t="shared" ca="1" si="124"/>
        <v>-3552055997.1407118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-3552055997.1407118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-14800233.32141963</v>
      </c>
      <c r="L2260" s="444">
        <f t="shared" ca="1" si="124"/>
        <v>-3566856230.4621315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-3566856230.4621315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-14861900.960258882</v>
      </c>
      <c r="L2261" s="444">
        <f t="shared" ca="1" si="124"/>
        <v>-3581718131.4223905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-3581718131.4223905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-14923825.547593294</v>
      </c>
      <c r="L2262" s="444">
        <f t="shared" ca="1" si="124"/>
        <v>-3596641956.9699836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-3596641956.9699836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-14986008.154041598</v>
      </c>
      <c r="L2263" s="444">
        <f t="shared" ca="1" si="124"/>
        <v>-3611627965.1240253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-3611627965.1240253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-15048449.854683438</v>
      </c>
      <c r="L2264" s="444">
        <f t="shared" ca="1" si="124"/>
        <v>-3626676414.9787087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-3626676414.9787087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-15111151.729077956</v>
      </c>
      <c r="L2265" s="444">
        <f t="shared" ca="1" si="124"/>
        <v>-3641787566.7077866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-3641787566.7077866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-15174114.861282445</v>
      </c>
      <c r="L2266" s="444">
        <f t="shared" ca="1" si="124"/>
        <v>-3656961681.5690689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-3656961681.5690689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-15237340.339871118</v>
      </c>
      <c r="L2267" s="444">
        <f t="shared" ca="1" si="124"/>
        <v>-3672199021.9089398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-3672199021.9089398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-15300829.257953916</v>
      </c>
      <c r="L2268" s="444">
        <f t="shared" ca="1" si="124"/>
        <v>-3687499851.166894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-3687499851.166894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-15364582.713195391</v>
      </c>
      <c r="L2269" s="444">
        <f t="shared" ca="1" si="124"/>
        <v>-3702864433.8800893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-3702864433.8800893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-15428601.807833707</v>
      </c>
      <c r="L2270" s="444">
        <f t="shared" ca="1" si="124"/>
        <v>-3718293035.687923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-3718293035.687923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-15492887.648699678</v>
      </c>
      <c r="L2271" s="444">
        <f t="shared" ca="1" si="124"/>
        <v>-3733785923.3366227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-3733785923.3366227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-15557441.347235927</v>
      </c>
      <c r="L2272" s="444">
        <f t="shared" ca="1" si="124"/>
        <v>-3749343364.6838589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-3749343364.6838589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-15622264.019516079</v>
      </c>
      <c r="L2273" s="444">
        <f t="shared" ca="1" si="124"/>
        <v>-3764965628.7033749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-3764965628.7033749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-15687356.786264062</v>
      </c>
      <c r="L2274" s="444">
        <f t="shared" ca="1" si="124"/>
        <v>-3780652985.4896388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-3780652985.4896388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-15752720.772873495</v>
      </c>
      <c r="L2275" s="444">
        <f t="shared" ca="1" si="124"/>
        <v>-3796405706.2625122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-3796405706.2625122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-15818357.109427134</v>
      </c>
      <c r="L2276" s="444">
        <f t="shared" ca="1" si="124"/>
        <v>-3812224063.3719392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-3812224063.3719392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-15884266.93071641</v>
      </c>
      <c r="L2277" s="444">
        <f t="shared" ca="1" si="124"/>
        <v>-3828108330.3026557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-3828108330.3026557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-15950451.376261065</v>
      </c>
      <c r="L2278" s="444">
        <f t="shared" ca="1" si="124"/>
        <v>-3844058781.6789169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-3844058781.6789169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-16016911.59032882</v>
      </c>
      <c r="L2279" s="444">
        <f t="shared" ca="1" si="124"/>
        <v>-3860075693.2692456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-3860075693.2692456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-16083648.721955189</v>
      </c>
      <c r="L2280" s="444">
        <f t="shared" ca="1" si="124"/>
        <v>-3876159341.9912009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-3876159341.9912009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-16150663.924963336</v>
      </c>
      <c r="L2281" s="444">
        <f t="shared" ca="1" si="124"/>
        <v>-3892310005.9161644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-3892310005.9161644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-16217958.357984018</v>
      </c>
      <c r="L2282" s="444">
        <f t="shared" ca="1" si="124"/>
        <v>-3908527964.2741485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-3908527964.2741485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-16285533.184475617</v>
      </c>
      <c r="L2283" s="444">
        <f t="shared" ca="1" si="124"/>
        <v>-3924813497.4586239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-3924813497.4586239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-16353389.572744267</v>
      </c>
      <c r="L2284" s="444">
        <f t="shared" ca="1" si="124"/>
        <v>-3941166887.0313683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-3941166887.0313683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-16421528.695964037</v>
      </c>
      <c r="L2285" s="444">
        <f t="shared" ca="1" si="124"/>
        <v>-3957588415.7273321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-3957588415.7273321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-16489951.732197218</v>
      </c>
      <c r="L2286" s="444">
        <f t="shared" ca="1" si="124"/>
        <v>-3974078367.4595294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-3974078367.4595294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-16558659.864414705</v>
      </c>
      <c r="L2287" s="444">
        <f t="shared" ca="1" si="124"/>
        <v>-3990637027.3239441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-3990637027.3239441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-16627654.280516433</v>
      </c>
      <c r="L2288" s="444">
        <f t="shared" ca="1" si="124"/>
        <v>-4007264681.6044607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-4007264681.6044607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-16696936.173351919</v>
      </c>
      <c r="L2289" s="444">
        <f t="shared" ca="1" si="124"/>
        <v>-4023961617.7778125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-4023961617.7778125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-16766506.740740886</v>
      </c>
      <c r="L2290" s="444">
        <f t="shared" ca="1" si="124"/>
        <v>-4040728124.5185533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-4040728124.5185533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-16836367.185493972</v>
      </c>
      <c r="L2291" s="444">
        <f t="shared" ca="1" si="124"/>
        <v>-4057564491.7040472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-4057564491.7040472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-16906518.715433531</v>
      </c>
      <c r="L2292" s="444">
        <f t="shared" ca="1" si="124"/>
        <v>-4074471010.4194808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-4074471010.4194808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-16976962.543414503</v>
      </c>
      <c r="L2293" s="444">
        <f t="shared" ca="1" si="124"/>
        <v>-4091447972.9628954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-4091447972.9628954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-17047699.887345396</v>
      </c>
      <c r="L2294" s="444">
        <f t="shared" ca="1" si="124"/>
        <v>-4108495672.8502407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-4108495672.8502407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-17118731.970209338</v>
      </c>
      <c r="L2295" s="444">
        <f t="shared" ca="1" si="124"/>
        <v>-4125614404.8204498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-4125614404.8204498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-17190060.020085208</v>
      </c>
      <c r="L2296" s="444">
        <f t="shared" ca="1" si="124"/>
        <v>-4142804464.8405352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-4142804464.8405352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-17261685.270168897</v>
      </c>
      <c r="L2297" s="444">
        <f t="shared" ca="1" si="124"/>
        <v>-4160066150.1107039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-4160066150.1107039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-17333608.958794601</v>
      </c>
      <c r="L2298" s="444">
        <f t="shared" ca="1" si="124"/>
        <v>-4177399759.0694985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-4177399759.0694985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-17405832.329456244</v>
      </c>
      <c r="L2299" s="444">
        <f t="shared" ca="1" si="124"/>
        <v>-4194805591.3989549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-4194805591.3989549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-17478356.630828977</v>
      </c>
      <c r="L2300" s="444">
        <f t="shared" ca="1" si="124"/>
        <v>-4212283948.0297837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-4212283948.0297837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-17551183.116790764</v>
      </c>
      <c r="L2301" s="444">
        <f t="shared" ca="1" si="124"/>
        <v>-4229835131.1465745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-4229835131.1465745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-17624313.046444058</v>
      </c>
      <c r="L2302" s="444">
        <f t="shared" ca="1" si="124"/>
        <v>-4247459444.1930184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-4247459444.1930184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-17697747.684137575</v>
      </c>
      <c r="L2303" s="444">
        <f t="shared" ref="L2303:L2557" ca="1" si="129">I2303-J2303+K2303</f>
        <v>-4265157191.8771558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-4265157191.8771558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-17771488.29948815</v>
      </c>
      <c r="L2304" s="444">
        <f t="shared" ca="1" si="129"/>
        <v>-4282928680.1766438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-4282928680.1766438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-17845536.167402681</v>
      </c>
      <c r="L2305" s="444">
        <f t="shared" ca="1" si="129"/>
        <v>-4300774216.3440466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-4300774216.3440466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-17919892.568100195</v>
      </c>
      <c r="L2306" s="444">
        <f t="shared" ca="1" si="129"/>
        <v>-4318694108.9121466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-4318694108.9121466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-17994558.787133943</v>
      </c>
      <c r="L2307" s="444">
        <f t="shared" ca="1" si="129"/>
        <v>-4336688667.6992807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-4336688667.6992807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-18069536.115413669</v>
      </c>
      <c r="L2308" s="444">
        <f t="shared" ca="1" si="129"/>
        <v>-4354758203.8146944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-4354758203.8146944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-18144825.849227894</v>
      </c>
      <c r="L2309" s="444">
        <f t="shared" ca="1" si="129"/>
        <v>-4372903029.6639223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-4372903029.6639223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-18220429.290266342</v>
      </c>
      <c r="L2310" s="444">
        <f t="shared" ca="1" si="129"/>
        <v>-4391123458.9541883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-4391123458.9541883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-18296347.74564245</v>
      </c>
      <c r="L2311" s="444">
        <f t="shared" ca="1" si="129"/>
        <v>-4409419806.699831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-4409419806.699831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-18372582.527915962</v>
      </c>
      <c r="L2312" s="444">
        <f t="shared" ca="1" si="129"/>
        <v>-4427792389.227747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-4427792389.227747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-18449134.955115613</v>
      </c>
      <c r="L2313" s="444">
        <f t="shared" ca="1" si="129"/>
        <v>-4446241524.1828623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-4446241524.1828623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-18526006.350761928</v>
      </c>
      <c r="L2314" s="444">
        <f t="shared" ca="1" si="129"/>
        <v>-4464767530.5336246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-4464767530.5336246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-18603198.043890104</v>
      </c>
      <c r="L2315" s="444">
        <f t="shared" ca="1" si="129"/>
        <v>-4483370728.5775146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-4483370728.5775146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-18680711.369072977</v>
      </c>
      <c r="L2316" s="444">
        <f t="shared" ca="1" si="129"/>
        <v>-4502051439.9465876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-4502051439.9465876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-18758547.666444115</v>
      </c>
      <c r="L2317" s="444">
        <f t="shared" ca="1" si="129"/>
        <v>-4520809987.6130314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-4520809987.6130314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-18836708.281720962</v>
      </c>
      <c r="L2318" s="444">
        <f t="shared" ca="1" si="129"/>
        <v>-4539646695.8947525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-4539646695.8947525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-18915194.566228136</v>
      </c>
      <c r="L2319" s="444">
        <f t="shared" ca="1" si="129"/>
        <v>-4558561890.4609804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-4558561890.4609804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-18994007.876920752</v>
      </c>
      <c r="L2320" s="444">
        <f t="shared" ca="1" si="129"/>
        <v>-4577555898.3379011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-4577555898.3379011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-19073149.576407921</v>
      </c>
      <c r="L2321" s="444">
        <f t="shared" ca="1" si="129"/>
        <v>-4596629047.9143095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-4596629047.9143095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-19152621.032976288</v>
      </c>
      <c r="L2322" s="444">
        <f t="shared" ca="1" si="129"/>
        <v>-4615781668.9472857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-4615781668.9472857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-19232423.62061369</v>
      </c>
      <c r="L2323" s="444">
        <f t="shared" ca="1" si="129"/>
        <v>-4635014092.5678997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-4635014092.5678997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-19312558.719032913</v>
      </c>
      <c r="L2324" s="444">
        <f t="shared" ca="1" si="129"/>
        <v>-4654326651.2869329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-4654326651.2869329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-19393027.713695552</v>
      </c>
      <c r="L2325" s="444">
        <f t="shared" ca="1" si="129"/>
        <v>-4673719679.0006285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-4673719679.0006285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-19473831.995835952</v>
      </c>
      <c r="L2326" s="444">
        <f t="shared" ca="1" si="129"/>
        <v>-4693193510.9964647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-4693193510.9964647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-19554972.962485269</v>
      </c>
      <c r="L2327" s="444">
        <f t="shared" ca="1" si="129"/>
        <v>-4712748483.95895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-4712748483.95895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-19636452.016495626</v>
      </c>
      <c r="L2328" s="444">
        <f t="shared" ca="1" si="129"/>
        <v>-4732384935.9754457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-4732384935.9754457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-19718270.566564359</v>
      </c>
      <c r="L2329" s="444">
        <f t="shared" ca="1" si="129"/>
        <v>-4752103206.5420103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-4752103206.5420103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-19800430.027258378</v>
      </c>
      <c r="L2330" s="444">
        <f t="shared" ca="1" si="129"/>
        <v>-4771903636.5692682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-4771903636.5692682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-19882931.819038618</v>
      </c>
      <c r="L2331" s="444">
        <f t="shared" ca="1" si="129"/>
        <v>-4791786568.3883066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-4791786568.3883066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-19965777.368284609</v>
      </c>
      <c r="L2332" s="444">
        <f t="shared" ca="1" si="129"/>
        <v>-4811752345.7565908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-4811752345.7565908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-20048968.107319128</v>
      </c>
      <c r="L2333" s="444">
        <f t="shared" ca="1" si="129"/>
        <v>-4831801313.8639097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-4831801313.8639097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-20132505.474432956</v>
      </c>
      <c r="L2334" s="444">
        <f t="shared" ca="1" si="129"/>
        <v>-4851933819.3383427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-4851933819.3383427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-20216390.913909759</v>
      </c>
      <c r="L2335" s="444">
        <f t="shared" ca="1" si="129"/>
        <v>-4872150210.2522526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-4872150210.2522526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-20300625.876051053</v>
      </c>
      <c r="L2336" s="444">
        <f t="shared" ca="1" si="129"/>
        <v>-4892450836.1283035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-4892450836.1283035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-20385211.817201264</v>
      </c>
      <c r="L2337" s="444">
        <f t="shared" ca="1" si="129"/>
        <v>-4912836047.9455051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-4912836047.9455051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-20470150.199772939</v>
      </c>
      <c r="L2338" s="444">
        <f t="shared" ca="1" si="129"/>
        <v>-4933306198.145278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-4933306198.145278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-20555442.49227199</v>
      </c>
      <c r="L2339" s="444">
        <f t="shared" ca="1" si="129"/>
        <v>-4953861640.6375504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-4953861640.6375504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-20641090.169323128</v>
      </c>
      <c r="L2340" s="444">
        <f t="shared" ca="1" si="129"/>
        <v>-4974502730.8068733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-4974502730.8068733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-20727094.711695306</v>
      </c>
      <c r="L2341" s="444">
        <f t="shared" ca="1" si="129"/>
        <v>-4995229825.518569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-4995229825.518569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-20813457.60632737</v>
      </c>
      <c r="L2342" s="444">
        <f t="shared" ca="1" si="129"/>
        <v>-5016043283.124896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-5016043283.124896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-20900180.346353732</v>
      </c>
      <c r="L2343" s="444">
        <f t="shared" ca="1" si="129"/>
        <v>-5036943463.4712496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-5036943463.4712496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-20987264.431130208</v>
      </c>
      <c r="L2344" s="444">
        <f t="shared" ca="1" si="129"/>
        <v>-5057930727.90238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-5057930727.90238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-21074711.366259918</v>
      </c>
      <c r="L2345" s="444">
        <f t="shared" ca="1" si="129"/>
        <v>-5079005439.2686396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-5079005439.2686396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-21162522.663619332</v>
      </c>
      <c r="L2346" s="444">
        <f t="shared" ca="1" si="129"/>
        <v>-5100167961.9322586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-5100167961.9322586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-21250699.841384411</v>
      </c>
      <c r="L2347" s="444">
        <f t="shared" ca="1" si="129"/>
        <v>-5121418661.7736435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-5121418661.7736435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-21339244.424056847</v>
      </c>
      <c r="L2348" s="444">
        <f t="shared" ca="1" si="129"/>
        <v>-5142757906.1977005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-5142757906.1977005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-21428157.942490418</v>
      </c>
      <c r="L2349" s="444">
        <f t="shared" ca="1" si="129"/>
        <v>-5164186064.1401911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-5164186064.1401911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-21517441.933917463</v>
      </c>
      <c r="L2350" s="444">
        <f t="shared" ca="1" si="129"/>
        <v>-5185703506.0741081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-5185703506.0741081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-21607097.941975452</v>
      </c>
      <c r="L2351" s="444">
        <f t="shared" ca="1" si="129"/>
        <v>-5207310604.0160837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-5207310604.0160837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-21697127.516733684</v>
      </c>
      <c r="L2352" s="444">
        <f t="shared" ca="1" si="129"/>
        <v>-5229007731.5328178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-5229007731.5328178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-21787532.214720074</v>
      </c>
      <c r="L2353" s="444">
        <f t="shared" ca="1" si="129"/>
        <v>-5250795263.7475376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-5250795263.7475376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-21878313.598948073</v>
      </c>
      <c r="L2354" s="444">
        <f t="shared" ca="1" si="129"/>
        <v>-5272673577.3464861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-5272673577.3464861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-21969473.238943692</v>
      </c>
      <c r="L2355" s="444">
        <f t="shared" ca="1" si="129"/>
        <v>-5294643050.5854301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-5294643050.5854301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-22061012.710772626</v>
      </c>
      <c r="L2356" s="444">
        <f t="shared" ca="1" si="129"/>
        <v>-5316704063.2962027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-5316704063.2962027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-22152933.597067513</v>
      </c>
      <c r="L2357" s="444">
        <f t="shared" ca="1" si="129"/>
        <v>-5338856996.8932705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-5338856996.8932705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-22245237.487055294</v>
      </c>
      <c r="L2358" s="444">
        <f t="shared" ca="1" si="129"/>
        <v>-5361102234.3803253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-5361102234.3803253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-22337925.976584688</v>
      </c>
      <c r="L2359" s="444">
        <f t="shared" ca="1" si="129"/>
        <v>-5383440160.3569098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-5383440160.3569098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-22431000.668153789</v>
      </c>
      <c r="L2360" s="444">
        <f t="shared" ca="1" si="129"/>
        <v>-5405871161.0250635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-5405871161.0250635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-22524463.170937765</v>
      </c>
      <c r="L2361" s="444">
        <f t="shared" ca="1" si="129"/>
        <v>-5428395624.1960011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-5428395624.1960011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-22618315.100816671</v>
      </c>
      <c r="L2362" s="444">
        <f t="shared" ca="1" si="129"/>
        <v>-5451013939.2968178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-5451013939.2968178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-22712558.080403406</v>
      </c>
      <c r="L2363" s="444">
        <f t="shared" ca="1" si="129"/>
        <v>-5473726497.3772211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-5473726497.3772211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-22807193.739071753</v>
      </c>
      <c r="L2364" s="444">
        <f t="shared" ca="1" si="129"/>
        <v>-5496533691.116293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-5496533691.116293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-22902223.712984554</v>
      </c>
      <c r="L2365" s="444">
        <f t="shared" ca="1" si="129"/>
        <v>-5519435914.829277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-5519435914.829277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-22997649.645121988</v>
      </c>
      <c r="L2366" s="444">
        <f t="shared" ca="1" si="129"/>
        <v>-5542433564.4743986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-5542433564.4743986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-23093473.185309995</v>
      </c>
      <c r="L2367" s="444">
        <f t="shared" ca="1" si="129"/>
        <v>-5565527037.659709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-5565527037.659709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-23189695.990248788</v>
      </c>
      <c r="L2368" s="444">
        <f t="shared" ca="1" si="129"/>
        <v>-5588716733.6499577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-5588716733.6499577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-23286319.723541491</v>
      </c>
      <c r="L2369" s="444">
        <f t="shared" ca="1" si="129"/>
        <v>-5612003053.3734989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-5612003053.3734989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-23383346.055722911</v>
      </c>
      <c r="L2370" s="444">
        <f t="shared" ca="1" si="129"/>
        <v>-5635386399.4292221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-5635386399.4292221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-23480776.664288424</v>
      </c>
      <c r="L2371" s="444">
        <f t="shared" ca="1" si="129"/>
        <v>-5658867176.0935106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-5658867176.0935106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-23578613.233722962</v>
      </c>
      <c r="L2372" s="444">
        <f t="shared" ca="1" si="129"/>
        <v>-5682445789.3272333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-5682445789.3272333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-23676857.455530137</v>
      </c>
      <c r="L2373" s="444">
        <f t="shared" ca="1" si="129"/>
        <v>-5706122646.7827635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-5706122646.7827635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-23775511.028261513</v>
      </c>
      <c r="L2374" s="444">
        <f t="shared" ca="1" si="129"/>
        <v>-5729898157.8110247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-5729898157.8110247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-23874575.657545935</v>
      </c>
      <c r="L2375" s="444">
        <f t="shared" ca="1" si="129"/>
        <v>-5753772733.4685707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-5753772733.4685707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-23974053.056119043</v>
      </c>
      <c r="L2376" s="444">
        <f t="shared" ca="1" si="129"/>
        <v>-5777746786.5246897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-5777746786.5246897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-24073944.943852872</v>
      </c>
      <c r="L2377" s="444">
        <f t="shared" ca="1" si="129"/>
        <v>-5801820731.4685421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-5801820731.4685421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-24174253.047785591</v>
      </c>
      <c r="L2378" s="444">
        <f t="shared" ca="1" si="129"/>
        <v>-5825994984.5163279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-5825994984.5163279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-24274979.102151364</v>
      </c>
      <c r="L2379" s="444">
        <f t="shared" ca="1" si="129"/>
        <v>-5850269963.6184788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-5850269963.6184788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-24376124.848410327</v>
      </c>
      <c r="L2380" s="444">
        <f t="shared" ca="1" si="129"/>
        <v>-5874646088.4668894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-5874646088.4668894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-24477692.035278704</v>
      </c>
      <c r="L2381" s="444">
        <f t="shared" ca="1" si="129"/>
        <v>-5899123780.5021677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-5899123780.5021677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-24579682.418759033</v>
      </c>
      <c r="L2382" s="444">
        <f t="shared" ca="1" si="129"/>
        <v>-5923703462.920927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-5923703462.920927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-24682097.762170531</v>
      </c>
      <c r="L2383" s="444">
        <f t="shared" ca="1" si="129"/>
        <v>-5948385560.6830978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-5948385560.6830978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-24784939.836179573</v>
      </c>
      <c r="L2384" s="444">
        <f t="shared" ca="1" si="129"/>
        <v>-5973170500.5192776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-5973170500.5192776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-24888210.418830324</v>
      </c>
      <c r="L2385" s="444">
        <f t="shared" ca="1" si="129"/>
        <v>-5998058710.9381075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-5998058710.9381075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-24991911.295575447</v>
      </c>
      <c r="L2386" s="444">
        <f t="shared" ca="1" si="129"/>
        <v>-6023050622.2336826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-6023050622.2336826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-25096044.259307012</v>
      </c>
      <c r="L2387" s="444">
        <f t="shared" ca="1" si="129"/>
        <v>-6048146666.4929895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-6048146666.4929895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-25200611.110387456</v>
      </c>
      <c r="L2388" s="444">
        <f t="shared" ca="1" si="129"/>
        <v>-6073347277.6033773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-6073347277.6033773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-25305613.65668074</v>
      </c>
      <c r="L2389" s="444">
        <f t="shared" ca="1" si="129"/>
        <v>-6098652891.2600584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-6098652891.2600584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-25411053.713583577</v>
      </c>
      <c r="L2390" s="444">
        <f t="shared" ca="1" si="129"/>
        <v>-6124063944.9736423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-6124063944.9736423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-25516933.104056843</v>
      </c>
      <c r="L2391" s="444">
        <f t="shared" ca="1" si="129"/>
        <v>-6149580878.0776997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-6149580878.0776997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-25623253.658657081</v>
      </c>
      <c r="L2392" s="444">
        <f t="shared" ca="1" si="129"/>
        <v>-6175204131.7363567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-6175204131.7363567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-25730017.215568151</v>
      </c>
      <c r="L2393" s="444">
        <f t="shared" ca="1" si="129"/>
        <v>-6200934148.9519253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-6200934148.9519253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-25837225.620633021</v>
      </c>
      <c r="L2394" s="444">
        <f t="shared" ca="1" si="129"/>
        <v>-6226771374.5725584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-6226771374.5725584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-25944880.727385659</v>
      </c>
      <c r="L2395" s="444">
        <f t="shared" ca="1" si="129"/>
        <v>-6252716255.2999439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-6252716255.2999439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-26052984.3970831</v>
      </c>
      <c r="L2396" s="444">
        <f t="shared" ca="1" si="129"/>
        <v>-6278769239.6970272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-6278769239.6970272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-26161538.498737615</v>
      </c>
      <c r="L2397" s="444">
        <f t="shared" ca="1" si="129"/>
        <v>-6304930778.1957645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-6304930778.1957645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-26270544.909149017</v>
      </c>
      <c r="L2398" s="444">
        <f t="shared" ca="1" si="129"/>
        <v>-6331201323.1049137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-6331201323.1049137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-26380005.51293714</v>
      </c>
      <c r="L2399" s="444">
        <f t="shared" ca="1" si="129"/>
        <v>-6357581328.6178513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-6357581328.6178513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-26489922.20257438</v>
      </c>
      <c r="L2400" s="444">
        <f t="shared" ca="1" si="129"/>
        <v>-6384071250.820426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-6384071250.820426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-26600296.878418442</v>
      </c>
      <c r="L2401" s="444">
        <f t="shared" ca="1" si="129"/>
        <v>-6410671547.698844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-6410671547.698844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-26711131.448745184</v>
      </c>
      <c r="L2402" s="444">
        <f t="shared" ca="1" si="129"/>
        <v>-6437382679.1475887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-6437382679.1475887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-26822427.829781618</v>
      </c>
      <c r="L2403" s="444">
        <f t="shared" ca="1" si="129"/>
        <v>-6464205106.9773703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-6464205106.9773703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-26934187.945739042</v>
      </c>
      <c r="L2404" s="444">
        <f t="shared" ca="1" si="129"/>
        <v>-6491139294.9231091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-6491139294.9231091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-27046413.728846285</v>
      </c>
      <c r="L2405" s="444">
        <f t="shared" ca="1" si="129"/>
        <v>-6518185708.6519556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-6518185708.6519556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-27159107.119383149</v>
      </c>
      <c r="L2406" s="444">
        <f t="shared" ca="1" si="129"/>
        <v>-6545344815.7713385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-6545344815.7713385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-27272270.065713909</v>
      </c>
      <c r="L2407" s="444">
        <f t="shared" ca="1" si="129"/>
        <v>-6572617085.8370523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-6572617085.8370523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-27385904.524321049</v>
      </c>
      <c r="L2408" s="444">
        <f t="shared" ca="1" si="129"/>
        <v>-6600002990.3613729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-6600002990.3613729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-27500012.459839053</v>
      </c>
      <c r="L2409" s="444">
        <f t="shared" ca="1" si="129"/>
        <v>-6627503002.8212118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-6627503002.8212118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-27614595.845088381</v>
      </c>
      <c r="L2410" s="444">
        <f t="shared" ca="1" si="129"/>
        <v>-6655117598.6662998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-6655117598.6662998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-27729656.661109582</v>
      </c>
      <c r="L2411" s="444">
        <f t="shared" ca="1" si="129"/>
        <v>-6682847255.3274097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-6682847255.3274097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-27845196.897197541</v>
      </c>
      <c r="L2412" s="444">
        <f t="shared" ca="1" si="129"/>
        <v>-6710692452.2246075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-6710692452.2246075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-27961218.550935864</v>
      </c>
      <c r="L2413" s="444">
        <f t="shared" ca="1" si="129"/>
        <v>-6738653670.7755432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-6738653670.7755432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-28077723.628231429</v>
      </c>
      <c r="L2414" s="444">
        <f t="shared" ca="1" si="129"/>
        <v>-6766731394.4037743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-6766731394.4037743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-28194714.143349059</v>
      </c>
      <c r="L2415" s="444">
        <f t="shared" ca="1" si="129"/>
        <v>-6794926108.547123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-6794926108.547123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-28312192.118946344</v>
      </c>
      <c r="L2416" s="444">
        <f t="shared" ca="1" si="129"/>
        <v>-6823238300.666069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-6823238300.666069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-28430159.586108621</v>
      </c>
      <c r="L2417" s="444">
        <f t="shared" ca="1" si="129"/>
        <v>-6851668460.2521772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-6851668460.2521772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-28548618.584384069</v>
      </c>
      <c r="L2418" s="444">
        <f t="shared" ca="1" si="129"/>
        <v>-6880217078.8365612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-6880217078.8365612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-28667571.161819004</v>
      </c>
      <c r="L2419" s="444">
        <f t="shared" ca="1" si="129"/>
        <v>-6908884649.9983807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-6908884649.9983807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-28787019.37499325</v>
      </c>
      <c r="L2420" s="444">
        <f t="shared" ca="1" si="129"/>
        <v>-6937671669.373374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-6937671669.373374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-28906965.289055724</v>
      </c>
      <c r="L2421" s="444">
        <f t="shared" ca="1" si="129"/>
        <v>-6966578634.6624298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-6966578634.6624298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-29027410.977760121</v>
      </c>
      <c r="L2422" s="444">
        <f t="shared" ca="1" si="129"/>
        <v>-6995606045.6401901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-6995606045.6401901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-29148358.523500796</v>
      </c>
      <c r="L2423" s="444">
        <f t="shared" ca="1" si="129"/>
        <v>-7024754404.1636906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-7024754404.1636906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-29269810.017348707</v>
      </c>
      <c r="L2424" s="444">
        <f t="shared" ca="1" si="129"/>
        <v>-7054024214.1810389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-7054024214.1810389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-29391767.55908766</v>
      </c>
      <c r="L2425" s="444">
        <f t="shared" ca="1" si="129"/>
        <v>-7083415981.7401266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-7083415981.7401266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-29514233.257250533</v>
      </c>
      <c r="L2426" s="444">
        <f t="shared" ca="1" si="129"/>
        <v>-7112930214.9973774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-7112930214.9973774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-29637209.229155738</v>
      </c>
      <c r="L2427" s="444">
        <f t="shared" ca="1" si="129"/>
        <v>-7142567424.2265329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-7142567424.2265329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-29760697.600943886</v>
      </c>
      <c r="L2428" s="444">
        <f t="shared" ca="1" si="129"/>
        <v>-7172328121.8274765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-7172328121.8274765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-29884700.507614482</v>
      </c>
      <c r="L2429" s="444">
        <f t="shared" ca="1" si="129"/>
        <v>-7202212822.3350906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-7202212822.3350906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-30009220.093062878</v>
      </c>
      <c r="L2430" s="444">
        <f t="shared" ca="1" si="129"/>
        <v>-7232222042.428154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-7232222042.428154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-30134258.510117311</v>
      </c>
      <c r="L2431" s="444">
        <f t="shared" ca="1" si="129"/>
        <v>-7262356300.9382715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-7262356300.9382715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-30259817.920576137</v>
      </c>
      <c r="L2432" s="444">
        <f t="shared" ca="1" si="129"/>
        <v>-7292616118.8588476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-7292616118.8588476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-30385900.4952452</v>
      </c>
      <c r="L2433" s="444">
        <f t="shared" ca="1" si="129"/>
        <v>-7323002019.3540926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-7323002019.3540926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-30512508.413975384</v>
      </c>
      <c r="L2434" s="444">
        <f t="shared" ca="1" si="129"/>
        <v>-7353514527.7680683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-7353514527.7680683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-30639643.865700286</v>
      </c>
      <c r="L2435" s="444">
        <f t="shared" ca="1" si="129"/>
        <v>-7384154171.633769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-7384154171.633769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-30767309.048474036</v>
      </c>
      <c r="L2436" s="444">
        <f t="shared" ca="1" si="129"/>
        <v>-7414921480.6822433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-7414921480.6822433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-30895506.169509351</v>
      </c>
      <c r="L2437" s="444">
        <f t="shared" ca="1" si="129"/>
        <v>-7445816986.8517523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-7445816986.8517523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-31024237.445215635</v>
      </c>
      <c r="L2438" s="444">
        <f t="shared" ca="1" si="129"/>
        <v>-7476841224.2969675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-7476841224.2969675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-31153505.101237364</v>
      </c>
      <c r="L2439" s="444">
        <f t="shared" ca="1" si="129"/>
        <v>-7507994729.3982048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-7507994729.3982048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-31283311.372492515</v>
      </c>
      <c r="L2440" s="444">
        <f t="shared" ca="1" si="129"/>
        <v>-7539278040.7706976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-7539278040.7706976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-31413658.503211241</v>
      </c>
      <c r="L2441" s="444">
        <f t="shared" ca="1" si="129"/>
        <v>-7570691699.2739086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-7570691699.2739086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-31544548.746974617</v>
      </c>
      <c r="L2442" s="444">
        <f t="shared" ca="1" si="129"/>
        <v>-7602236248.0208836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-7602236248.0208836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-31675984.366753682</v>
      </c>
      <c r="L2443" s="444">
        <f t="shared" ca="1" si="129"/>
        <v>-7633912232.3876371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-7633912232.3876371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-31807967.634948488</v>
      </c>
      <c r="L2444" s="444">
        <f t="shared" ca="1" si="129"/>
        <v>-7665720200.0225859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-7665720200.0225859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-31940500.83342744</v>
      </c>
      <c r="L2445" s="444">
        <f t="shared" ca="1" si="129"/>
        <v>-7697660700.8560133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-7697660700.8560133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-32073586.253566723</v>
      </c>
      <c r="L2446" s="444">
        <f t="shared" ca="1" si="129"/>
        <v>-7729734287.10958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-7729734287.10958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-32207226.196289916</v>
      </c>
      <c r="L2447" s="444">
        <f t="shared" ca="1" si="129"/>
        <v>-7761941513.3058701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-7761941513.3058701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-32341422.97210779</v>
      </c>
      <c r="L2448" s="444">
        <f t="shared" ca="1" si="129"/>
        <v>-7794282936.2779779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-7794282936.2779779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-32476178.90115824</v>
      </c>
      <c r="L2449" s="444">
        <f t="shared" ca="1" si="129"/>
        <v>-7826759115.1791363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-7826759115.1791363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-32611496.313246399</v>
      </c>
      <c r="L2450" s="444">
        <f t="shared" ca="1" si="129"/>
        <v>-7859370611.492383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-7859370611.492383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-32747377.54788493</v>
      </c>
      <c r="L2451" s="444">
        <f t="shared" ca="1" si="129"/>
        <v>-7892117989.0402679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-7892117989.0402679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-32883824.954334453</v>
      </c>
      <c r="L2452" s="444">
        <f t="shared" ca="1" si="129"/>
        <v>-7925001813.9946022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-7925001813.9946022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-33020840.89164418</v>
      </c>
      <c r="L2453" s="444">
        <f t="shared" ca="1" si="129"/>
        <v>-7958022654.8862467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-7958022654.8862467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-33158427.728692699</v>
      </c>
      <c r="L2454" s="444">
        <f t="shared" ca="1" si="129"/>
        <v>-7991181082.6149397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-7991181082.6149397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-33296587.844228912</v>
      </c>
      <c r="L2455" s="444">
        <f t="shared" ca="1" si="129"/>
        <v>-8024477670.4591684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-8024477670.4591684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-33435323.626913205</v>
      </c>
      <c r="L2456" s="444">
        <f t="shared" ca="1" si="129"/>
        <v>-8057912994.0860815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-8057912994.0860815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-33574637.475358665</v>
      </c>
      <c r="L2457" s="444">
        <f t="shared" ca="1" si="129"/>
        <v>-8091487631.5614405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-8091487631.5614405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-33714531.798172668</v>
      </c>
      <c r="L2458" s="444">
        <f t="shared" ca="1" si="129"/>
        <v>-8125202163.3596134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-8125202163.3596134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-33855009.013998389</v>
      </c>
      <c r="L2459" s="444">
        <f t="shared" ca="1" si="129"/>
        <v>-8159057172.3736115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-8159057172.3736115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-33996071.551556714</v>
      </c>
      <c r="L2460" s="444">
        <f t="shared" ca="1" si="129"/>
        <v>-8193053243.925168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-8193053243.925168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-34137721.849688202</v>
      </c>
      <c r="L2461" s="444">
        <f t="shared" ca="1" si="129"/>
        <v>-8227190965.7748566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-8227190965.7748566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-34279962.357395232</v>
      </c>
      <c r="L2462" s="444">
        <f t="shared" ca="1" si="129"/>
        <v>-8261470928.1322517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-8261470928.1322517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-34422795.533884384</v>
      </c>
      <c r="L2463" s="444">
        <f t="shared" ca="1" si="129"/>
        <v>-8295893723.6661358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-8295893723.6661358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-34566223.848608896</v>
      </c>
      <c r="L2464" s="444">
        <f t="shared" ca="1" si="129"/>
        <v>-8330459947.5147448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-8330459947.5147448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-34710249.781311437</v>
      </c>
      <c r="L2465" s="444">
        <f t="shared" ca="1" si="129"/>
        <v>-8365170197.2960558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-8365170197.2960558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-34854875.822066903</v>
      </c>
      <c r="L2466" s="444">
        <f t="shared" ca="1" si="129"/>
        <v>-8400025073.1181231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-8400025073.1181231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-35000104.471325509</v>
      </c>
      <c r="L2467" s="444">
        <f t="shared" ca="1" si="129"/>
        <v>-8435025177.5894489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-8435025177.5894489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-35145938.239956036</v>
      </c>
      <c r="L2468" s="444">
        <f t="shared" ca="1" si="129"/>
        <v>-8470171115.8294048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-8470171115.8294048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-35292379.649289191</v>
      </c>
      <c r="L2469" s="444">
        <f t="shared" ca="1" si="129"/>
        <v>-8505463495.478694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-8505463495.478694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-35439431.231161222</v>
      </c>
      <c r="L2470" s="444">
        <f t="shared" ca="1" si="129"/>
        <v>-8540902926.7098551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-8540902926.7098551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-35587095.52795773</v>
      </c>
      <c r="L2471" s="444">
        <f t="shared" ca="1" si="129"/>
        <v>-8576490022.237813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-8576490022.237813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-35735375.092657551</v>
      </c>
      <c r="L2472" s="444">
        <f t="shared" ca="1" si="129"/>
        <v>-8612225397.330471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-8612225397.330471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-35884272.488876961</v>
      </c>
      <c r="L2473" s="444">
        <f t="shared" ca="1" si="129"/>
        <v>-8648109669.8193474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-8648109669.8193474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-36033790.290913947</v>
      </c>
      <c r="L2474" s="444">
        <f t="shared" ca="1" si="129"/>
        <v>-8684143460.1102619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-8684143460.1102619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-36183931.083792761</v>
      </c>
      <c r="L2475" s="444">
        <f t="shared" ca="1" si="129"/>
        <v>-8720327391.1940556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-8720327391.1940556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-36334697.463308565</v>
      </c>
      <c r="L2476" s="444">
        <f t="shared" ca="1" si="129"/>
        <v>-8756662088.6573639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-8756662088.6573639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-36486092.036072351</v>
      </c>
      <c r="L2477" s="444">
        <f t="shared" ca="1" si="129"/>
        <v>-8793148180.6934357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-8793148180.6934357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-36638117.419555984</v>
      </c>
      <c r="L2478" s="444">
        <f t="shared" ca="1" si="129"/>
        <v>-8829786298.1129913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-8829786298.1129913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-36790776.242137462</v>
      </c>
      <c r="L2479" s="444">
        <f t="shared" ca="1" si="129"/>
        <v>-8866577074.3551292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-8866577074.3551292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-36944071.143146373</v>
      </c>
      <c r="L2480" s="444">
        <f t="shared" ca="1" si="129"/>
        <v>-8903521145.4982758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-8903521145.4982758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-37098004.772909485</v>
      </c>
      <c r="L2481" s="444">
        <f t="shared" ca="1" si="129"/>
        <v>-8940619150.2711849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-8940619150.2711849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-37252579.792796604</v>
      </c>
      <c r="L2482" s="444">
        <f t="shared" ca="1" si="129"/>
        <v>-8977871730.063982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-8977871730.063982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-37407798.875266589</v>
      </c>
      <c r="L2483" s="444">
        <f t="shared" ca="1" si="129"/>
        <v>-9015279528.939249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-9015279528.939249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-37563664.70391354</v>
      </c>
      <c r="L2484" s="444">
        <f t="shared" ca="1" si="129"/>
        <v>-9052843193.6431618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-9052843193.6431618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-37720179.973513171</v>
      </c>
      <c r="L2485" s="444">
        <f t="shared" ca="1" si="129"/>
        <v>-9090563373.6166744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-9090563373.6166744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-37877347.390069477</v>
      </c>
      <c r="L2486" s="444">
        <f t="shared" ca="1" si="129"/>
        <v>-9128440721.0067444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-9128440721.0067444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-38035169.670861438</v>
      </c>
      <c r="L2487" s="444">
        <f t="shared" ca="1" si="129"/>
        <v>-9166475890.6776066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-9166475890.6776066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-38193649.544490024</v>
      </c>
      <c r="L2488" s="444">
        <f t="shared" ca="1" si="129"/>
        <v>-9204669540.2220974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-9204669540.2220974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-38352789.750925407</v>
      </c>
      <c r="L2489" s="444">
        <f t="shared" ca="1" si="129"/>
        <v>-9243022329.9730225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-9243022329.9730225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-38512593.041554257</v>
      </c>
      <c r="L2490" s="444">
        <f t="shared" ca="1" si="129"/>
        <v>-9281534923.014576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-9281534923.014576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-38673062.179227397</v>
      </c>
      <c r="L2491" s="444">
        <f t="shared" ca="1" si="129"/>
        <v>-9320207985.1938038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-9320207985.1938038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-38834199.938307516</v>
      </c>
      <c r="L2492" s="444">
        <f t="shared" ca="1" si="129"/>
        <v>-9359042185.1321106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-9359042185.1321106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-38996009.104717128</v>
      </c>
      <c r="L2493" s="444">
        <f t="shared" ca="1" si="129"/>
        <v>-9398038194.2368279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-9398038194.2368279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-39158492.475986779</v>
      </c>
      <c r="L2494" s="444">
        <f t="shared" ca="1" si="129"/>
        <v>-9437196686.7128143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-9437196686.7128143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-39321652.861303389</v>
      </c>
      <c r="L2495" s="444">
        <f t="shared" ca="1" si="129"/>
        <v>-9476518339.5741177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-9476518339.5741177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-39485493.081558824</v>
      </c>
      <c r="L2496" s="444">
        <f t="shared" ca="1" si="129"/>
        <v>-9516003832.6556759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-9516003832.6556759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-39650015.969398648</v>
      </c>
      <c r="L2497" s="444">
        <f t="shared" ca="1" si="129"/>
        <v>-9555653848.6250744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-9555653848.6250744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-39815224.369271144</v>
      </c>
      <c r="L2498" s="444">
        <f t="shared" ca="1" si="129"/>
        <v>-9595469072.9943447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-9595469072.9943447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-39981121.137476437</v>
      </c>
      <c r="L2499" s="444">
        <f t="shared" ca="1" si="129"/>
        <v>-9635450194.1318207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-9635450194.1318207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-40147709.142215922</v>
      </c>
      <c r="L2500" s="444">
        <f t="shared" ca="1" si="129"/>
        <v>-9675597903.2740364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-9675597903.2740364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-40314991.263641819</v>
      </c>
      <c r="L2501" s="444">
        <f t="shared" ca="1" si="129"/>
        <v>-9715912894.5376778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-9715912894.5376778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-40482970.393906988</v>
      </c>
      <c r="L2502" s="444">
        <f t="shared" ca="1" si="129"/>
        <v>-9756395864.9315853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-9756395864.9315853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-40651649.437214941</v>
      </c>
      <c r="L2503" s="444">
        <f t="shared" ca="1" si="129"/>
        <v>-9797047514.3688011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-9797047514.3688011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-40821031.309870005</v>
      </c>
      <c r="L2504" s="444">
        <f t="shared" ca="1" si="129"/>
        <v>-9837868545.6786709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-9837868545.6786709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-40991118.940327793</v>
      </c>
      <c r="L2505" s="444">
        <f t="shared" ca="1" si="129"/>
        <v>-9878859664.6189995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-9878859664.6189995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-41161915.269245833</v>
      </c>
      <c r="L2506" s="444">
        <f t="shared" ca="1" si="129"/>
        <v>-9920021579.8882446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-9920021579.8882446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-41333423.249534354</v>
      </c>
      <c r="L2507" s="444">
        <f t="shared" ca="1" si="129"/>
        <v>-9961355003.1377792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-9961355003.1377792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-41505645.846407413</v>
      </c>
      <c r="L2508" s="444">
        <f t="shared" ca="1" si="129"/>
        <v>-10002860648.984186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-10002860648.984186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-41678586.037434109</v>
      </c>
      <c r="L2509" s="444">
        <f t="shared" ca="1" si="129"/>
        <v>-10044539235.02162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-10044539235.02162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-41852246.812590085</v>
      </c>
      <c r="L2510" s="444">
        <f t="shared" ca="1" si="129"/>
        <v>-10086391481.834209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-10086391481.834209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-42026631.174309209</v>
      </c>
      <c r="L2511" s="444">
        <f t="shared" ca="1" si="129"/>
        <v>-10128418113.008518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-10128418113.008518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-42201742.13753549</v>
      </c>
      <c r="L2512" s="444">
        <f t="shared" ca="1" si="129"/>
        <v>-10170619855.146053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-10170619855.146053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-42377582.72977522</v>
      </c>
      <c r="L2513" s="444">
        <f t="shared" ca="1" si="129"/>
        <v>-10212997437.875828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-10212997437.875828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-42554155.991149284</v>
      </c>
      <c r="L2514" s="444">
        <f t="shared" ca="1" si="129"/>
        <v>-10255551593.866978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-10255551593.866978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-42731464.974445738</v>
      </c>
      <c r="L2515" s="444">
        <f t="shared" ca="1" si="129"/>
        <v>-10298283058.841423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-10298283058.841423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-42909512.745172597</v>
      </c>
      <c r="L2516" s="444">
        <f t="shared" ca="1" si="129"/>
        <v>-10341192571.586596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-10341192571.586596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-43088302.381610811</v>
      </c>
      <c r="L2517" s="444">
        <f t="shared" ca="1" si="129"/>
        <v>-10384280873.968206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-10384280873.968206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-43267836.974867523</v>
      </c>
      <c r="L2518" s="444">
        <f t="shared" ca="1" si="129"/>
        <v>-10427548710.943073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-10427548710.943073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-43448119.628929473</v>
      </c>
      <c r="L2519" s="444">
        <f t="shared" ca="1" si="129"/>
        <v>-10470996830.572002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-10470996830.572002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-43629153.46071668</v>
      </c>
      <c r="L2520" s="444">
        <f t="shared" ca="1" si="129"/>
        <v>-10514625984.032719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-10514625984.032719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-43810941.600136325</v>
      </c>
      <c r="L2521" s="444">
        <f t="shared" ca="1" si="129"/>
        <v>-10558436925.632854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-10558436925.632854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-43993487.190136895</v>
      </c>
      <c r="L2522" s="444">
        <f t="shared" ca="1" si="129"/>
        <v>-10602430412.82299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-10602430412.82299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-44176793.386762463</v>
      </c>
      <c r="L2523" s="444">
        <f t="shared" ca="1" si="129"/>
        <v>-10646607206.209753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-10646607206.209753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-44360863.359207302</v>
      </c>
      <c r="L2524" s="444">
        <f t="shared" ca="1" si="129"/>
        <v>-10690968069.56896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-10690968069.56896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-44545700.289870664</v>
      </c>
      <c r="L2525" s="444">
        <f t="shared" ca="1" si="129"/>
        <v>-10735513769.858831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-10735513769.858831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-44731307.374411799</v>
      </c>
      <c r="L2526" s="444">
        <f t="shared" ca="1" si="129"/>
        <v>-10780245077.233244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-10780245077.233244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-44917687.821805179</v>
      </c>
      <c r="L2527" s="444">
        <f t="shared" ca="1" si="129"/>
        <v>-10825162765.05505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-10825162765.05505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-45104844.854396038</v>
      </c>
      <c r="L2528" s="444">
        <f t="shared" ca="1" si="129"/>
        <v>-10870267609.909447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-10870267609.909447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-45292781.707956031</v>
      </c>
      <c r="L2529" s="444">
        <f t="shared" ca="1" si="129"/>
        <v>-10915560391.617403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-10915560391.617403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-45481501.631739177</v>
      </c>
      <c r="L2530" s="444">
        <f t="shared" ca="1" si="129"/>
        <v>-10961041893.249142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-10961041893.249142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-45671007.888538092</v>
      </c>
      <c r="L2531" s="444">
        <f t="shared" ca="1" si="129"/>
        <v>-11006712901.13768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-11006712901.13768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-45861303.754740335</v>
      </c>
      <c r="L2532" s="444">
        <f t="shared" ca="1" si="129"/>
        <v>-11052574204.89242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-11052574204.89242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-46052392.520385079</v>
      </c>
      <c r="L2533" s="444">
        <f t="shared" ca="1" si="129"/>
        <v>-11098626597.412806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-11098626597.412806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-46244277.489220023</v>
      </c>
      <c r="L2534" s="444">
        <f t="shared" ca="1" si="129"/>
        <v>-11144870874.902025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-11144870874.902025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-46436961.978758439</v>
      </c>
      <c r="L2535" s="444">
        <f t="shared" ca="1" si="129"/>
        <v>-11191307836.880783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-11191307836.880783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-46630449.320336595</v>
      </c>
      <c r="L2536" s="444">
        <f t="shared" ca="1" si="129"/>
        <v>-11237938286.20112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-11237938286.20112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-46824742.859171331</v>
      </c>
      <c r="L2537" s="444">
        <f t="shared" ca="1" si="129"/>
        <v>-11284763029.060291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-11284763029.060291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-47019845.954417877</v>
      </c>
      <c r="L2538" s="444">
        <f t="shared" ca="1" si="129"/>
        <v>-11331782875.014709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-11331782875.014709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-47215761.979227953</v>
      </c>
      <c r="L2539" s="444">
        <f t="shared" ca="1" si="129"/>
        <v>-11378998636.993937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-11378998636.993937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-47412494.320808068</v>
      </c>
      <c r="L2540" s="444">
        <f t="shared" ca="1" si="129"/>
        <v>-11426411131.314745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-11426411131.314745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-47610046.380478106</v>
      </c>
      <c r="L2541" s="444">
        <f t="shared" ca="1" si="129"/>
        <v>-11474021177.695223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-11474021177.695223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-47808421.573730096</v>
      </c>
      <c r="L2542" s="444">
        <f t="shared" ca="1" si="129"/>
        <v>-11521829599.268953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-11521829599.268953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-48007623.330287308</v>
      </c>
      <c r="L2543" s="444">
        <f t="shared" ca="1" si="129"/>
        <v>-11569837222.599241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-11569837222.599241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-48207655.094163507</v>
      </c>
      <c r="L2544" s="444">
        <f t="shared" ca="1" si="129"/>
        <v>-11618044877.693405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-11618044877.693405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-48408520.323722519</v>
      </c>
      <c r="L2545" s="444">
        <f t="shared" ca="1" si="129"/>
        <v>-11666453398.017128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-11666453398.017128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-48610222.491738036</v>
      </c>
      <c r="L2546" s="444">
        <f t="shared" ca="1" si="129"/>
        <v>-11715063620.508865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-11715063620.508865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-48812765.085453607</v>
      </c>
      <c r="L2547" s="444">
        <f t="shared" ca="1" si="129"/>
        <v>-11763876385.594318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-11763876385.594318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-49016151.606642991</v>
      </c>
      <c r="L2548" s="444">
        <f t="shared" ca="1" si="129"/>
        <v>-11812892537.200962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-11812892537.200962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-49220385.571670674</v>
      </c>
      <c r="L2549" s="444">
        <f t="shared" ca="1" si="129"/>
        <v>-11862112922.772633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-11862112922.772633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-49425470.511552632</v>
      </c>
      <c r="L2550" s="444">
        <f t="shared" ca="1" si="129"/>
        <v>-11911538393.284185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-11911538393.284185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-49631409.972017437</v>
      </c>
      <c r="L2551" s="444">
        <f t="shared" ca="1" si="129"/>
        <v>-11961169803.256203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-11961169803.256203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-49838207.513567507</v>
      </c>
      <c r="L2552" s="444">
        <f t="shared" ca="1" si="129"/>
        <v>-12011008010.76977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-12011008010.76977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-50045866.711540706</v>
      </c>
      <c r="L2553" s="444">
        <f t="shared" ca="1" si="129"/>
        <v>-12061053877.48131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-12061053877.48131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-50254391.156172127</v>
      </c>
      <c r="L2554" s="444">
        <f t="shared" ca="1" si="129"/>
        <v>-12111308268.637482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-12111308268.637482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-50463784.452656172</v>
      </c>
      <c r="L2555" s="444">
        <f t="shared" ca="1" si="129"/>
        <v>-12161772053.090137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-12161772053.090137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-50674050.221208908</v>
      </c>
      <c r="L2556" s="444">
        <f t="shared" ca="1" si="129"/>
        <v>-12212446103.311346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-12212446103.311346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-50885192.097130612</v>
      </c>
      <c r="L2557" s="444">
        <f t="shared" ca="1" si="129"/>
        <v>-12263331295.408476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-12263331295.408476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-51097213.730868652</v>
      </c>
      <c r="L2558" s="444">
        <f t="shared" ref="L2558:L2812" ca="1" si="134">I2558-J2558+K2558</f>
        <v>-12314428509.139345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-12314428509.139345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-51310118.788080603</v>
      </c>
      <c r="L2559" s="444">
        <f t="shared" ca="1" si="134"/>
        <v>-12365738627.927425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-12365738627.927425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-51523910.949697606</v>
      </c>
      <c r="L2560" s="444">
        <f t="shared" ca="1" si="134"/>
        <v>-12417262538.877123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-12417262538.877123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-51738593.911988012</v>
      </c>
      <c r="L2561" s="444">
        <f t="shared" ca="1" si="134"/>
        <v>-12469001132.78911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-12469001132.78911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-51954171.386621289</v>
      </c>
      <c r="L2562" s="444">
        <f t="shared" ca="1" si="134"/>
        <v>-12520955304.175732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-12520955304.175732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-52170647.100732215</v>
      </c>
      <c r="L2563" s="444">
        <f t="shared" ca="1" si="134"/>
        <v>-12573125951.276464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-12573125951.276464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-52388024.796985269</v>
      </c>
      <c r="L2564" s="444">
        <f t="shared" ca="1" si="134"/>
        <v>-12625513976.07345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-12625513976.07345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-52606308.233639374</v>
      </c>
      <c r="L2565" s="444">
        <f t="shared" ca="1" si="134"/>
        <v>-12678120284.307089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-12678120284.307089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-52825501.18461287</v>
      </c>
      <c r="L2566" s="444">
        <f t="shared" ca="1" si="134"/>
        <v>-12730945785.491701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-12730945785.491701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-53045607.439548753</v>
      </c>
      <c r="L2567" s="444">
        <f t="shared" ca="1" si="134"/>
        <v>-12783991392.93125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-12783991392.93125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-53266630.803880207</v>
      </c>
      <c r="L2568" s="444">
        <f t="shared" ca="1" si="134"/>
        <v>-12837258023.73513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-12837258023.73513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-53488575.098896377</v>
      </c>
      <c r="L2569" s="444">
        <f t="shared" ca="1" si="134"/>
        <v>-12890746598.834026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-12890746598.834026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-53711444.161808446</v>
      </c>
      <c r="L2570" s="444">
        <f t="shared" ca="1" si="134"/>
        <v>-12944458042.995834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-12944458042.995834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-53935241.845815979</v>
      </c>
      <c r="L2571" s="444">
        <f t="shared" ca="1" si="134"/>
        <v>-12998393284.84165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-12998393284.84165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-54159972.020173542</v>
      </c>
      <c r="L2572" s="444">
        <f t="shared" ca="1" si="134"/>
        <v>-13052553256.861824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-13052553256.861824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-54385638.570257597</v>
      </c>
      <c r="L2573" s="444">
        <f t="shared" ca="1" si="134"/>
        <v>-13106938895.432081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-13106938895.432081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-54612245.397633672</v>
      </c>
      <c r="L2574" s="444">
        <f t="shared" ca="1" si="134"/>
        <v>-13161551140.829716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-13161551140.829716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-54839796.420123816</v>
      </c>
      <c r="L2575" s="444">
        <f t="shared" ca="1" si="134"/>
        <v>-13216390937.24984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-13216390937.24984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-55068295.571874328</v>
      </c>
      <c r="L2576" s="444">
        <f t="shared" ca="1" si="134"/>
        <v>-13271459232.821714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-13271459232.821714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-55297746.803423807</v>
      </c>
      <c r="L2577" s="444">
        <f t="shared" ca="1" si="134"/>
        <v>-13326756979.625137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-13326756979.625137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-55528154.081771404</v>
      </c>
      <c r="L2578" s="444">
        <f t="shared" ca="1" si="134"/>
        <v>-13382285133.706909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-13382285133.706909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-55759521.390445463</v>
      </c>
      <c r="L2579" s="444">
        <f t="shared" ca="1" si="134"/>
        <v>-13438044655.097355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-13438044655.097355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-55991852.729572311</v>
      </c>
      <c r="L2580" s="444">
        <f t="shared" ca="1" si="134"/>
        <v>-13494036507.826927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-13494036507.826927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-56225152.11594554</v>
      </c>
      <c r="L2581" s="444">
        <f t="shared" ca="1" si="134"/>
        <v>-13550261659.942873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-13550261659.942873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-56459423.583095305</v>
      </c>
      <c r="L2582" s="444">
        <f t="shared" ca="1" si="134"/>
        <v>-13606721083.525969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-13606721083.525969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-56694671.181358203</v>
      </c>
      <c r="L2583" s="444">
        <f t="shared" ca="1" si="134"/>
        <v>-13663415754.707327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-13663415754.707327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-56930898.977947198</v>
      </c>
      <c r="L2584" s="444">
        <f t="shared" ca="1" si="134"/>
        <v>-13720346653.685274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-13720346653.685274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-57168111.057021968</v>
      </c>
      <c r="L2585" s="444">
        <f t="shared" ca="1" si="134"/>
        <v>-13777514764.742296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-13777514764.742296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-57406311.519759573</v>
      </c>
      <c r="L2586" s="444">
        <f t="shared" ca="1" si="134"/>
        <v>-13834921076.262056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-13834921076.262056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-57645504.484425232</v>
      </c>
      <c r="L2587" s="444">
        <f t="shared" ca="1" si="134"/>
        <v>-13892566580.746481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-13892566580.746481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-57885694.08644367</v>
      </c>
      <c r="L2588" s="444">
        <f t="shared" ca="1" si="134"/>
        <v>-13950452274.832924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-13950452274.832924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-58126884.478470504</v>
      </c>
      <c r="L2589" s="444">
        <f t="shared" ca="1" si="134"/>
        <v>-14008579159.311394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-14008579159.311394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-58369079.83046414</v>
      </c>
      <c r="L2590" s="444">
        <f t="shared" ca="1" si="134"/>
        <v>-14066948239.141857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-14066948239.141857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-58612284.329757728</v>
      </c>
      <c r="L2591" s="444">
        <f t="shared" ca="1" si="134"/>
        <v>-14125560523.471615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-14125560523.471615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-58856502.181131728</v>
      </c>
      <c r="L2592" s="444">
        <f t="shared" ca="1" si="134"/>
        <v>-14184417025.652746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-14184417025.652746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-59101737.606886446</v>
      </c>
      <c r="L2593" s="444">
        <f t="shared" ca="1" si="134"/>
        <v>-14243518763.259632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-14243518763.259632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-59347994.846915133</v>
      </c>
      <c r="L2594" s="444">
        <f t="shared" ca="1" si="134"/>
        <v>-14302866758.106546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-14302866758.106546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-59595278.158777282</v>
      </c>
      <c r="L2595" s="444">
        <f t="shared" ca="1" si="134"/>
        <v>-14362462036.265324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-14362462036.265324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-59843591.81777218</v>
      </c>
      <c r="L2596" s="444">
        <f t="shared" ca="1" si="134"/>
        <v>-14422305628.083096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-14422305628.083096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-60092940.117012888</v>
      </c>
      <c r="L2597" s="444">
        <f t="shared" ca="1" si="134"/>
        <v>-14482398568.200108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-14482398568.200108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-60343327.367500454</v>
      </c>
      <c r="L2598" s="444">
        <f t="shared" ca="1" si="134"/>
        <v>-14542741895.567608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-14542741895.567608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-60594757.898198366</v>
      </c>
      <c r="L2599" s="444">
        <f t="shared" ca="1" si="134"/>
        <v>-14603336653.465807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-14603336653.465807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-60847236.056107529</v>
      </c>
      <c r="L2600" s="444">
        <f t="shared" ca="1" si="134"/>
        <v>-14664183889.521915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-14664183889.521915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-61100766.206341319</v>
      </c>
      <c r="L2601" s="444">
        <f t="shared" ca="1" si="134"/>
        <v>-14725284655.728256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-14725284655.728256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-61355352.73220107</v>
      </c>
      <c r="L2602" s="444">
        <f t="shared" ca="1" si="134"/>
        <v>-14786640008.460457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-14786640008.460457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-61611000.035251901</v>
      </c>
      <c r="L2603" s="444">
        <f t="shared" ca="1" si="134"/>
        <v>-14848251008.495708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-14848251008.495708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-61867712.535398781</v>
      </c>
      <c r="L2604" s="444">
        <f t="shared" ca="1" si="134"/>
        <v>-14910118721.031107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-14910118721.031107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-62125494.670962937</v>
      </c>
      <c r="L2605" s="444">
        <f t="shared" ca="1" si="134"/>
        <v>-14972244215.70207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-14972244215.70207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-62384350.898758627</v>
      </c>
      <c r="L2606" s="444">
        <f t="shared" ca="1" si="134"/>
        <v>-15034628566.600828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-15034628566.600828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-62644285.694170117</v>
      </c>
      <c r="L2607" s="444">
        <f t="shared" ca="1" si="134"/>
        <v>-15097272852.294998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-15097272852.294998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-62905303.551229164</v>
      </c>
      <c r="L2608" s="444">
        <f t="shared" ca="1" si="134"/>
        <v>-15160178155.846228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-15160178155.846228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-63167408.982692614</v>
      </c>
      <c r="L2609" s="444">
        <f t="shared" ca="1" si="134"/>
        <v>-15223345564.82892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-15223345564.82892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-63430606.520120509</v>
      </c>
      <c r="L2610" s="444">
        <f t="shared" ca="1" si="134"/>
        <v>-15286776171.349041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-15286776171.349041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-63694900.713954337</v>
      </c>
      <c r="L2611" s="444">
        <f t="shared" ca="1" si="134"/>
        <v>-15350471072.062996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-15350471072.062996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-63960296.133595809</v>
      </c>
      <c r="L2612" s="444">
        <f t="shared" ca="1" si="134"/>
        <v>-15414431368.196592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-15414431368.196592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-64226797.367485791</v>
      </c>
      <c r="L2613" s="444">
        <f t="shared" ca="1" si="134"/>
        <v>-15478658165.564077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-15478658165.564077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-64494409.023183666</v>
      </c>
      <c r="L2614" s="444">
        <f t="shared" ca="1" si="134"/>
        <v>-15543152574.587261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-15543152574.587261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-64763135.727446929</v>
      </c>
      <c r="L2615" s="444">
        <f t="shared" ca="1" si="134"/>
        <v>-15607915710.314709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-15607915710.314709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-65032982.126311295</v>
      </c>
      <c r="L2616" s="444">
        <f t="shared" ca="1" si="134"/>
        <v>-15672948692.441019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-15672948692.441019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-65303952.885170914</v>
      </c>
      <c r="L2617" s="444">
        <f t="shared" ca="1" si="134"/>
        <v>-15738252645.326189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-15738252645.326189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-65576052.68885912</v>
      </c>
      <c r="L2618" s="444">
        <f t="shared" ca="1" si="134"/>
        <v>-15803828698.015049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-15803828698.015049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-65849286.241729371</v>
      </c>
      <c r="L2619" s="444">
        <f t="shared" ca="1" si="134"/>
        <v>-15869677984.256779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-15869677984.256779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-66123658.267736576</v>
      </c>
      <c r="L2620" s="444">
        <f t="shared" ca="1" si="134"/>
        <v>-15935801642.524515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-15935801642.524515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-66399173.510518819</v>
      </c>
      <c r="L2621" s="444">
        <f t="shared" ca="1" si="134"/>
        <v>-16002200816.035034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-16002200816.035034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-66675836.733479306</v>
      </c>
      <c r="L2622" s="444">
        <f t="shared" ca="1" si="134"/>
        <v>-16068876652.768513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-16068876652.768513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-66953652.719868802</v>
      </c>
      <c r="L2623" s="444">
        <f t="shared" ca="1" si="134"/>
        <v>-16135830305.488382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-16135830305.488382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-67232626.272868261</v>
      </c>
      <c r="L2624" s="444">
        <f t="shared" ca="1" si="134"/>
        <v>-16203062931.761251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-16203062931.761251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-67512762.215671882</v>
      </c>
      <c r="L2625" s="444">
        <f t="shared" ca="1" si="134"/>
        <v>-16270575693.976923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-16270575693.976923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-67794065.391570508</v>
      </c>
      <c r="L2626" s="444">
        <f t="shared" ca="1" si="134"/>
        <v>-16338369759.368494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-16338369759.368494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-68076540.66403538</v>
      </c>
      <c r="L2627" s="444">
        <f t="shared" ca="1" si="134"/>
        <v>-16406446300.03253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-16406446300.03253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-68360192.916802213</v>
      </c>
      <c r="L2628" s="444">
        <f t="shared" ca="1" si="134"/>
        <v>-16474806492.949331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-16474806492.949331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-68645027.053955555</v>
      </c>
      <c r="L2629" s="444">
        <f t="shared" ca="1" si="134"/>
        <v>-16543451520.003286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-16543451520.003286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-68931048.000013694</v>
      </c>
      <c r="L2630" s="444">
        <f t="shared" ca="1" si="134"/>
        <v>-16612382568.0033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-16612382568.0033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-69218260.700013742</v>
      </c>
      <c r="L2631" s="444">
        <f t="shared" ca="1" si="134"/>
        <v>-16681600828.703314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-16681600828.703314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-69506670.119597137</v>
      </c>
      <c r="L2632" s="444">
        <f t="shared" ca="1" si="134"/>
        <v>-16751107498.82291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-16751107498.82291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-69796281.245095462</v>
      </c>
      <c r="L2633" s="444">
        <f t="shared" ca="1" si="134"/>
        <v>-16820903780.068007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-16820903780.068007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-70087099.083616689</v>
      </c>
      <c r="L2634" s="444">
        <f t="shared" ca="1" si="134"/>
        <v>-16890990879.151623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-16890990879.151623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-70379128.663131773</v>
      </c>
      <c r="L2635" s="444">
        <f t="shared" ca="1" si="134"/>
        <v>-16961370007.814754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-16961370007.814754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-70672375.032561481</v>
      </c>
      <c r="L2636" s="444">
        <f t="shared" ca="1" si="134"/>
        <v>-17032042382.847317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-17032042382.847317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-70966843.261863813</v>
      </c>
      <c r="L2637" s="444">
        <f t="shared" ca="1" si="134"/>
        <v>-17103009226.10918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-17103009226.10918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-71262538.442121595</v>
      </c>
      <c r="L2638" s="444">
        <f t="shared" ca="1" si="134"/>
        <v>-17174271764.551302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-17174271764.551302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-71559465.685630426</v>
      </c>
      <c r="L2639" s="444">
        <f t="shared" ca="1" si="134"/>
        <v>-17245831230.236931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-17245831230.236931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-71857630.125987217</v>
      </c>
      <c r="L2640" s="444">
        <f t="shared" ca="1" si="134"/>
        <v>-17317688860.362919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-17317688860.362919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-72157036.918178827</v>
      </c>
      <c r="L2641" s="444">
        <f t="shared" ca="1" si="134"/>
        <v>-17389845897.281097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-17389845897.281097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-72457691.238671243</v>
      </c>
      <c r="L2642" s="444">
        <f t="shared" ca="1" si="134"/>
        <v>-17462303588.519768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-17462303588.519768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-72759598.285499036</v>
      </c>
      <c r="L2643" s="444">
        <f t="shared" ca="1" si="134"/>
        <v>-17535063186.805267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-17535063186.805267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-73062763.278355286</v>
      </c>
      <c r="L2644" s="444">
        <f t="shared" ca="1" si="134"/>
        <v>-17608125950.083622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-17608125950.083622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-73367191.458681762</v>
      </c>
      <c r="L2645" s="444">
        <f t="shared" ca="1" si="134"/>
        <v>-17681493141.542305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-17681493141.542305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-73672888.089759603</v>
      </c>
      <c r="L2646" s="444">
        <f t="shared" ca="1" si="134"/>
        <v>-17755166029.632065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-17755166029.632065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-73979858.456800267</v>
      </c>
      <c r="L2647" s="444">
        <f t="shared" ca="1" si="134"/>
        <v>-17829145888.088863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-17829145888.088863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-74288107.867036924</v>
      </c>
      <c r="L2648" s="444">
        <f t="shared" ca="1" si="134"/>
        <v>-17903433995.955902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-17903433995.955902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-74597641.64981626</v>
      </c>
      <c r="L2649" s="444">
        <f t="shared" ca="1" si="134"/>
        <v>-17978031637.605717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-17978031637.605717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-74908465.156690478</v>
      </c>
      <c r="L2650" s="444">
        <f t="shared" ca="1" si="134"/>
        <v>-18052940102.762405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-18052940102.762405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-75220583.761510015</v>
      </c>
      <c r="L2651" s="444">
        <f t="shared" ca="1" si="134"/>
        <v>-18128160686.523914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-18128160686.523914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-75534002.86051631</v>
      </c>
      <c r="L2652" s="444">
        <f t="shared" ca="1" si="134"/>
        <v>-18203694689.38443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-18203694689.38443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-75848727.872435123</v>
      </c>
      <c r="L2653" s="444">
        <f t="shared" ca="1" si="134"/>
        <v>-18279543417.256866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-18279543417.256866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-76164764.238570273</v>
      </c>
      <c r="L2654" s="444">
        <f t="shared" ca="1" si="134"/>
        <v>-18355708181.495438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-18355708181.495438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-76482117.422897652</v>
      </c>
      <c r="L2655" s="444">
        <f t="shared" ca="1" si="134"/>
        <v>-18432190298.918335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-18432190298.918335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-76800792.912159726</v>
      </c>
      <c r="L2656" s="444">
        <f t="shared" ca="1" si="134"/>
        <v>-18508991091.830494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-18508991091.830494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-77120796.215960383</v>
      </c>
      <c r="L2657" s="444">
        <f t="shared" ca="1" si="134"/>
        <v>-18586111888.046455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-18586111888.046455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-77442132.866860226</v>
      </c>
      <c r="L2658" s="444">
        <f t="shared" ca="1" si="134"/>
        <v>-18663554020.913315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-18663554020.913315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-77764808.420472145</v>
      </c>
      <c r="L2659" s="444">
        <f t="shared" ca="1" si="134"/>
        <v>-18741318829.333786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-18741318829.333786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-78088828.455557436</v>
      </c>
      <c r="L2660" s="444">
        <f t="shared" ca="1" si="134"/>
        <v>-18819407657.789345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-18819407657.789345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-78414198.574122265</v>
      </c>
      <c r="L2661" s="444">
        <f t="shared" ca="1" si="134"/>
        <v>-18897821856.363468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-18897821856.363468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-78740924.401514456</v>
      </c>
      <c r="L2662" s="444">
        <f t="shared" ca="1" si="134"/>
        <v>-18976562780.764984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-18976562780.764984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-79069011.586520761</v>
      </c>
      <c r="L2663" s="444">
        <f t="shared" ca="1" si="134"/>
        <v>-19055631792.351505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-19055631792.351505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-79398465.801464602</v>
      </c>
      <c r="L2664" s="444">
        <f t="shared" ca="1" si="134"/>
        <v>-19135030258.152969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-19135030258.152969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-79729292.742304042</v>
      </c>
      <c r="L2665" s="444">
        <f t="shared" ca="1" si="134"/>
        <v>-19214759550.895275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-19214759550.895275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-80061498.128730312</v>
      </c>
      <c r="L2666" s="444">
        <f t="shared" ca="1" si="134"/>
        <v>-19294821049.024006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-19294821049.024006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-80395087.704266697</v>
      </c>
      <c r="L2667" s="444">
        <f t="shared" ca="1" si="134"/>
        <v>-19375216136.728271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-19375216136.728271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-80730067.236367792</v>
      </c>
      <c r="L2668" s="444">
        <f t="shared" ca="1" si="134"/>
        <v>-19455946203.964638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-19455946203.964638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-81066442.516519323</v>
      </c>
      <c r="L2669" s="444">
        <f t="shared" ca="1" si="134"/>
        <v>-19537012646.481155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-19537012646.481155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-81404219.360338151</v>
      </c>
      <c r="L2670" s="444">
        <f t="shared" ca="1" si="134"/>
        <v>-19618416865.841492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-19618416865.841492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-81743403.607672885</v>
      </c>
      <c r="L2671" s="444">
        <f t="shared" ca="1" si="134"/>
        <v>-19700160269.449165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-19700160269.449165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-82084001.122704849</v>
      </c>
      <c r="L2672" s="444">
        <f t="shared" ca="1" si="134"/>
        <v>-19782244270.571869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-19782244270.571869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-82426017.794049457</v>
      </c>
      <c r="L2673" s="444">
        <f t="shared" ca="1" si="134"/>
        <v>-19864670288.365917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-19864670288.365917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-82769459.534857988</v>
      </c>
      <c r="L2674" s="444">
        <f t="shared" ca="1" si="134"/>
        <v>-19947439747.900776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-19947439747.900776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-83114332.282919899</v>
      </c>
      <c r="L2675" s="444">
        <f t="shared" ca="1" si="134"/>
        <v>-20030554080.183697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-20030554080.183697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-83460642.000765398</v>
      </c>
      <c r="L2676" s="444">
        <f t="shared" ca="1" si="134"/>
        <v>-20114014722.184464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-20114014722.184464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-83808394.675768599</v>
      </c>
      <c r="L2677" s="444">
        <f t="shared" ca="1" si="134"/>
        <v>-20197823116.860233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-20197823116.860233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-84157596.320250973</v>
      </c>
      <c r="L2678" s="444">
        <f t="shared" ca="1" si="134"/>
        <v>-20281980713.180485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-20281980713.180485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-84508252.971585348</v>
      </c>
      <c r="L2679" s="444">
        <f t="shared" ca="1" si="134"/>
        <v>-20366488966.152069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-20366488966.152069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-84860370.69230029</v>
      </c>
      <c r="L2680" s="444">
        <f t="shared" ca="1" si="134"/>
        <v>-20451349336.844368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-20451349336.844368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-85213955.570184872</v>
      </c>
      <c r="L2681" s="444">
        <f t="shared" ca="1" si="134"/>
        <v>-20536563292.414555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-20536563292.414555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-85569013.718393981</v>
      </c>
      <c r="L2682" s="444">
        <f t="shared" ca="1" si="134"/>
        <v>-20622132306.13295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-20622132306.13295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-85925551.275553957</v>
      </c>
      <c r="L2683" s="444">
        <f t="shared" ca="1" si="134"/>
        <v>-20708057857.408504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-20708057857.408504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-86283574.405868769</v>
      </c>
      <c r="L2684" s="444">
        <f t="shared" ca="1" si="134"/>
        <v>-20794341431.814373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-20794341431.814373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-86643089.299226552</v>
      </c>
      <c r="L2685" s="444">
        <f t="shared" ca="1" si="134"/>
        <v>-20880984521.113598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-20880984521.113598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-87004102.171306655</v>
      </c>
      <c r="L2686" s="444">
        <f t="shared" ca="1" si="134"/>
        <v>-20967988623.284904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-20967988623.284904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-87366619.263687104</v>
      </c>
      <c r="L2687" s="444">
        <f t="shared" ca="1" si="134"/>
        <v>-21055355242.548592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-21055355242.548592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-87730646.843952462</v>
      </c>
      <c r="L2688" s="444">
        <f t="shared" ca="1" si="134"/>
        <v>-21143085889.392544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-21143085889.392544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-88096191.205802262</v>
      </c>
      <c r="L2689" s="444">
        <f t="shared" ca="1" si="134"/>
        <v>-21231182080.598347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-21231182080.598347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-88463258.66915977</v>
      </c>
      <c r="L2690" s="444">
        <f t="shared" ca="1" si="134"/>
        <v>-21319645339.267506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-21319645339.267506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-88831855.580281273</v>
      </c>
      <c r="L2691" s="444">
        <f t="shared" ca="1" si="134"/>
        <v>-21408477194.847786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-21408477194.847786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-89201988.311865777</v>
      </c>
      <c r="L2692" s="444">
        <f t="shared" ca="1" si="134"/>
        <v>-21497679183.159653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-21497679183.159653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-89573663.263165221</v>
      </c>
      <c r="L2693" s="444">
        <f t="shared" ca="1" si="134"/>
        <v>-21587252846.422817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-21587252846.422817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-89946886.860095069</v>
      </c>
      <c r="L2694" s="444">
        <f t="shared" ca="1" si="134"/>
        <v>-21677199733.282913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-21677199733.282913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-90321665.555345476</v>
      </c>
      <c r="L2695" s="444">
        <f t="shared" ca="1" si="134"/>
        <v>-21767521398.838257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-21767521398.838257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-90698005.828492731</v>
      </c>
      <c r="L2696" s="444">
        <f t="shared" ca="1" si="134"/>
        <v>-21858219404.666748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-21858219404.666748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-91075914.18611145</v>
      </c>
      <c r="L2697" s="444">
        <f t="shared" ca="1" si="134"/>
        <v>-21949295318.852859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-21949295318.852859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-91455397.161886916</v>
      </c>
      <c r="L2698" s="444">
        <f t="shared" ca="1" si="134"/>
        <v>-22040750716.014748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-22040750716.014748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-91836461.316728115</v>
      </c>
      <c r="L2699" s="444">
        <f t="shared" ca="1" si="134"/>
        <v>-22132587177.331474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-22132587177.331474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-92219113.238881141</v>
      </c>
      <c r="L2700" s="444">
        <f t="shared" ca="1" si="134"/>
        <v>-22224806290.570354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-22224806290.570354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-92603359.544043139</v>
      </c>
      <c r="L2701" s="444">
        <f t="shared" ca="1" si="134"/>
        <v>-22317409650.114399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-22317409650.114399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-92989206.875476658</v>
      </c>
      <c r="L2702" s="444">
        <f t="shared" ca="1" si="134"/>
        <v>-22410398856.989876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-22410398856.989876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-93376661.904124483</v>
      </c>
      <c r="L2703" s="444">
        <f t="shared" ca="1" si="134"/>
        <v>-22503775518.894001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-22503775518.894001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-93765731.32872501</v>
      </c>
      <c r="L2704" s="444">
        <f t="shared" ca="1" si="134"/>
        <v>-22597541250.222725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-22597541250.222725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-94156421.875928015</v>
      </c>
      <c r="L2705" s="444">
        <f t="shared" ca="1" si="134"/>
        <v>-22691697672.098652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-22691697672.098652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-94548740.300411046</v>
      </c>
      <c r="L2706" s="444">
        <f t="shared" ca="1" si="134"/>
        <v>-22786246412.399063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-22786246412.399063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-94942693.384996101</v>
      </c>
      <c r="L2707" s="444">
        <f t="shared" ca="1" si="134"/>
        <v>-22881189105.784058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-22881189105.784058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-95338287.940766901</v>
      </c>
      <c r="L2708" s="444">
        <f t="shared" ca="1" si="134"/>
        <v>-22976527393.724823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-22976527393.724823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-95735530.807186767</v>
      </c>
      <c r="L2709" s="444">
        <f t="shared" ca="1" si="134"/>
        <v>-23072262924.532009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-23072262924.532009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-96134428.852216706</v>
      </c>
      <c r="L2710" s="444">
        <f t="shared" ca="1" si="134"/>
        <v>-23168397353.384224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-23168397353.384224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-96534988.972434267</v>
      </c>
      <c r="L2711" s="444">
        <f t="shared" ca="1" si="134"/>
        <v>-23264932342.356659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-23264932342.356659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-96937218.093152747</v>
      </c>
      <c r="L2712" s="444">
        <f t="shared" ca="1" si="134"/>
        <v>-23361869560.44981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-23361869560.44981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-97341123.16854088</v>
      </c>
      <c r="L2713" s="444">
        <f t="shared" ca="1" si="134"/>
        <v>-23459210683.618351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-23459210683.618351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-97746711.18174313</v>
      </c>
      <c r="L2714" s="444">
        <f t="shared" ca="1" si="134"/>
        <v>-23556957394.800095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-23556957394.800095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-98153989.145000398</v>
      </c>
      <c r="L2715" s="444">
        <f t="shared" ca="1" si="134"/>
        <v>-23655111383.945095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-23655111383.945095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-98562964.099771231</v>
      </c>
      <c r="L2716" s="444">
        <f t="shared" ca="1" si="134"/>
        <v>-23753674348.044865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-23753674348.044865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-98973643.116853595</v>
      </c>
      <c r="L2717" s="444">
        <f t="shared" ca="1" si="134"/>
        <v>-23852647991.161716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-23852647991.161716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-99386033.29650715</v>
      </c>
      <c r="L2718" s="444">
        <f t="shared" ca="1" si="134"/>
        <v>-23952034024.458225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-23952034024.458225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-99800141.768575937</v>
      </c>
      <c r="L2719" s="444">
        <f t="shared" ca="1" si="134"/>
        <v>-24051834166.226803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-24051834166.226803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-100215975.69261168</v>
      </c>
      <c r="L2720" s="444">
        <f t="shared" ca="1" si="134"/>
        <v>-24152050141.919415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-24152050141.919415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-100633542.25799756</v>
      </c>
      <c r="L2721" s="444">
        <f t="shared" ca="1" si="134"/>
        <v>-24252683684.177414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-24252683684.177414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-101052848.68407255</v>
      </c>
      <c r="L2722" s="444">
        <f t="shared" ca="1" si="134"/>
        <v>-24353736532.861488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-24353736532.861488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-101473902.22025619</v>
      </c>
      <c r="L2723" s="444">
        <f t="shared" ca="1" si="134"/>
        <v>-24455210435.081745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-24455210435.081745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-101896710.14617394</v>
      </c>
      <c r="L2724" s="444">
        <f t="shared" ca="1" si="134"/>
        <v>-24557107145.227921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-24557107145.227921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-102321279.77178299</v>
      </c>
      <c r="L2725" s="444">
        <f t="shared" ca="1" si="134"/>
        <v>-24659428424.999702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-24659428424.999702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-102747618.43749876</v>
      </c>
      <c r="L2726" s="444">
        <f t="shared" ca="1" si="134"/>
        <v>-24762176043.437202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-24762176043.437202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-103175733.51432167</v>
      </c>
      <c r="L2727" s="444">
        <f t="shared" ca="1" si="134"/>
        <v>-24865351776.951523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-24865351776.951523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-103605632.40396468</v>
      </c>
      <c r="L2728" s="444">
        <f t="shared" ca="1" si="134"/>
        <v>-24968957409.355488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-24968957409.355488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-104037322.5389812</v>
      </c>
      <c r="L2729" s="444">
        <f t="shared" ca="1" si="134"/>
        <v>-25072994731.89447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-25072994731.89447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-104470811.38289362</v>
      </c>
      <c r="L2730" s="444">
        <f t="shared" ca="1" si="134"/>
        <v>-25177465543.277363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-25177465543.277363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-104906106.43032235</v>
      </c>
      <c r="L2731" s="444">
        <f t="shared" ca="1" si="134"/>
        <v>-25282371649.707684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-25282371649.707684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-105343215.20711535</v>
      </c>
      <c r="L2732" s="444">
        <f t="shared" ca="1" si="134"/>
        <v>-25387714864.914799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-25387714864.914799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-105782145.27047832</v>
      </c>
      <c r="L2733" s="444">
        <f t="shared" ca="1" si="134"/>
        <v>-25493497010.185276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-25493497010.185276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-106222904.20910531</v>
      </c>
      <c r="L2734" s="444">
        <f t="shared" ca="1" si="134"/>
        <v>-25599719914.394382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-25599719914.394382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-106665499.64330992</v>
      </c>
      <c r="L2735" s="444">
        <f t="shared" ca="1" si="134"/>
        <v>-25706385414.037693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-25706385414.037693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-107109939.22515705</v>
      </c>
      <c r="L2736" s="444">
        <f t="shared" ca="1" si="134"/>
        <v>-25813495353.262852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-25813495353.262852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-107556230.63859521</v>
      </c>
      <c r="L2737" s="444">
        <f t="shared" ca="1" si="134"/>
        <v>-25921051583.901447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-25921051583.901447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-108004381.59958936</v>
      </c>
      <c r="L2738" s="444">
        <f t="shared" ca="1" si="134"/>
        <v>-26029055965.501038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-26029055965.501038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-108454399.85625432</v>
      </c>
      <c r="L2739" s="444">
        <f t="shared" ca="1" si="134"/>
        <v>-26137510365.357292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-26137510365.357292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-108906293.18898872</v>
      </c>
      <c r="L2740" s="444">
        <f t="shared" ca="1" si="134"/>
        <v>-26246416658.54628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-26246416658.54628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-109360069.4106095</v>
      </c>
      <c r="L2741" s="444">
        <f t="shared" ca="1" si="134"/>
        <v>-26355776727.95689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-26355776727.95689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-109815736.36648704</v>
      </c>
      <c r="L2742" s="444">
        <f t="shared" ca="1" si="134"/>
        <v>-26465592464.323376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-26465592464.323376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-110273301.93468073</v>
      </c>
      <c r="L2743" s="444">
        <f t="shared" ca="1" si="134"/>
        <v>-26575865766.258057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-26575865766.258057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-110732774.02607523</v>
      </c>
      <c r="L2744" s="444">
        <f t="shared" ca="1" si="134"/>
        <v>-26686598540.28413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-26686598540.28413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-111194160.58451721</v>
      </c>
      <c r="L2745" s="444">
        <f t="shared" ca="1" si="134"/>
        <v>-26797792700.868649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-26797792700.868649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-111657469.58695269</v>
      </c>
      <c r="L2746" s="444">
        <f t="shared" ca="1" si="134"/>
        <v>-26909450170.455601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-26909450170.455601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-112122709.04356499</v>
      </c>
      <c r="L2747" s="444">
        <f t="shared" ca="1" si="134"/>
        <v>-27021572879.499165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-27021572879.499165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-112589886.9979132</v>
      </c>
      <c r="L2748" s="444">
        <f t="shared" ca="1" si="134"/>
        <v>-27134162766.497078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-27134162766.497078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-113059011.52707113</v>
      </c>
      <c r="L2749" s="444">
        <f t="shared" ca="1" si="134"/>
        <v>-27247221778.024151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-27247221778.024151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-113530090.74176729</v>
      </c>
      <c r="L2750" s="444">
        <f t="shared" ca="1" si="134"/>
        <v>-27360751868.765919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-27360751868.765919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-114003132.78652465</v>
      </c>
      <c r="L2751" s="444">
        <f t="shared" ca="1" si="134"/>
        <v>-27474755001.552444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-27474755001.552444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-114478145.83980185</v>
      </c>
      <c r="L2752" s="444">
        <f t="shared" ca="1" si="134"/>
        <v>-27589233147.392246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-27589233147.392246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-114955138.11413434</v>
      </c>
      <c r="L2753" s="444">
        <f t="shared" ca="1" si="134"/>
        <v>-27704188285.506382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-27704188285.506382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-115434117.8562766</v>
      </c>
      <c r="L2754" s="444">
        <f t="shared" ca="1" si="134"/>
        <v>-27819622403.362659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-27819622403.362659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-115915093.34734441</v>
      </c>
      <c r="L2755" s="444">
        <f t="shared" ca="1" si="134"/>
        <v>-27935537496.710003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-27935537496.710003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-116398072.90295836</v>
      </c>
      <c r="L2756" s="444">
        <f t="shared" ca="1" si="134"/>
        <v>-28051935569.612961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-28051935569.612961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-116883064.87338734</v>
      </c>
      <c r="L2757" s="444">
        <f t="shared" ca="1" si="134"/>
        <v>-28168818634.486347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-28168818634.486347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-117370077.6436931</v>
      </c>
      <c r="L2758" s="444">
        <f t="shared" ca="1" si="134"/>
        <v>-28286188712.130039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-28286188712.130039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-117859119.63387516</v>
      </c>
      <c r="L2759" s="444">
        <f t="shared" ca="1" si="134"/>
        <v>-28404047831.763916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-28404047831.763916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-118350199.29901631</v>
      </c>
      <c r="L2760" s="444">
        <f t="shared" ca="1" si="134"/>
        <v>-28522398031.062931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-28522398031.062931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-118843325.12942886</v>
      </c>
      <c r="L2761" s="444">
        <f t="shared" ca="1" si="134"/>
        <v>-28641241356.19236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-28641241356.19236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-119338505.65080149</v>
      </c>
      <c r="L2762" s="444">
        <f t="shared" ca="1" si="134"/>
        <v>-28760579861.843163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-28760579861.843163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-119835749.42434651</v>
      </c>
      <c r="L2763" s="444">
        <f t="shared" ca="1" si="134"/>
        <v>-28880415611.267509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-28880415611.267509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-120335065.04694796</v>
      </c>
      <c r="L2764" s="444">
        <f t="shared" ca="1" si="134"/>
        <v>-29000750676.314457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-29000750676.314457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-120836461.15131022</v>
      </c>
      <c r="L2765" s="444">
        <f t="shared" ca="1" si="134"/>
        <v>-29121587137.465767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-29121587137.465767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-121339946.40610737</v>
      </c>
      <c r="L2766" s="444">
        <f t="shared" ca="1" si="134"/>
        <v>-29242927083.871876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-29242927083.871876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-121845529.5161328</v>
      </c>
      <c r="L2767" s="444">
        <f t="shared" ca="1" si="134"/>
        <v>-29364772613.388008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-29364772613.388008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-122353219.22245003</v>
      </c>
      <c r="L2768" s="444">
        <f t="shared" ca="1" si="134"/>
        <v>-29487125832.610458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-29487125832.610458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-122863024.30254358</v>
      </c>
      <c r="L2769" s="444">
        <f t="shared" ca="1" si="134"/>
        <v>-29609988856.913002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-29609988856.913002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-123374953.57047082</v>
      </c>
      <c r="L2770" s="444">
        <f t="shared" ca="1" si="134"/>
        <v>-29733363810.483475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-29733363810.483475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-123889015.87701446</v>
      </c>
      <c r="L2771" s="444">
        <f t="shared" ca="1" si="134"/>
        <v>-29857252826.360489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-29857252826.360489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-124405220.10983537</v>
      </c>
      <c r="L2772" s="444">
        <f t="shared" ca="1" si="134"/>
        <v>-29981658046.470325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-29981658046.470325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-124923575.19362636</v>
      </c>
      <c r="L2773" s="444">
        <f t="shared" ca="1" si="134"/>
        <v>-30106581621.663952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-30106581621.663952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-125444090.09026647</v>
      </c>
      <c r="L2774" s="444">
        <f t="shared" ca="1" si="134"/>
        <v>-30232025711.754219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-30232025711.754219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-125966773.7989759</v>
      </c>
      <c r="L2775" s="444">
        <f t="shared" ca="1" si="134"/>
        <v>-30357992485.553196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-30357992485.553196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-126491635.35647166</v>
      </c>
      <c r="L2776" s="444">
        <f t="shared" ca="1" si="134"/>
        <v>-30484484120.909668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-30484484120.909668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-127018683.8371236</v>
      </c>
      <c r="L2777" s="444">
        <f t="shared" ca="1" si="134"/>
        <v>-30611502804.746792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-30611502804.746792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-127547928.35311162</v>
      </c>
      <c r="L2778" s="444">
        <f t="shared" ca="1" si="134"/>
        <v>-30739050733.099903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-30739050733.099903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-128079378.05458294</v>
      </c>
      <c r="L2779" s="444">
        <f t="shared" ca="1" si="134"/>
        <v>-30867130111.154488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-30867130111.154488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-128613042.12981036</v>
      </c>
      <c r="L2780" s="444">
        <f t="shared" ca="1" si="134"/>
        <v>-30995743153.284298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-30995743153.284298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-129148929.80535124</v>
      </c>
      <c r="L2781" s="444">
        <f t="shared" ca="1" si="134"/>
        <v>-31124892083.089649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-31124892083.089649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-129687050.34620687</v>
      </c>
      <c r="L2782" s="444">
        <f t="shared" ca="1" si="134"/>
        <v>-31254579133.435856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-31254579133.435856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-130227413.05598275</v>
      </c>
      <c r="L2783" s="444">
        <f t="shared" ca="1" si="134"/>
        <v>-31384806546.49184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-31384806546.49184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-130770027.27704933</v>
      </c>
      <c r="L2784" s="444">
        <f t="shared" ca="1" si="134"/>
        <v>-31515576573.76889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-31515576573.76889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-131314902.39070371</v>
      </c>
      <c r="L2785" s="444">
        <f t="shared" ca="1" si="134"/>
        <v>-31646891476.159595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-31646891476.159595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-131862047.81733163</v>
      </c>
      <c r="L2786" s="444">
        <f t="shared" ca="1" si="134"/>
        <v>-31778753523.976929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-31778753523.976929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-132411473.01657054</v>
      </c>
      <c r="L2787" s="444">
        <f t="shared" ca="1" si="134"/>
        <v>-31911164996.9935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-31911164996.9935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-132963187.48747294</v>
      </c>
      <c r="L2788" s="444">
        <f t="shared" ca="1" si="134"/>
        <v>-32044128184.480972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-32044128184.480972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-133517200.76867072</v>
      </c>
      <c r="L2789" s="444">
        <f t="shared" ca="1" si="134"/>
        <v>-32177645385.249641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-32177645385.249641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-134073522.43854018</v>
      </c>
      <c r="L2790" s="444">
        <f t="shared" ca="1" si="134"/>
        <v>-32311718907.688183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-32311718907.688183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-134632162.11536741</v>
      </c>
      <c r="L2791" s="444">
        <f t="shared" ca="1" si="134"/>
        <v>-32446351069.803551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-32446351069.803551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-135193129.45751476</v>
      </c>
      <c r="L2792" s="444">
        <f t="shared" ca="1" si="134"/>
        <v>-32581544199.261066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-32581544199.261066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-135756434.16358778</v>
      </c>
      <c r="L2793" s="444">
        <f t="shared" ca="1" si="134"/>
        <v>-32717300633.424656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-32717300633.424656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-136322085.97260273</v>
      </c>
      <c r="L2794" s="444">
        <f t="shared" ca="1" si="134"/>
        <v>-32853622719.397259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-32853622719.397259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-136890094.66415522</v>
      </c>
      <c r="L2795" s="444">
        <f t="shared" ca="1" si="134"/>
        <v>-32990512814.061413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-32990512814.061413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-137460470.05858922</v>
      </c>
      <c r="L2796" s="444">
        <f t="shared" ca="1" si="134"/>
        <v>-33127973284.120003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-33127973284.120003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-138033222.01716667</v>
      </c>
      <c r="L2797" s="444">
        <f t="shared" ca="1" si="134"/>
        <v>-33266006506.137169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-33266006506.137169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-138608360.44223821</v>
      </c>
      <c r="L2798" s="444">
        <f t="shared" ca="1" si="134"/>
        <v>-33404614866.579407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-33404614866.579407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-139185895.2774142</v>
      </c>
      <c r="L2799" s="444">
        <f t="shared" ca="1" si="134"/>
        <v>-33543800761.856819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-33543800761.856819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-139765836.50773677</v>
      </c>
      <c r="L2800" s="444">
        <f t="shared" ca="1" si="134"/>
        <v>-33683566598.364555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-33683566598.364555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-140348194.15985233</v>
      </c>
      <c r="L2801" s="444">
        <f t="shared" ca="1" si="134"/>
        <v>-33823914792.524406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-33823914792.524406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-140932978.30218503</v>
      </c>
      <c r="L2802" s="444">
        <f t="shared" ca="1" si="134"/>
        <v>-33964847770.826591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-33964847770.826591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-141520199.04511079</v>
      </c>
      <c r="L2803" s="444">
        <f t="shared" ca="1" si="134"/>
        <v>-34106367969.871704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-34106367969.871704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-142109866.54113209</v>
      </c>
      <c r="L2804" s="444">
        <f t="shared" ca="1" si="134"/>
        <v>-34248477836.412838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-34248477836.412838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-142701990.98505351</v>
      </c>
      <c r="L2805" s="444">
        <f t="shared" ca="1" si="134"/>
        <v>-34391179827.397888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-34391179827.397888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-143296582.61415786</v>
      </c>
      <c r="L2806" s="444">
        <f t="shared" ca="1" si="134"/>
        <v>-34534476410.012047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-34534476410.012047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-143893651.70838353</v>
      </c>
      <c r="L2807" s="444">
        <f t="shared" ca="1" si="134"/>
        <v>-34678370061.720428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-34678370061.720428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-144493208.59050179</v>
      </c>
      <c r="L2808" s="444">
        <f t="shared" ca="1" si="134"/>
        <v>-34822863270.310928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-34822863270.310928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-145095263.62629554</v>
      </c>
      <c r="L2809" s="444">
        <f t="shared" ca="1" si="134"/>
        <v>-34967958533.937225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-34967958533.937225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-145699827.22473845</v>
      </c>
      <c r="L2810" s="444">
        <f t="shared" ca="1" si="134"/>
        <v>-35113658361.161964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-35113658361.161964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-146306909.83817485</v>
      </c>
      <c r="L2811" s="444">
        <f t="shared" ca="1" si="134"/>
        <v>-35259965271.000137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-35259965271.000137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-146916521.96250057</v>
      </c>
      <c r="L2812" s="444">
        <f t="shared" ca="1" si="134"/>
        <v>-35406881792.962639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-35406881792.962639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-147528674.13734433</v>
      </c>
      <c r="L2813" s="444">
        <f t="shared" ref="L2813:L3067" ca="1" si="139">I2813-J2813+K2813</f>
        <v>-35554410467.099983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-35554410467.099983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-148143376.94624993</v>
      </c>
      <c r="L2814" s="444">
        <f t="shared" ca="1" si="139"/>
        <v>-35702553844.046234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-35702553844.046234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-148760641.01685929</v>
      </c>
      <c r="L2815" s="444">
        <f t="shared" ca="1" si="139"/>
        <v>-35851314485.063095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-35851314485.063095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-149380477.02109623</v>
      </c>
      <c r="L2816" s="444">
        <f t="shared" ca="1" si="139"/>
        <v>-36000694962.08419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-36000694962.08419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-150002895.67535079</v>
      </c>
      <c r="L2817" s="444">
        <f t="shared" ca="1" si="139"/>
        <v>-36150697857.759544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-36150697857.759544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-150627907.74066478</v>
      </c>
      <c r="L2818" s="444">
        <f t="shared" ca="1" si="139"/>
        <v>-36301325765.500206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-36301325765.500206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-151255524.02291751</v>
      </c>
      <c r="L2819" s="444">
        <f t="shared" ca="1" si="139"/>
        <v>-36452581289.523125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-36452581289.523125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-151885755.37301302</v>
      </c>
      <c r="L2820" s="444">
        <f t="shared" ca="1" si="139"/>
        <v>-36604467044.896141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-36604467044.896141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-152518612.68706724</v>
      </c>
      <c r="L2821" s="444">
        <f t="shared" ca="1" si="139"/>
        <v>-36756985657.583206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-36756985657.583206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-153154106.90659669</v>
      </c>
      <c r="L2822" s="444">
        <f t="shared" ca="1" si="139"/>
        <v>-36910139764.489799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-36910139764.489799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-153792249.01870748</v>
      </c>
      <c r="L2823" s="444">
        <f t="shared" ca="1" si="139"/>
        <v>-37063932013.508507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-37063932013.508507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-154433050.05628544</v>
      </c>
      <c r="L2824" s="444">
        <f t="shared" ca="1" si="139"/>
        <v>-37218365063.564789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-37218365063.564789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-155076521.09818661</v>
      </c>
      <c r="L2825" s="444">
        <f t="shared" ca="1" si="139"/>
        <v>-37373441584.662979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-37373441584.662979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-155722673.26942909</v>
      </c>
      <c r="L2826" s="444">
        <f t="shared" ca="1" si="139"/>
        <v>-37529164257.932411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-37529164257.932411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-156371517.74138504</v>
      </c>
      <c r="L2827" s="444">
        <f t="shared" ca="1" si="139"/>
        <v>-37685535775.673798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-37685535775.673798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-157023065.73197415</v>
      </c>
      <c r="L2828" s="444">
        <f t="shared" ca="1" si="139"/>
        <v>-37842558841.405769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-37842558841.405769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-157677328.50585738</v>
      </c>
      <c r="L2829" s="444">
        <f t="shared" ca="1" si="139"/>
        <v>-38000236169.911629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-38000236169.911629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-158334317.37463179</v>
      </c>
      <c r="L2830" s="444">
        <f t="shared" ca="1" si="139"/>
        <v>-38158570487.286263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-38158570487.286263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-158994043.6970261</v>
      </c>
      <c r="L2831" s="444">
        <f t="shared" ca="1" si="139"/>
        <v>-38317564530.983292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-38317564530.983292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-159656518.87909704</v>
      </c>
      <c r="L2832" s="444">
        <f t="shared" ca="1" si="139"/>
        <v>-38477221049.862389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-38477221049.862389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-160321754.3744266</v>
      </c>
      <c r="L2833" s="444">
        <f t="shared" ca="1" si="139"/>
        <v>-38637542804.236816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-38637542804.236816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-160989761.68432006</v>
      </c>
      <c r="L2834" s="444">
        <f t="shared" ca="1" si="139"/>
        <v>-38798532565.921135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-38798532565.921135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-161660552.35800472</v>
      </c>
      <c r="L2835" s="444">
        <f t="shared" ca="1" si="139"/>
        <v>-38960193118.279137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-38960193118.279137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-162334137.99282974</v>
      </c>
      <c r="L2836" s="444">
        <f t="shared" ca="1" si="139"/>
        <v>-39122527256.271965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-39122527256.271965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-163010530.23446652</v>
      </c>
      <c r="L2837" s="444">
        <f t="shared" ca="1" si="139"/>
        <v>-39285537786.506432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-39285537786.506432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-163689740.77711013</v>
      </c>
      <c r="L2838" s="444">
        <f t="shared" ca="1" si="139"/>
        <v>-39449227527.283539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-39449227527.283539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-164371781.36368141</v>
      </c>
      <c r="L2839" s="444">
        <f t="shared" ca="1" si="139"/>
        <v>-39613599308.647217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-39613599308.647217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-165056663.78603005</v>
      </c>
      <c r="L2840" s="444">
        <f t="shared" ca="1" si="139"/>
        <v>-39778655972.43325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-39778655972.43325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-165744399.88513854</v>
      </c>
      <c r="L2841" s="444">
        <f t="shared" ca="1" si="139"/>
        <v>-39944400372.31839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-39944400372.31839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-166435001.55132663</v>
      </c>
      <c r="L2842" s="444">
        <f t="shared" ca="1" si="139"/>
        <v>-40110835373.869713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-40110835373.869713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-167128480.72445714</v>
      </c>
      <c r="L2843" s="444">
        <f t="shared" ca="1" si="139"/>
        <v>-40277963854.59417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-40277963854.59417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-167824849.39414236</v>
      </c>
      <c r="L2844" s="444">
        <f t="shared" ca="1" si="139"/>
        <v>-40445788703.988312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-40445788703.988312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-168524119.5999513</v>
      </c>
      <c r="L2845" s="444">
        <f t="shared" ca="1" si="139"/>
        <v>-40614312823.588264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-40614312823.588264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-169226303.43161777</v>
      </c>
      <c r="L2846" s="444">
        <f t="shared" ca="1" si="139"/>
        <v>-40783539127.019882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-40783539127.019882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-169931413.02924952</v>
      </c>
      <c r="L2847" s="444">
        <f t="shared" ca="1" si="139"/>
        <v>-40953470540.049133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-40953470540.049133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-170639460.58353806</v>
      </c>
      <c r="L2848" s="444">
        <f t="shared" ca="1" si="139"/>
        <v>-41124110000.632675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-41124110000.632675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-171350458.33596948</v>
      </c>
      <c r="L2849" s="444">
        <f t="shared" ca="1" si="139"/>
        <v>-41295460458.968643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-41295460458.968643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-172064418.579036</v>
      </c>
      <c r="L2850" s="444">
        <f t="shared" ca="1" si="139"/>
        <v>-41467524877.547676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-41467524877.547676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-172781353.65644866</v>
      </c>
      <c r="L2851" s="444">
        <f t="shared" ca="1" si="139"/>
        <v>-41640306231.204124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-41640306231.204124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-173501275.9633505</v>
      </c>
      <c r="L2852" s="444">
        <f t="shared" ca="1" si="139"/>
        <v>-41813807507.167473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-41813807507.167473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-174224197.94653115</v>
      </c>
      <c r="L2853" s="444">
        <f t="shared" ca="1" si="139"/>
        <v>-41988031705.114006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-41988031705.114006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-174950132.10464168</v>
      </c>
      <c r="L2854" s="444">
        <f t="shared" ca="1" si="139"/>
        <v>-42162981837.218651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-42162981837.218651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-175679090.98841104</v>
      </c>
      <c r="L2855" s="444">
        <f t="shared" ca="1" si="139"/>
        <v>-42338660928.207062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-42338660928.207062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-176411087.20086277</v>
      </c>
      <c r="L2856" s="444">
        <f t="shared" ca="1" si="139"/>
        <v>-42515072015.407921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-42515072015.407921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-177146133.397533</v>
      </c>
      <c r="L2857" s="444">
        <f t="shared" ca="1" si="139"/>
        <v>-42692218148.80545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-42692218148.80545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-177884242.28668937</v>
      </c>
      <c r="L2858" s="444">
        <f t="shared" ca="1" si="139"/>
        <v>-42870102391.09214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-42870102391.09214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-178625426.62955058</v>
      </c>
      <c r="L2859" s="444">
        <f t="shared" ca="1" si="139"/>
        <v>-43048727817.721687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-43048727817.721687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-179369699.24050704</v>
      </c>
      <c r="L2860" s="444">
        <f t="shared" ca="1" si="139"/>
        <v>-43228097516.962196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-43228097516.962196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-180117072.98734248</v>
      </c>
      <c r="L2861" s="444">
        <f t="shared" ca="1" si="139"/>
        <v>-43408214589.949539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-43408214589.949539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-180867560.7914564</v>
      </c>
      <c r="L2862" s="444">
        <f t="shared" ca="1" si="139"/>
        <v>-43589082150.740997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-43589082150.740997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-181621175.62808749</v>
      </c>
      <c r="L2863" s="444">
        <f t="shared" ca="1" si="139"/>
        <v>-43770703326.369087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-43770703326.369087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-182377930.52653787</v>
      </c>
      <c r="L2864" s="444">
        <f t="shared" ca="1" si="139"/>
        <v>-43953081256.895622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-43953081256.895622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-183137838.57039842</v>
      </c>
      <c r="L2865" s="444">
        <f t="shared" ca="1" si="139"/>
        <v>-44136219095.466019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-44136219095.466019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-183900912.89777508</v>
      </c>
      <c r="L2866" s="444">
        <f t="shared" ca="1" si="139"/>
        <v>-44320120008.363792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-44320120008.363792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-184667166.70151579</v>
      </c>
      <c r="L2867" s="444">
        <f t="shared" ca="1" si="139"/>
        <v>-44504787175.065308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-44504787175.065308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-185436613.22943878</v>
      </c>
      <c r="L2868" s="444">
        <f t="shared" ca="1" si="139"/>
        <v>-44690223788.294746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-44690223788.294746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-186209265.78456146</v>
      </c>
      <c r="L2869" s="444">
        <f t="shared" ca="1" si="139"/>
        <v>-44876433054.079308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-44876433054.079308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-186985137.72533044</v>
      </c>
      <c r="L2870" s="444">
        <f t="shared" ca="1" si="139"/>
        <v>-45063418191.804642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-45063418191.804642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-187764242.46585268</v>
      </c>
      <c r="L2871" s="444">
        <f t="shared" ca="1" si="139"/>
        <v>-45251182434.270493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-45251182434.270493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-188546593.47612706</v>
      </c>
      <c r="L2872" s="444">
        <f t="shared" ca="1" si="139"/>
        <v>-45439729027.74662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-45439729027.74662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-189332204.28227758</v>
      </c>
      <c r="L2873" s="444">
        <f t="shared" ca="1" si="139"/>
        <v>-45629061232.0289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-45629061232.0289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-190121088.46678707</v>
      </c>
      <c r="L2874" s="444">
        <f t="shared" ca="1" si="139"/>
        <v>-45819182320.495689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-45819182320.495689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-190913259.66873205</v>
      </c>
      <c r="L2875" s="444">
        <f t="shared" ca="1" si="139"/>
        <v>-46010095580.164421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-46010095580.164421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-191708731.58401841</v>
      </c>
      <c r="L2876" s="444">
        <f t="shared" ca="1" si="139"/>
        <v>-46201804311.748436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-46201804311.748436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-192507517.96561849</v>
      </c>
      <c r="L2877" s="444">
        <f t="shared" ca="1" si="139"/>
        <v>-46394311829.714058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-46394311829.714058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-193309632.62380856</v>
      </c>
      <c r="L2878" s="444">
        <f t="shared" ca="1" si="139"/>
        <v>-46587621462.337868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-46587621462.337868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-194115089.42640778</v>
      </c>
      <c r="L2879" s="444">
        <f t="shared" ca="1" si="139"/>
        <v>-46781736551.764275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-46781736551.764275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-194923902.29901782</v>
      </c>
      <c r="L2880" s="444">
        <f t="shared" ca="1" si="139"/>
        <v>-46976660454.063293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-46976660454.063293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-195736085.22526371</v>
      </c>
      <c r="L2881" s="444">
        <f t="shared" ca="1" si="139"/>
        <v>-47172396539.288559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-47172396539.288559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-196551652.24703565</v>
      </c>
      <c r="L2882" s="444">
        <f t="shared" ca="1" si="139"/>
        <v>-47368948191.535591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-47368948191.535591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-197370617.46473163</v>
      </c>
      <c r="L2883" s="444">
        <f t="shared" ca="1" si="139"/>
        <v>-47566318809.00032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-47566318809.00032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-198192995.03750134</v>
      </c>
      <c r="L2884" s="444">
        <f t="shared" ca="1" si="139"/>
        <v>-47764511804.037819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-47764511804.037819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-199018799.1834909</v>
      </c>
      <c r="L2885" s="444">
        <f t="shared" ca="1" si="139"/>
        <v>-47963530603.221313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-47963530603.221313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-199848044.18008882</v>
      </c>
      <c r="L2886" s="444">
        <f t="shared" ca="1" si="139"/>
        <v>-48163378647.401405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-48163378647.401405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-200680744.36417252</v>
      </c>
      <c r="L2887" s="444">
        <f t="shared" ca="1" si="139"/>
        <v>-48364059391.765579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-48364059391.765579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-201516914.13235658</v>
      </c>
      <c r="L2888" s="444">
        <f t="shared" ca="1" si="139"/>
        <v>-48565576305.897934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-48565576305.897934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-202356567.94124138</v>
      </c>
      <c r="L2889" s="444">
        <f t="shared" ca="1" si="139"/>
        <v>-48767932873.839172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-48767932873.839172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-203199720.3076632</v>
      </c>
      <c r="L2890" s="444">
        <f t="shared" ca="1" si="139"/>
        <v>-48971132594.146835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-48971132594.146835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-204046385.80894515</v>
      </c>
      <c r="L2891" s="444">
        <f t="shared" ca="1" si="139"/>
        <v>-49175178979.95578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-49175178979.95578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-204896579.08314908</v>
      </c>
      <c r="L2892" s="444">
        <f t="shared" ca="1" si="139"/>
        <v>-49380075559.038933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-49380075559.038933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-205750314.82932889</v>
      </c>
      <c r="L2893" s="444">
        <f t="shared" ca="1" si="139"/>
        <v>-49585825873.868263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-49585825873.868263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-206607607.80778444</v>
      </c>
      <c r="L2894" s="444">
        <f t="shared" ca="1" si="139"/>
        <v>-49792433481.676048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-49792433481.676048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-207468472.84031686</v>
      </c>
      <c r="L2895" s="444">
        <f t="shared" ca="1" si="139"/>
        <v>-49999901954.516365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-49999901954.516365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-208332924.81048486</v>
      </c>
      <c r="L2896" s="444">
        <f t="shared" ca="1" si="139"/>
        <v>-50208234879.326851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-50208234879.326851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-209200978.66386187</v>
      </c>
      <c r="L2897" s="444">
        <f t="shared" ca="1" si="139"/>
        <v>-50417435857.990715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-50417435857.990715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-210072649.40829465</v>
      </c>
      <c r="L2898" s="444">
        <f t="shared" ca="1" si="139"/>
        <v>-50627508507.39901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-50627508507.39901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-210947952.11416253</v>
      </c>
      <c r="L2899" s="444">
        <f t="shared" ca="1" si="139"/>
        <v>-50838456459.513176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-50838456459.513176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-211826901.91463822</v>
      </c>
      <c r="L2900" s="444">
        <f t="shared" ca="1" si="139"/>
        <v>-51050283361.427811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-51050283361.427811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-212709514.0059492</v>
      </c>
      <c r="L2901" s="444">
        <f t="shared" ca="1" si="139"/>
        <v>-51262992875.433762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-51262992875.433762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-213595803.64764068</v>
      </c>
      <c r="L2902" s="444">
        <f t="shared" ca="1" si="139"/>
        <v>-51476588679.081406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-51476588679.081406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-214485786.16283917</v>
      </c>
      <c r="L2903" s="444">
        <f t="shared" ca="1" si="139"/>
        <v>-51691074465.244247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-51691074465.244247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-215379476.93851769</v>
      </c>
      <c r="L2904" s="444">
        <f t="shared" ca="1" si="139"/>
        <v>-51906453942.182762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-51906453942.182762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-216276891.42576149</v>
      </c>
      <c r="L2905" s="444">
        <f t="shared" ca="1" si="139"/>
        <v>-52122730833.608521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-52122730833.608521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-217178045.14003551</v>
      </c>
      <c r="L2906" s="444">
        <f t="shared" ca="1" si="139"/>
        <v>-52339908878.748558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-52339908878.748558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-218082953.66145232</v>
      </c>
      <c r="L2907" s="444">
        <f t="shared" ca="1" si="139"/>
        <v>-52557991832.410011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-52557991832.410011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-218991632.63504171</v>
      </c>
      <c r="L2908" s="444">
        <f t="shared" ca="1" si="139"/>
        <v>-52776983465.045052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-52776983465.045052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-219904097.77102104</v>
      </c>
      <c r="L2909" s="444">
        <f t="shared" ca="1" si="139"/>
        <v>-52996887562.816071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-52996887562.816071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-220820364.84506696</v>
      </c>
      <c r="L2910" s="444">
        <f t="shared" ca="1" si="139"/>
        <v>-53217707927.66114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-53217707927.66114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-221740449.69858807</v>
      </c>
      <c r="L2911" s="444">
        <f t="shared" ca="1" si="139"/>
        <v>-53439448377.359726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-53439448377.359726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-222664368.23899886</v>
      </c>
      <c r="L2912" s="444">
        <f t="shared" ca="1" si="139"/>
        <v>-53662112745.598724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-53662112745.598724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-223592136.43999469</v>
      </c>
      <c r="L2913" s="444">
        <f t="shared" ca="1" si="139"/>
        <v>-53885704882.038719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-53885704882.038719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-224523770.34182802</v>
      </c>
      <c r="L2914" s="444">
        <f t="shared" ca="1" si="139"/>
        <v>-54110228652.380547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-54110228652.380547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-225459286.05158561</v>
      </c>
      <c r="L2915" s="444">
        <f t="shared" ca="1" si="139"/>
        <v>-54335687938.432129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-54335687938.432129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-226398699.74346721</v>
      </c>
      <c r="L2916" s="444">
        <f t="shared" ca="1" si="139"/>
        <v>-54562086638.175598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-54562086638.175598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-227342027.65906495</v>
      </c>
      <c r="L2917" s="444">
        <f t="shared" ca="1" si="139"/>
        <v>-54789428665.834663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-54789428665.834663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-228289286.10764444</v>
      </c>
      <c r="L2918" s="444">
        <f t="shared" ca="1" si="139"/>
        <v>-55017717951.942307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-55017717951.942307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-229240491.46642628</v>
      </c>
      <c r="L2919" s="444">
        <f t="shared" ca="1" si="139"/>
        <v>-55246958443.40873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-55246958443.40873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-230195660.1808697</v>
      </c>
      <c r="L2920" s="444">
        <f t="shared" ca="1" si="139"/>
        <v>-55477154103.5896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-55477154103.5896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-231154808.76495668</v>
      </c>
      <c r="L2921" s="444">
        <f t="shared" ca="1" si="139"/>
        <v>-55708308912.354553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-55708308912.354553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-232117953.80147731</v>
      </c>
      <c r="L2922" s="444">
        <f t="shared" ca="1" si="139"/>
        <v>-55940426866.156029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-55940426866.156029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-233085111.94231677</v>
      </c>
      <c r="L2923" s="444">
        <f t="shared" ca="1" si="139"/>
        <v>-56173511978.098343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-56173511978.098343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-234056299.90874305</v>
      </c>
      <c r="L2924" s="444">
        <f t="shared" ca="1" si="139"/>
        <v>-56407568278.007088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-56407568278.007088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-235031534.49169621</v>
      </c>
      <c r="L2925" s="444">
        <f t="shared" ca="1" si="139"/>
        <v>-56642599812.498787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-56642599812.498787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-236010832.55207828</v>
      </c>
      <c r="L2926" s="444">
        <f t="shared" ca="1" si="139"/>
        <v>-56878610645.050865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-56878610645.050865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-236994211.02104527</v>
      </c>
      <c r="L2927" s="444">
        <f t="shared" ca="1" si="139"/>
        <v>-57115604856.071907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-57115604856.071907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-237981686.90029961</v>
      </c>
      <c r="L2928" s="444">
        <f t="shared" ca="1" si="139"/>
        <v>-57353586542.972206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-57353586542.972206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-238973277.26238418</v>
      </c>
      <c r="L2929" s="444">
        <f t="shared" ca="1" si="139"/>
        <v>-57592559820.234589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-57592559820.234589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-239968999.25097746</v>
      </c>
      <c r="L2930" s="444">
        <f t="shared" ca="1" si="139"/>
        <v>-57832528819.485565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-57832528819.485565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-240968870.08118984</v>
      </c>
      <c r="L2931" s="444">
        <f t="shared" ca="1" si="139"/>
        <v>-58073497689.566757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-58073497689.566757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-241972907.03986147</v>
      </c>
      <c r="L2932" s="444">
        <f t="shared" ca="1" si="139"/>
        <v>-58315470596.606621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-58315470596.606621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-242981127.48586091</v>
      </c>
      <c r="L2933" s="444">
        <f t="shared" ca="1" si="139"/>
        <v>-58558451724.092484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-58558451724.092484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-243993548.85038534</v>
      </c>
      <c r="L2934" s="444">
        <f t="shared" ca="1" si="139"/>
        <v>-58802445272.942871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-58802445272.942871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-245010188.63726196</v>
      </c>
      <c r="L2935" s="444">
        <f t="shared" ca="1" si="139"/>
        <v>-59047455461.580132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-59047455461.580132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-246031064.42325056</v>
      </c>
      <c r="L2936" s="444">
        <f t="shared" ca="1" si="139"/>
        <v>-59293486526.00338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-59293486526.00338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-247056193.85834742</v>
      </c>
      <c r="L2937" s="444">
        <f t="shared" ca="1" si="139"/>
        <v>-59540542719.861725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-59540542719.861725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-248085594.66609052</v>
      </c>
      <c r="L2938" s="444">
        <f t="shared" ca="1" si="139"/>
        <v>-59788628314.527817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-59788628314.527817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-249119284.64386594</v>
      </c>
      <c r="L2939" s="444">
        <f t="shared" ca="1" si="139"/>
        <v>-60037747599.171684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-60037747599.171684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-250157281.66321534</v>
      </c>
      <c r="L2940" s="444">
        <f t="shared" ca="1" si="139"/>
        <v>-60287904880.8349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-60287904880.8349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-251199603.67014542</v>
      </c>
      <c r="L2941" s="444">
        <f t="shared" ca="1" si="139"/>
        <v>-60539104484.505043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-60539104484.505043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-252246268.68543768</v>
      </c>
      <c r="L2942" s="444">
        <f t="shared" ca="1" si="139"/>
        <v>-60791350753.190483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-60791350753.190483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-253297294.80496037</v>
      </c>
      <c r="L2943" s="444">
        <f t="shared" ca="1" si="139"/>
        <v>-61044648047.995445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-61044648047.995445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-254352700.199981</v>
      </c>
      <c r="L2944" s="444">
        <f t="shared" ca="1" si="139"/>
        <v>-61299000748.195427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-61299000748.195427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-255412503.11748093</v>
      </c>
      <c r="L2945" s="444">
        <f t="shared" ca="1" si="139"/>
        <v>-61554413251.312904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-61554413251.312904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-256476721.8804704</v>
      </c>
      <c r="L2946" s="444">
        <f t="shared" ca="1" si="139"/>
        <v>-61810889973.193375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-61810889973.193375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-257545374.88830572</v>
      </c>
      <c r="L2947" s="444">
        <f t="shared" ca="1" si="139"/>
        <v>-62068435348.08168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-62068435348.08168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-258618480.61700696</v>
      </c>
      <c r="L2948" s="444">
        <f t="shared" ca="1" si="139"/>
        <v>-62327053828.698685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-62327053828.698685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-259696057.61957788</v>
      </c>
      <c r="L2949" s="444">
        <f t="shared" ca="1" si="139"/>
        <v>-62586749886.31826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-62586749886.31826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-260778124.52632612</v>
      </c>
      <c r="L2950" s="444">
        <f t="shared" ca="1" si="139"/>
        <v>-62847528010.844589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-62847528010.844589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-261864700.04518577</v>
      </c>
      <c r="L2951" s="444">
        <f t="shared" ca="1" si="139"/>
        <v>-63109392710.889778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-63109392710.889778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-262955802.96204075</v>
      </c>
      <c r="L2952" s="444">
        <f t="shared" ca="1" si="139"/>
        <v>-63372348513.851822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-63372348513.851822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-264051452.14104927</v>
      </c>
      <c r="L2953" s="444">
        <f t="shared" ca="1" si="139"/>
        <v>-63636399965.992874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-63636399965.992874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-265151666.52497029</v>
      </c>
      <c r="L2954" s="444">
        <f t="shared" ca="1" si="139"/>
        <v>-63901551632.517845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-63901551632.517845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-266256465.13549101</v>
      </c>
      <c r="L2955" s="444">
        <f t="shared" ca="1" si="139"/>
        <v>-64167808097.653336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-64167808097.653336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-267365867.07355553</v>
      </c>
      <c r="L2956" s="444">
        <f t="shared" ca="1" si="139"/>
        <v>-64435173964.726891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-64435173964.726891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-268479891.5196954</v>
      </c>
      <c r="L2957" s="444">
        <f t="shared" ca="1" si="139"/>
        <v>-64703653856.24659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-64703653856.24659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-269598557.73436081</v>
      </c>
      <c r="L2958" s="444">
        <f t="shared" ca="1" si="139"/>
        <v>-64973252413.980949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-64973252413.980949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-270721885.05825394</v>
      </c>
      <c r="L2959" s="444">
        <f t="shared" ca="1" si="139"/>
        <v>-65243974299.0392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-65243974299.0392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-271849892.91266334</v>
      </c>
      <c r="L2960" s="444">
        <f t="shared" ca="1" si="139"/>
        <v>-65515824191.951866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-65515824191.951866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-272982600.79979938</v>
      </c>
      <c r="L2961" s="444">
        <f t="shared" ca="1" si="139"/>
        <v>-65788806792.751663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-65788806792.751663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-274120028.30313188</v>
      </c>
      <c r="L2962" s="444">
        <f t="shared" ca="1" si="139"/>
        <v>-66062926821.054794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-66062926821.054794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-275262195.08772832</v>
      </c>
      <c r="L2963" s="444">
        <f t="shared" ca="1" si="139"/>
        <v>-66338189016.142525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-66338189016.142525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-276409120.90059388</v>
      </c>
      <c r="L2964" s="444">
        <f t="shared" ca="1" si="139"/>
        <v>-66614598137.043121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-66614598137.043121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-277560825.57101297</v>
      </c>
      <c r="L2965" s="444">
        <f t="shared" ca="1" si="139"/>
        <v>-66892158962.614136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-66892158962.614136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-278717329.01089221</v>
      </c>
      <c r="L2966" s="444">
        <f t="shared" ca="1" si="139"/>
        <v>-67170876291.625031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-67170876291.625031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-279878651.21510428</v>
      </c>
      <c r="L2967" s="444">
        <f t="shared" ca="1" si="139"/>
        <v>-67450754942.840134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-67450754942.840134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-281044812.26183391</v>
      </c>
      <c r="L2968" s="444">
        <f t="shared" ca="1" si="139"/>
        <v>-67731799755.101967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-67731799755.101967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-282215832.31292486</v>
      </c>
      <c r="L2969" s="444">
        <f t="shared" ca="1" si="139"/>
        <v>-68014015587.414894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-68014015587.414894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-283391731.61422873</v>
      </c>
      <c r="L2970" s="444">
        <f t="shared" ca="1" si="139"/>
        <v>-68297407319.029121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-68297407319.029121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-284572530.49595463</v>
      </c>
      <c r="L2971" s="444">
        <f t="shared" ca="1" si="139"/>
        <v>-68581979849.525078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-68581979849.525078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-285758249.37302113</v>
      </c>
      <c r="L2972" s="444">
        <f t="shared" ca="1" si="139"/>
        <v>-68867738098.898102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-68867738098.898102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-286948908.74540877</v>
      </c>
      <c r="L2973" s="444">
        <f t="shared" ca="1" si="139"/>
        <v>-69154687007.643509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-69154687007.643509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-288144529.19851464</v>
      </c>
      <c r="L2974" s="444">
        <f t="shared" ca="1" si="139"/>
        <v>-69442831536.842026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-69442831536.842026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-289345131.40350842</v>
      </c>
      <c r="L2975" s="444">
        <f t="shared" ca="1" si="139"/>
        <v>-69732176668.245529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-69732176668.245529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-290550736.11768973</v>
      </c>
      <c r="L2976" s="444">
        <f t="shared" ca="1" si="139"/>
        <v>-70022727404.36322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-70022727404.36322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-291761364.18484676</v>
      </c>
      <c r="L2977" s="444">
        <f t="shared" ca="1" si="139"/>
        <v>-70314488768.548065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-70314488768.548065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-292977036.53561693</v>
      </c>
      <c r="L2978" s="444">
        <f t="shared" ca="1" si="139"/>
        <v>-70607465805.083679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-70607465805.083679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-294197774.18784869</v>
      </c>
      <c r="L2979" s="444">
        <f t="shared" ca="1" si="139"/>
        <v>-70901663579.27153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-70901663579.27153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-295423598.24696469</v>
      </c>
      <c r="L2980" s="444">
        <f t="shared" ca="1" si="139"/>
        <v>-71197087177.518494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-71197087177.518494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-296654529.90632707</v>
      </c>
      <c r="L2981" s="444">
        <f t="shared" ca="1" si="139"/>
        <v>-71493741707.42482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-71493741707.42482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-297890590.4476034</v>
      </c>
      <c r="L2982" s="444">
        <f t="shared" ca="1" si="139"/>
        <v>-71791632297.872421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-71791632297.872421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-299131801.24113506</v>
      </c>
      <c r="L2983" s="444">
        <f t="shared" ca="1" si="139"/>
        <v>-72090764099.113556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-72090764099.113556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-300378183.74630648</v>
      </c>
      <c r="L2984" s="444">
        <f t="shared" ca="1" si="139"/>
        <v>-72391142282.859863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-72391142282.859863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-301629759.5119161</v>
      </c>
      <c r="L2985" s="444">
        <f t="shared" ca="1" si="139"/>
        <v>-72692772042.37178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-72692772042.37178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-302886550.17654908</v>
      </c>
      <c r="L2986" s="444">
        <f t="shared" ca="1" si="139"/>
        <v>-72995658592.548325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-72995658592.548325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-304148577.46895134</v>
      </c>
      <c r="L2987" s="444">
        <f t="shared" ca="1" si="139"/>
        <v>-73299807170.017273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-73299807170.017273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-305415863.20840532</v>
      </c>
      <c r="L2988" s="444">
        <f t="shared" ca="1" si="139"/>
        <v>-73605223033.225677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-73605223033.225677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-306688429.305107</v>
      </c>
      <c r="L2989" s="444">
        <f t="shared" ca="1" si="139"/>
        <v>-73911911462.530777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-73911911462.530777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-307966297.7605449</v>
      </c>
      <c r="L2990" s="444">
        <f t="shared" ca="1" si="139"/>
        <v>-74219877760.291321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-74219877760.291321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-309249490.66788048</v>
      </c>
      <c r="L2991" s="444">
        <f t="shared" ca="1" si="139"/>
        <v>-74529127250.959198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-74529127250.959198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-310538030.21232998</v>
      </c>
      <c r="L2992" s="444">
        <f t="shared" ca="1" si="139"/>
        <v>-74839665281.171524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-74839665281.171524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-311831938.67154801</v>
      </c>
      <c r="L2993" s="444">
        <f t="shared" ca="1" si="139"/>
        <v>-75151497219.843079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-75151497219.843079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-313131238.41601282</v>
      </c>
      <c r="L2994" s="444">
        <f t="shared" ca="1" si="139"/>
        <v>-75464628458.259094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-75464628458.259094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-314435951.90941286</v>
      </c>
      <c r="L2995" s="444">
        <f t="shared" ca="1" si="139"/>
        <v>-75779064410.168503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-75779064410.168503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-315746101.7090354</v>
      </c>
      <c r="L2996" s="444">
        <f t="shared" ca="1" si="139"/>
        <v>-76094810511.877533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-76094810511.877533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-317061710.46615636</v>
      </c>
      <c r="L2997" s="444">
        <f t="shared" ca="1" si="139"/>
        <v>-76411872222.343689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-76411872222.343689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-318382800.92643201</v>
      </c>
      <c r="L2998" s="444">
        <f t="shared" ca="1" si="139"/>
        <v>-76730255023.270126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-76730255023.270126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-319709395.93029219</v>
      </c>
      <c r="L2999" s="444">
        <f t="shared" ca="1" si="139"/>
        <v>-77049964419.200424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-77049964419.200424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-321041518.41333508</v>
      </c>
      <c r="L3000" s="444">
        <f t="shared" ca="1" si="139"/>
        <v>-77371005937.613754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-77371005937.613754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-322379191.40672398</v>
      </c>
      <c r="L3001" s="444">
        <f t="shared" ca="1" si="139"/>
        <v>-77693385129.020477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-77693385129.020477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-323722438.03758532</v>
      </c>
      <c r="L3002" s="444">
        <f t="shared" ca="1" si="139"/>
        <v>-78017107567.05806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-78017107567.05806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-325071281.52940857</v>
      </c>
      <c r="L3003" s="444">
        <f t="shared" ca="1" si="139"/>
        <v>-78342178848.587463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-78342178848.587463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-326425745.20244777</v>
      </c>
      <c r="L3004" s="444">
        <f t="shared" ca="1" si="139"/>
        <v>-78668604593.789917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-78668604593.789917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-327785852.47412467</v>
      </c>
      <c r="L3005" s="444">
        <f t="shared" ca="1" si="139"/>
        <v>-78996390446.264038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-78996390446.264038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-329151626.85943347</v>
      </c>
      <c r="L3006" s="444">
        <f t="shared" ca="1" si="139"/>
        <v>-79325542073.123474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-79325542073.123474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-330523091.97134781</v>
      </c>
      <c r="L3007" s="444">
        <f t="shared" ca="1" si="139"/>
        <v>-79656065165.094818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-79656065165.094818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-331900271.52122843</v>
      </c>
      <c r="L3008" s="444">
        <f t="shared" ca="1" si="139"/>
        <v>-79987965436.616043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-79987965436.616043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-333283189.31923354</v>
      </c>
      <c r="L3009" s="444">
        <f t="shared" ca="1" si="139"/>
        <v>-80321248625.935272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-80321248625.935272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-334671869.27473032</v>
      </c>
      <c r="L3010" s="444">
        <f t="shared" ca="1" si="139"/>
        <v>-80655920495.210007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-80655920495.210007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-336066335.39670837</v>
      </c>
      <c r="L3011" s="444">
        <f t="shared" ca="1" si="139"/>
        <v>-80991986830.60672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-80991986830.60672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-337466611.79419464</v>
      </c>
      <c r="L3012" s="444">
        <f t="shared" ca="1" si="139"/>
        <v>-81329453442.400909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-81329453442.400909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-338872722.67667043</v>
      </c>
      <c r="L3013" s="444">
        <f t="shared" ca="1" si="139"/>
        <v>-81668326165.077576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-81668326165.077576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-340284692.35448992</v>
      </c>
      <c r="L3014" s="444">
        <f t="shared" ca="1" si="139"/>
        <v>-82008610857.432068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-82008610857.432068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-341702545.23930025</v>
      </c>
      <c r="L3015" s="444">
        <f t="shared" ca="1" si="139"/>
        <v>-82350313402.671371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-82350313402.671371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-343126305.84446406</v>
      </c>
      <c r="L3016" s="444">
        <f t="shared" ca="1" si="139"/>
        <v>-82693439708.515839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-82693439708.515839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-344555998.78548265</v>
      </c>
      <c r="L3017" s="444">
        <f t="shared" ca="1" si="139"/>
        <v>-83037995707.301315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-83037995707.301315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-345991648.78042215</v>
      </c>
      <c r="L3018" s="444">
        <f t="shared" ca="1" si="139"/>
        <v>-83383987356.081741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-83383987356.081741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-347433280.65034056</v>
      </c>
      <c r="L3019" s="444">
        <f t="shared" ca="1" si="139"/>
        <v>-83731420636.732086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-83731420636.732086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-348880919.31971705</v>
      </c>
      <c r="L3020" s="444">
        <f t="shared" ca="1" si="139"/>
        <v>-84080301556.051804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-84080301556.051804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-350334589.81688249</v>
      </c>
      <c r="L3021" s="444">
        <f t="shared" ca="1" si="139"/>
        <v>-84430636145.868683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-84430636145.868683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-351794317.27445287</v>
      </c>
      <c r="L3022" s="444">
        <f t="shared" ca="1" si="139"/>
        <v>-84782430463.143143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-84782430463.143143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-353260126.92976308</v>
      </c>
      <c r="L3023" s="444">
        <f t="shared" ca="1" si="139"/>
        <v>-85135690590.072906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-85135690590.072906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-354732044.12530375</v>
      </c>
      <c r="L3024" s="444">
        <f t="shared" ca="1" si="139"/>
        <v>-85490422634.198212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-85490422634.198212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-356210094.30915922</v>
      </c>
      <c r="L3025" s="444">
        <f t="shared" ca="1" si="139"/>
        <v>-85846632728.50737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-85846632728.50737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-357694303.03544736</v>
      </c>
      <c r="L3026" s="444">
        <f t="shared" ca="1" si="139"/>
        <v>-86204327031.542816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-86204327031.542816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-359184695.96476173</v>
      </c>
      <c r="L3027" s="444">
        <f t="shared" ca="1" si="139"/>
        <v>-86563511727.507584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-86563511727.507584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-360681298.8646149</v>
      </c>
      <c r="L3028" s="444">
        <f t="shared" ca="1" si="139"/>
        <v>-86924193026.372192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-86924193026.372192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-362184137.60988414</v>
      </c>
      <c r="L3029" s="444">
        <f t="shared" ca="1" si="139"/>
        <v>-87286377163.982071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-87286377163.982071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-363693238.18325865</v>
      </c>
      <c r="L3030" s="444">
        <f t="shared" ca="1" si="139"/>
        <v>-87650070402.165329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-87650070402.165329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-365208626.67568886</v>
      </c>
      <c r="L3031" s="444">
        <f t="shared" ca="1" si="139"/>
        <v>-88015279028.841019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-88015279028.841019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-366730329.28683758</v>
      </c>
      <c r="L3032" s="444">
        <f t="shared" ca="1" si="139"/>
        <v>-88382009358.127853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-88382009358.127853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-368258372.32553273</v>
      </c>
      <c r="L3033" s="444">
        <f t="shared" ca="1" si="139"/>
        <v>-88750267730.453384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-88750267730.453384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-369792782.21022242</v>
      </c>
      <c r="L3034" s="444">
        <f t="shared" ca="1" si="139"/>
        <v>-89120060512.663605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-89120060512.663605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-371333585.4694317</v>
      </c>
      <c r="L3035" s="444">
        <f t="shared" ca="1" si="139"/>
        <v>-89491394098.133041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-89491394098.133041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-372880808.742221</v>
      </c>
      <c r="L3036" s="444">
        <f t="shared" ca="1" si="139"/>
        <v>-89864274906.875259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-89864274906.875259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-374434478.77864689</v>
      </c>
      <c r="L3037" s="444">
        <f t="shared" ca="1" si="139"/>
        <v>-90238709385.6539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-90238709385.6539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-375994622.44022459</v>
      </c>
      <c r="L3038" s="444">
        <f t="shared" ca="1" si="139"/>
        <v>-90614704008.094131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-90614704008.094131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-377561266.70039219</v>
      </c>
      <c r="L3039" s="444">
        <f t="shared" ca="1" si="139"/>
        <v>-90992265274.794525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-90992265274.794525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-379134438.64497721</v>
      </c>
      <c r="L3040" s="444">
        <f t="shared" ca="1" si="139"/>
        <v>-91371399713.439499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-91371399713.439499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-380714165.47266459</v>
      </c>
      <c r="L3041" s="444">
        <f t="shared" ca="1" si="139"/>
        <v>-91752113878.91217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-91752113878.91217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-382300474.49546736</v>
      </c>
      <c r="L3042" s="444">
        <f t="shared" ca="1" si="139"/>
        <v>-92134414353.407639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-92134414353.407639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-383893393.13919848</v>
      </c>
      <c r="L3043" s="444">
        <f t="shared" ca="1" si="139"/>
        <v>-92518307746.546844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-92518307746.546844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-385492948.94394517</v>
      </c>
      <c r="L3044" s="444">
        <f t="shared" ca="1" si="139"/>
        <v>-92903800695.490784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-92903800695.490784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-387099169.56454492</v>
      </c>
      <c r="L3045" s="444">
        <f t="shared" ca="1" si="139"/>
        <v>-93290899865.055328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-93290899865.055328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-388712082.77106386</v>
      </c>
      <c r="L3046" s="444">
        <f t="shared" ca="1" si="139"/>
        <v>-93679611947.826385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-93679611947.826385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-390331716.44927663</v>
      </c>
      <c r="L3047" s="444">
        <f t="shared" ca="1" si="139"/>
        <v>-94069943664.275665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-94069943664.275665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-391958098.60114861</v>
      </c>
      <c r="L3048" s="444">
        <f t="shared" ca="1" si="139"/>
        <v>-94461901762.876816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-94461901762.876816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-393591257.34532005</v>
      </c>
      <c r="L3049" s="444">
        <f t="shared" ca="1" si="139"/>
        <v>-94855493020.222137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-94855493020.222137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-395231220.91759223</v>
      </c>
      <c r="L3050" s="444">
        <f t="shared" ca="1" si="139"/>
        <v>-95250724241.139725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-95250724241.139725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-396878017.67141551</v>
      </c>
      <c r="L3051" s="444">
        <f t="shared" ca="1" si="139"/>
        <v>-95647602258.811142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-95647602258.811142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-398531676.07837975</v>
      </c>
      <c r="L3052" s="444">
        <f t="shared" ca="1" si="139"/>
        <v>-96046133934.889526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-96046133934.889526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-400192224.72870636</v>
      </c>
      <c r="L3053" s="444">
        <f t="shared" ca="1" si="139"/>
        <v>-96446326159.618225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-96446326159.618225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-401859692.33174258</v>
      </c>
      <c r="L3054" s="444">
        <f t="shared" ca="1" si="139"/>
        <v>-96848185851.949966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-96848185851.949966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-403534107.7164582</v>
      </c>
      <c r="L3055" s="444">
        <f t="shared" ca="1" si="139"/>
        <v>-97251719959.666428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-97251719959.666428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-405215499.83194345</v>
      </c>
      <c r="L3056" s="444">
        <f t="shared" ca="1" si="139"/>
        <v>-97656935459.498367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-97656935459.498367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-406903897.74790984</v>
      </c>
      <c r="L3057" s="444">
        <f t="shared" ca="1" si="139"/>
        <v>-98063839357.246277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-98063839357.246277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-408599330.65519279</v>
      </c>
      <c r="L3058" s="444">
        <f t="shared" ca="1" si="139"/>
        <v>-98472438687.901474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-98472438687.901474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-410301827.86625612</v>
      </c>
      <c r="L3059" s="444">
        <f t="shared" ca="1" si="139"/>
        <v>-98882740515.767731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-98882740515.767731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-412011418.81569886</v>
      </c>
      <c r="L3060" s="444">
        <f t="shared" ca="1" si="139"/>
        <v>-99294751934.583435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-99294751934.583435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-413728133.06076431</v>
      </c>
      <c r="L3061" s="444">
        <f t="shared" ca="1" si="139"/>
        <v>-99708480067.644196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-99708480067.644196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-415452000.28185081</v>
      </c>
      <c r="L3062" s="444">
        <f t="shared" ca="1" si="139"/>
        <v>-100123932067.92604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-100123932067.92604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-417183050.28302515</v>
      </c>
      <c r="L3063" s="444">
        <f t="shared" ca="1" si="139"/>
        <v>-100541115118.20906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-100541115118.20906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-418921312.99253774</v>
      </c>
      <c r="L3064" s="444">
        <f t="shared" ca="1" si="139"/>
        <v>-100960036431.2016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-100960036431.2016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-420666818.46333998</v>
      </c>
      <c r="L3065" s="444">
        <f t="shared" ca="1" si="139"/>
        <v>-101380703249.66493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-101380703249.66493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-422419596.87360388</v>
      </c>
      <c r="L3066" s="444">
        <f t="shared" ca="1" si="139"/>
        <v>-101803122846.53854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-101803122846.53854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-424179678.52724391</v>
      </c>
      <c r="L3067" s="444">
        <f t="shared" ca="1" si="139"/>
        <v>-102227302525.06578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-102227302525.06578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-425947093.85444075</v>
      </c>
      <c r="L3068" s="444">
        <f t="shared" ref="L3068:L3322" ca="1" si="144">I3068-J3068+K3068</f>
        <v>-102653249618.92023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-102653249618.92023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-427721873.41216761</v>
      </c>
      <c r="L3069" s="444">
        <f t="shared" ca="1" si="144"/>
        <v>-103080971492.3324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-103080971492.3324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-429504047.8847183</v>
      </c>
      <c r="L3070" s="444">
        <f t="shared" ca="1" si="144"/>
        <v>-103510475540.21712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-103510475540.21712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-431293648.08423799</v>
      </c>
      <c r="L3071" s="444">
        <f t="shared" ca="1" si="144"/>
        <v>-103941769188.30136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-103941769188.30136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-433090704.95125568</v>
      </c>
      <c r="L3072" s="444">
        <f t="shared" ca="1" si="144"/>
        <v>-104374859893.25261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-104374859893.25261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-434895249.55521917</v>
      </c>
      <c r="L3073" s="444">
        <f t="shared" ca="1" si="144"/>
        <v>-104809755142.80783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-104809755142.80783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-436707313.09503263</v>
      </c>
      <c r="L3074" s="444">
        <f t="shared" ca="1" si="144"/>
        <v>-105246462455.90286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-105246462455.90286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-438526926.89959526</v>
      </c>
      <c r="L3075" s="444">
        <f t="shared" ca="1" si="144"/>
        <v>-105684989382.80246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-105684989382.80246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-440354122.42834359</v>
      </c>
      <c r="L3076" s="444">
        <f t="shared" ca="1" si="144"/>
        <v>-106125343505.2308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-106125343505.2308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-442188931.27179503</v>
      </c>
      <c r="L3077" s="444">
        <f t="shared" ca="1" si="144"/>
        <v>-106567532436.50259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-106567532436.50259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-444031385.15209413</v>
      </c>
      <c r="L3078" s="444">
        <f t="shared" ca="1" si="144"/>
        <v>-107011563821.65469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-107011563821.65469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-445881515.92356122</v>
      </c>
      <c r="L3079" s="444">
        <f t="shared" ca="1" si="144"/>
        <v>-107457445337.57826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-107457445337.57826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-447739355.57324284</v>
      </c>
      <c r="L3080" s="444">
        <f t="shared" ca="1" si="144"/>
        <v>-107905184693.1515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-107905184693.1515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-449604936.22146451</v>
      </c>
      <c r="L3081" s="444">
        <f t="shared" ca="1" si="144"/>
        <v>-108354789629.37297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-108354789629.37297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-451478290.12238735</v>
      </c>
      <c r="L3082" s="444">
        <f t="shared" ca="1" si="144"/>
        <v>-108806267919.49536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-108806267919.49536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-453359449.66456401</v>
      </c>
      <c r="L3083" s="444">
        <f t="shared" ca="1" si="144"/>
        <v>-109259627369.15993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-109259627369.15993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-455248447.3714996</v>
      </c>
      <c r="L3084" s="444">
        <f t="shared" ca="1" si="144"/>
        <v>-109714875816.53143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-109714875816.53143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-457145315.90221423</v>
      </c>
      <c r="L3085" s="444">
        <f t="shared" ca="1" si="144"/>
        <v>-110172021132.43365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-110172021132.43365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-459050088.05180693</v>
      </c>
      <c r="L3086" s="444">
        <f t="shared" ca="1" si="144"/>
        <v>-110631071220.48546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-110631071220.48546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-460962796.7520228</v>
      </c>
      <c r="L3087" s="444">
        <f t="shared" ca="1" si="144"/>
        <v>-111092034017.23749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-111092034017.23749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-462883475.07182282</v>
      </c>
      <c r="L3088" s="444">
        <f t="shared" ca="1" si="144"/>
        <v>-111554917492.30931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-111554917492.30931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-464812156.21795547</v>
      </c>
      <c r="L3089" s="444">
        <f t="shared" ca="1" si="144"/>
        <v>-112019729648.52727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-112019729648.52727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-466748873.53553027</v>
      </c>
      <c r="L3090" s="444">
        <f t="shared" ca="1" si="144"/>
        <v>-112486478522.06281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-112486478522.06281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-468693660.50859499</v>
      </c>
      <c r="L3091" s="444">
        <f t="shared" ca="1" si="144"/>
        <v>-112955172182.5714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-112955172182.5714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-470646550.76071411</v>
      </c>
      <c r="L3092" s="444">
        <f t="shared" ca="1" si="144"/>
        <v>-113425818733.33211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-113425818733.33211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-472607578.05555046</v>
      </c>
      <c r="L3093" s="444">
        <f t="shared" ca="1" si="144"/>
        <v>-113898426311.38766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-113898426311.38766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-474576776.29744858</v>
      </c>
      <c r="L3094" s="444">
        <f t="shared" ca="1" si="144"/>
        <v>-114373003087.68512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-114373003087.68512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-476554179.53202134</v>
      </c>
      <c r="L3095" s="444">
        <f t="shared" ca="1" si="144"/>
        <v>-114849557267.21715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-114849557267.21715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-478539821.94673812</v>
      </c>
      <c r="L3096" s="444">
        <f t="shared" ca="1" si="144"/>
        <v>-115328097089.16388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-115328097089.16388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-480533737.87151617</v>
      </c>
      <c r="L3097" s="444">
        <f t="shared" ca="1" si="144"/>
        <v>-115808630827.0354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-115808630827.0354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-482535961.77931416</v>
      </c>
      <c r="L3098" s="444">
        <f t="shared" ca="1" si="144"/>
        <v>-116291166788.81471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-116291166788.81471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-484546528.28672796</v>
      </c>
      <c r="L3099" s="444">
        <f t="shared" ca="1" si="144"/>
        <v>-116775713317.10144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-116775713317.10144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-486565472.15458935</v>
      </c>
      <c r="L3100" s="444">
        <f t="shared" ca="1" si="144"/>
        <v>-117262278789.25603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-117262278789.25603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-488592828.28856677</v>
      </c>
      <c r="L3101" s="444">
        <f t="shared" ca="1" si="144"/>
        <v>-117750871617.5446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-117750871617.5446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-490628631.73976922</v>
      </c>
      <c r="L3102" s="444">
        <f t="shared" ca="1" si="144"/>
        <v>-118241500249.28438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-118241500249.28438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-492672917.70535165</v>
      </c>
      <c r="L3103" s="444">
        <f t="shared" ca="1" si="144"/>
        <v>-118734173166.98973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-118734173166.98973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-494725721.52912384</v>
      </c>
      <c r="L3104" s="444">
        <f t="shared" ca="1" si="144"/>
        <v>-119228898888.51886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-119228898888.51886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-496787078.70216191</v>
      </c>
      <c r="L3105" s="444">
        <f t="shared" ca="1" si="144"/>
        <v>-119725685967.22102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-119725685967.22102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-498857024.8634209</v>
      </c>
      <c r="L3106" s="444">
        <f t="shared" ca="1" si="144"/>
        <v>-120224542992.08444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-120224542992.08444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-500935595.80035192</v>
      </c>
      <c r="L3107" s="444">
        <f t="shared" ca="1" si="144"/>
        <v>-120725478587.8848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-120725478587.8848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-503022827.44952005</v>
      </c>
      <c r="L3108" s="444">
        <f t="shared" ca="1" si="144"/>
        <v>-121228501415.33432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-121228501415.33432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-505118755.89722633</v>
      </c>
      <c r="L3109" s="444">
        <f t="shared" ca="1" si="144"/>
        <v>-121733620171.23155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-121733620171.23155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-507223417.38013154</v>
      </c>
      <c r="L3110" s="444">
        <f t="shared" ca="1" si="144"/>
        <v>-122240843588.61168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-122240843588.61168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-509336848.285882</v>
      </c>
      <c r="L3111" s="444">
        <f t="shared" ca="1" si="144"/>
        <v>-122750180436.89757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-122750180436.89757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-511459085.15373981</v>
      </c>
      <c r="L3112" s="444">
        <f t="shared" ca="1" si="144"/>
        <v>-123261639522.0513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-123261639522.0513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-513590164.67521375</v>
      </c>
      <c r="L3113" s="444">
        <f t="shared" ca="1" si="144"/>
        <v>-123775229686.72652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-123775229686.72652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-515730123.69469374</v>
      </c>
      <c r="L3114" s="444">
        <f t="shared" ca="1" si="144"/>
        <v>-124290959810.4212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-124290959810.4212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-517878999.21008843</v>
      </c>
      <c r="L3115" s="444">
        <f t="shared" ca="1" si="144"/>
        <v>-124808838809.63129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-124808838809.63129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-520036828.37346369</v>
      </c>
      <c r="L3116" s="444">
        <f t="shared" ca="1" si="144"/>
        <v>-125328875638.00475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-125328875638.00475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-522203648.4916864</v>
      </c>
      <c r="L3117" s="444">
        <f t="shared" ca="1" si="144"/>
        <v>-125851079286.49643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-125851079286.49643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-524379497.02706844</v>
      </c>
      <c r="L3118" s="444">
        <f t="shared" ca="1" si="144"/>
        <v>-126375458783.5235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-126375458783.5235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-526564411.59801453</v>
      </c>
      <c r="L3119" s="444">
        <f t="shared" ca="1" si="144"/>
        <v>-126902023195.12151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-126902023195.12151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-528758429.97967291</v>
      </c>
      <c r="L3120" s="444">
        <f t="shared" ca="1" si="144"/>
        <v>-127430781625.10118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-127430781625.10118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-530961590.10458821</v>
      </c>
      <c r="L3121" s="444">
        <f t="shared" ca="1" si="144"/>
        <v>-127961743215.20576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-127961743215.20576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-533173930.06335735</v>
      </c>
      <c r="L3122" s="444">
        <f t="shared" ca="1" si="144"/>
        <v>-128494917145.26912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-128494917145.26912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-535395488.10528797</v>
      </c>
      <c r="L3123" s="444">
        <f t="shared" ca="1" si="144"/>
        <v>-129030312633.3744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-129030312633.3744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-537626302.63906002</v>
      </c>
      <c r="L3124" s="444">
        <f t="shared" ca="1" si="144"/>
        <v>-129567938936.01346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-129567938936.01346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-539866412.23338938</v>
      </c>
      <c r="L3125" s="444">
        <f t="shared" ca="1" si="144"/>
        <v>-130107805348.24684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-130107805348.24684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-542115855.61769521</v>
      </c>
      <c r="L3126" s="444">
        <f t="shared" ca="1" si="144"/>
        <v>-130649921203.86453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-130649921203.86453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-544374671.68276882</v>
      </c>
      <c r="L3127" s="444">
        <f t="shared" ca="1" si="144"/>
        <v>-131194295875.5473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-131194295875.5473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-546642899.48144698</v>
      </c>
      <c r="L3128" s="444">
        <f t="shared" ca="1" si="144"/>
        <v>-131740938775.02875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-131740938775.02875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-548920578.22928643</v>
      </c>
      <c r="L3129" s="444">
        <f t="shared" ca="1" si="144"/>
        <v>-132289859353.25804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-132289859353.25804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-551207747.30524182</v>
      </c>
      <c r="L3130" s="444">
        <f t="shared" ca="1" si="144"/>
        <v>-132841067100.56328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-132841067100.56328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-553504446.25234699</v>
      </c>
      <c r="L3131" s="444">
        <f t="shared" ca="1" si="144"/>
        <v>-133394571546.81563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-133394571546.81563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-555810714.77839839</v>
      </c>
      <c r="L3132" s="444">
        <f t="shared" ca="1" si="144"/>
        <v>-133950382261.59402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-133950382261.59402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-558126592.75664175</v>
      </c>
      <c r="L3133" s="444">
        <f t="shared" ca="1" si="144"/>
        <v>-134508508854.35066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-134508508854.35066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-560452120.22646105</v>
      </c>
      <c r="L3134" s="444">
        <f t="shared" ca="1" si="144"/>
        <v>-135068960974.57712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-135068960974.57712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-562787337.39407134</v>
      </c>
      <c r="L3135" s="444">
        <f t="shared" ca="1" si="144"/>
        <v>-135631748311.97119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-135631748311.97119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-565132284.63321328</v>
      </c>
      <c r="L3136" s="444">
        <f t="shared" ca="1" si="144"/>
        <v>-136196880596.6044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-136196880596.6044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-567487002.48585165</v>
      </c>
      <c r="L3137" s="444">
        <f t="shared" ca="1" si="144"/>
        <v>-136764367599.09026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-136764367599.09026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-569851531.66287613</v>
      </c>
      <c r="L3138" s="444">
        <f t="shared" ca="1" si="144"/>
        <v>-137334219130.75313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-137334219130.75313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-572225913.04480481</v>
      </c>
      <c r="L3139" s="444">
        <f t="shared" ca="1" si="144"/>
        <v>-137906445043.79794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-137906445043.79794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-574610187.68249142</v>
      </c>
      <c r="L3140" s="444">
        <f t="shared" ca="1" si="144"/>
        <v>-138481055231.48044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-138481055231.48044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-577004396.79783511</v>
      </c>
      <c r="L3141" s="444">
        <f t="shared" ca="1" si="144"/>
        <v>-139058059628.27826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-139058059628.27826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-579408581.78449273</v>
      </c>
      <c r="L3142" s="444">
        <f t="shared" ca="1" si="144"/>
        <v>-139637468210.06274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-139637468210.06274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-581822784.2085948</v>
      </c>
      <c r="L3143" s="444">
        <f t="shared" ca="1" si="144"/>
        <v>-140219290994.27133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-140219290994.27133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-584247045.80946386</v>
      </c>
      <c r="L3144" s="444">
        <f t="shared" ca="1" si="144"/>
        <v>-140803538040.08081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-140803538040.08081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-586681408.50033665</v>
      </c>
      <c r="L3145" s="444">
        <f t="shared" ca="1" si="144"/>
        <v>-141390219448.58115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-141390219448.58115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-589125914.36908805</v>
      </c>
      <c r="L3146" s="444">
        <f t="shared" ca="1" si="144"/>
        <v>-141979345362.95023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-141979345362.95023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-591580605.67895925</v>
      </c>
      <c r="L3147" s="444">
        <f t="shared" ca="1" si="144"/>
        <v>-142570925968.62918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-142570925968.62918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-594045524.86928821</v>
      </c>
      <c r="L3148" s="444">
        <f t="shared" ca="1" si="144"/>
        <v>-143164971493.49847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-143164971493.49847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-596520714.55624366</v>
      </c>
      <c r="L3149" s="444">
        <f t="shared" ca="1" si="144"/>
        <v>-143761492208.05472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-143761492208.05472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-599006217.53356135</v>
      </c>
      <c r="L3150" s="444">
        <f t="shared" ca="1" si="144"/>
        <v>-144360498425.58829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-144360498425.58829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-601502076.77328455</v>
      </c>
      <c r="L3151" s="444">
        <f t="shared" ca="1" si="144"/>
        <v>-144962000502.36157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-144962000502.36157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-604008335.42650652</v>
      </c>
      <c r="L3152" s="444">
        <f t="shared" ca="1" si="144"/>
        <v>-145566008837.78809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-145566008837.78809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-606525036.82411706</v>
      </c>
      <c r="L3153" s="444">
        <f t="shared" ca="1" si="144"/>
        <v>-146172533874.61221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-146172533874.61221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-609052224.47755086</v>
      </c>
      <c r="L3154" s="444">
        <f t="shared" ca="1" si="144"/>
        <v>-146781586099.08975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-146781586099.08975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-611589942.07954061</v>
      </c>
      <c r="L3155" s="444">
        <f t="shared" ca="1" si="144"/>
        <v>-147393176041.16928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-147393176041.16928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-614138233.50487196</v>
      </c>
      <c r="L3156" s="444">
        <f t="shared" ca="1" si="144"/>
        <v>-148007314274.67416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-148007314274.67416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-616697142.81114233</v>
      </c>
      <c r="L3157" s="444">
        <f t="shared" ca="1" si="144"/>
        <v>-148624011417.48532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-148624011417.48532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-619266714.23952222</v>
      </c>
      <c r="L3158" s="444">
        <f t="shared" ca="1" si="144"/>
        <v>-149243278131.72485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-149243278131.72485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-621846992.21552026</v>
      </c>
      <c r="L3159" s="444">
        <f t="shared" ca="1" si="144"/>
        <v>-149865125123.94037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-149865125123.94037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-624438021.34975147</v>
      </c>
      <c r="L3160" s="444">
        <f t="shared" ca="1" si="144"/>
        <v>-150489563145.29013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-150489563145.29013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-627039846.4387089</v>
      </c>
      <c r="L3161" s="444">
        <f t="shared" ca="1" si="144"/>
        <v>-151116602991.72885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-151116602991.72885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-629652512.46553683</v>
      </c>
      <c r="L3162" s="444">
        <f t="shared" ca="1" si="144"/>
        <v>-151746255504.1944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-151746255504.1944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-632276064.60080993</v>
      </c>
      <c r="L3163" s="444">
        <f t="shared" ca="1" si="144"/>
        <v>-152378531568.7952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-152378531568.7952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-634910548.20331335</v>
      </c>
      <c r="L3164" s="444">
        <f t="shared" ca="1" si="144"/>
        <v>-153013442116.9985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-153013442116.9985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-637556008.82082713</v>
      </c>
      <c r="L3165" s="444">
        <f t="shared" ca="1" si="144"/>
        <v>-153650998125.81934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-153650998125.81934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-640212492.19091392</v>
      </c>
      <c r="L3166" s="444">
        <f t="shared" ca="1" si="144"/>
        <v>-154291210618.01025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-154291210618.01025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-642880044.24170935</v>
      </c>
      <c r="L3167" s="444">
        <f t="shared" ca="1" si="144"/>
        <v>-154934090662.25195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-154934090662.25195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-645558711.09271646</v>
      </c>
      <c r="L3168" s="444">
        <f t="shared" ca="1" si="144"/>
        <v>-155579649373.34467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-155579649373.34467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-648248539.05560279</v>
      </c>
      <c r="L3169" s="444">
        <f t="shared" ca="1" si="144"/>
        <v>-156227897912.40027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-156227897912.40027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-650949574.63500106</v>
      </c>
      <c r="L3170" s="444">
        <f t="shared" ca="1" si="144"/>
        <v>-156878847487.03528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-156878847487.03528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-653661864.52931368</v>
      </c>
      <c r="L3171" s="444">
        <f t="shared" ca="1" si="144"/>
        <v>-157532509351.56461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-157532509351.56461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-656385455.6315192</v>
      </c>
      <c r="L3172" s="444">
        <f t="shared" ca="1" si="144"/>
        <v>-158188894807.19614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-158188894807.19614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-659120395.02998388</v>
      </c>
      <c r="L3173" s="444">
        <f t="shared" ca="1" si="144"/>
        <v>-158848015202.22614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-158848015202.22614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-661866730.00927556</v>
      </c>
      <c r="L3174" s="444">
        <f t="shared" ca="1" si="144"/>
        <v>-159509881932.23541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-159509881932.23541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-664624508.05098093</v>
      </c>
      <c r="L3175" s="444">
        <f t="shared" ca="1" si="144"/>
        <v>-160174506440.28641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-160174506440.28641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-667393776.83452666</v>
      </c>
      <c r="L3176" s="444">
        <f t="shared" ca="1" si="144"/>
        <v>-160841900217.12094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-160841900217.12094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-670174584.23800397</v>
      </c>
      <c r="L3177" s="444">
        <f t="shared" ca="1" si="144"/>
        <v>-161512074801.35895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-161512074801.35895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-672966978.33899558</v>
      </c>
      <c r="L3178" s="444">
        <f t="shared" ca="1" si="144"/>
        <v>-162185041779.69794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-162185041779.69794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-675771007.41540802</v>
      </c>
      <c r="L3179" s="444">
        <f t="shared" ca="1" si="144"/>
        <v>-162860812787.11334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-162860812787.11334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-678586719.94630563</v>
      </c>
      <c r="L3180" s="444">
        <f t="shared" ca="1" si="144"/>
        <v>-163539399507.05966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-163539399507.05966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-681414164.61274862</v>
      </c>
      <c r="L3181" s="444">
        <f t="shared" ca="1" si="144"/>
        <v>-164220813671.67242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-164220813671.67242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-684253390.29863513</v>
      </c>
      <c r="L3182" s="444">
        <f t="shared" ca="1" si="144"/>
        <v>-164905067061.97107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-164905067061.97107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-687104446.09154606</v>
      </c>
      <c r="L3183" s="444">
        <f t="shared" ca="1" si="144"/>
        <v>-165592171508.06262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-165592171508.06262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-689967381.28359425</v>
      </c>
      <c r="L3184" s="444">
        <f t="shared" ca="1" si="144"/>
        <v>-166282138889.34622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-166282138889.34622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-692842245.37227595</v>
      </c>
      <c r="L3185" s="444">
        <f t="shared" ca="1" si="144"/>
        <v>-166974981134.71851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-166974981134.71851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-695729088.0613271</v>
      </c>
      <c r="L3186" s="444">
        <f t="shared" ca="1" si="144"/>
        <v>-167670710222.77985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-167670710222.77985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-698627959.26158273</v>
      </c>
      <c r="L3187" s="444">
        <f t="shared" ca="1" si="144"/>
        <v>-168369338182.04144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-168369338182.04144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-701538909.09183931</v>
      </c>
      <c r="L3188" s="444">
        <f t="shared" ca="1" si="144"/>
        <v>-169070877091.13327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-169070877091.13327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-704461987.879722</v>
      </c>
      <c r="L3189" s="444">
        <f t="shared" ca="1" si="144"/>
        <v>-169775339079.013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-169775339079.013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-707397246.16255414</v>
      </c>
      <c r="L3190" s="444">
        <f t="shared" ca="1" si="144"/>
        <v>-170482736325.17557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-170482736325.17557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-710344734.68823147</v>
      </c>
      <c r="L3191" s="444">
        <f t="shared" ca="1" si="144"/>
        <v>-171193081059.8638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-171193081059.8638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-713304504.41609919</v>
      </c>
      <c r="L3192" s="444">
        <f t="shared" ca="1" si="144"/>
        <v>-171906385564.27991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-171906385564.27991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-716276606.51783299</v>
      </c>
      <c r="L3193" s="444">
        <f t="shared" ca="1" si="144"/>
        <v>-172622662170.79773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-172622662170.79773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-719261092.37832391</v>
      </c>
      <c r="L3194" s="444">
        <f t="shared" ca="1" si="144"/>
        <v>-173341923263.17606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-173341923263.17606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-722258013.59656692</v>
      </c>
      <c r="L3195" s="444">
        <f t="shared" ca="1" si="144"/>
        <v>-174064181276.77261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-174064181276.77261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-725267421.9865526</v>
      </c>
      <c r="L3196" s="444">
        <f t="shared" ca="1" si="144"/>
        <v>-174789448698.75916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-174789448698.75916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-728289369.57816315</v>
      </c>
      <c r="L3197" s="444">
        <f t="shared" ca="1" si="144"/>
        <v>-175517738068.33731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-175517738068.33731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-731323908.61807215</v>
      </c>
      <c r="L3198" s="444">
        <f t="shared" ca="1" si="144"/>
        <v>-176249061976.95538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-176249061976.95538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-734371091.57064748</v>
      </c>
      <c r="L3199" s="444">
        <f t="shared" ca="1" si="144"/>
        <v>-176983433068.52603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-176983433068.52603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-737430971.11885846</v>
      </c>
      <c r="L3200" s="444">
        <f t="shared" ca="1" si="144"/>
        <v>-177720864039.6449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-177720864039.6449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-740503600.16518712</v>
      </c>
      <c r="L3201" s="444">
        <f t="shared" ca="1" si="144"/>
        <v>-178461367639.81009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-178461367639.81009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-743589031.83254206</v>
      </c>
      <c r="L3202" s="444">
        <f t="shared" ca="1" si="144"/>
        <v>-179204956671.64264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-179204956671.64264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-746687319.46517766</v>
      </c>
      <c r="L3203" s="444">
        <f t="shared" ca="1" si="144"/>
        <v>-179951643991.10782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-179951643991.10782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-749798516.6296159</v>
      </c>
      <c r="L3204" s="444">
        <f t="shared" ca="1" si="144"/>
        <v>-180701442507.73743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-180701442507.73743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-752922677.11557257</v>
      </c>
      <c r="L3205" s="444">
        <f t="shared" ca="1" si="144"/>
        <v>-181454365184.853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-181454365184.853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-756059854.9368875</v>
      </c>
      <c r="L3206" s="444">
        <f t="shared" ca="1" si="144"/>
        <v>-182210425039.78989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-182210425039.78989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-759210104.3324579</v>
      </c>
      <c r="L3207" s="444">
        <f t="shared" ca="1" si="144"/>
        <v>-182969635144.12234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-182969635144.12234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-762373479.76717639</v>
      </c>
      <c r="L3208" s="444">
        <f t="shared" ca="1" si="144"/>
        <v>-183732008623.88953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-183732008623.88953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-765550035.93287301</v>
      </c>
      <c r="L3209" s="444">
        <f t="shared" ca="1" si="144"/>
        <v>-184497558659.82239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-184497558659.82239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-768739827.74925995</v>
      </c>
      <c r="L3210" s="444">
        <f t="shared" ca="1" si="144"/>
        <v>-185266298487.57166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-185266298487.57166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-771942910.36488187</v>
      </c>
      <c r="L3211" s="444">
        <f t="shared" ca="1" si="144"/>
        <v>-186038241397.93652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-186038241397.93652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-775159339.1580689</v>
      </c>
      <c r="L3212" s="444">
        <f t="shared" ca="1" si="144"/>
        <v>-186813400737.0946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-186813400737.0946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-778389169.73789418</v>
      </c>
      <c r="L3213" s="444">
        <f t="shared" ca="1" si="144"/>
        <v>-187591789906.83249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-187591789906.83249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-781632457.94513535</v>
      </c>
      <c r="L3214" s="444">
        <f t="shared" ca="1" si="144"/>
        <v>-188373422364.77762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-188373422364.77762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-784889259.85324001</v>
      </c>
      <c r="L3215" s="444">
        <f t="shared" ca="1" si="144"/>
        <v>-189158311624.63086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-189158311624.63086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-788159631.76929522</v>
      </c>
      <c r="L3216" s="444">
        <f t="shared" ca="1" si="144"/>
        <v>-189946471256.40015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-189946471256.40015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-791443630.23500061</v>
      </c>
      <c r="L3217" s="444">
        <f t="shared" ca="1" si="144"/>
        <v>-190737914886.63513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-190737914886.63513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-794741312.02764642</v>
      </c>
      <c r="L3218" s="444">
        <f t="shared" ca="1" si="144"/>
        <v>-191532656198.66278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-191532656198.66278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-798052734.1610949</v>
      </c>
      <c r="L3219" s="444">
        <f t="shared" ca="1" si="144"/>
        <v>-192330708932.82388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-192330708932.82388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-801377953.8867662</v>
      </c>
      <c r="L3220" s="444">
        <f t="shared" ca="1" si="144"/>
        <v>-193132086886.71066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-193132086886.71066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-804717028.69462776</v>
      </c>
      <c r="L3221" s="444">
        <f t="shared" ca="1" si="144"/>
        <v>-193936803915.4053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-193936803915.4053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-808070016.31418872</v>
      </c>
      <c r="L3222" s="444">
        <f t="shared" ca="1" si="144"/>
        <v>-194744873931.71948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-194744873931.71948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-811436974.71549785</v>
      </c>
      <c r="L3223" s="444">
        <f t="shared" ca="1" si="144"/>
        <v>-195556310906.43497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-195556310906.43497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-814817962.11014569</v>
      </c>
      <c r="L3224" s="444">
        <f t="shared" ca="1" si="144"/>
        <v>-196371128868.5451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-196371128868.5451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-818213036.95227122</v>
      </c>
      <c r="L3225" s="444">
        <f t="shared" ca="1" si="144"/>
        <v>-197189341905.49738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-197189341905.49738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-821622257.93957233</v>
      </c>
      <c r="L3226" s="444">
        <f t="shared" ca="1" si="144"/>
        <v>-198010964163.43695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-198010964163.43695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-825045684.01432061</v>
      </c>
      <c r="L3227" s="444">
        <f t="shared" ca="1" si="144"/>
        <v>-198836009847.45126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-198836009847.45126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-828483374.36438024</v>
      </c>
      <c r="L3228" s="444">
        <f t="shared" ca="1" si="144"/>
        <v>-199664493221.81564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-199664493221.81564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-831935388.42423189</v>
      </c>
      <c r="L3229" s="444">
        <f t="shared" ca="1" si="144"/>
        <v>-200496428610.23987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-200496428610.23987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-835401785.87599945</v>
      </c>
      <c r="L3230" s="444">
        <f t="shared" ca="1" si="144"/>
        <v>-201331830396.11588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-201331830396.11588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-838882626.65048277</v>
      </c>
      <c r="L3231" s="444">
        <f t="shared" ca="1" si="144"/>
        <v>-202170713022.76636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-202170713022.76636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-842377970.92819309</v>
      </c>
      <c r="L3232" s="444">
        <f t="shared" ca="1" si="144"/>
        <v>-203013090993.69455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-203013090993.69455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-845887879.14039397</v>
      </c>
      <c r="L3233" s="444">
        <f t="shared" ca="1" si="144"/>
        <v>-203858978872.83493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-203858978872.83493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-849412411.97014558</v>
      </c>
      <c r="L3234" s="444">
        <f t="shared" ca="1" si="144"/>
        <v>-204708391284.80508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-204708391284.80508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-852951630.35335445</v>
      </c>
      <c r="L3235" s="444">
        <f t="shared" ca="1" si="144"/>
        <v>-205561342915.15845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-205561342915.15845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-856505595.47982681</v>
      </c>
      <c r="L3236" s="444">
        <f t="shared" ca="1" si="144"/>
        <v>-206417848510.63828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-206417848510.63828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-860074368.79432619</v>
      </c>
      <c r="L3237" s="444">
        <f t="shared" ca="1" si="144"/>
        <v>-207277922879.43259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-207277922879.43259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-863658011.99763572</v>
      </c>
      <c r="L3238" s="444">
        <f t="shared" ca="1" si="144"/>
        <v>-208141580891.43024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-208141580891.43024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-867256587.04762602</v>
      </c>
      <c r="L3239" s="444">
        <f t="shared" ca="1" si="144"/>
        <v>-209008837478.47787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-209008837478.47787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-870870156.16032445</v>
      </c>
      <c r="L3240" s="444">
        <f t="shared" ca="1" si="144"/>
        <v>-209879707634.63821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-209879707634.63821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-874498781.8109926</v>
      </c>
      <c r="L3241" s="444">
        <f t="shared" ca="1" si="144"/>
        <v>-210754206416.44922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-210754206416.44922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-878142526.73520505</v>
      </c>
      <c r="L3242" s="444">
        <f t="shared" ca="1" si="144"/>
        <v>-211632348943.18442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-211632348943.18442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-881801453.9299351</v>
      </c>
      <c r="L3243" s="444">
        <f t="shared" ca="1" si="144"/>
        <v>-212514150397.11435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-212514150397.11435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-885475626.65464306</v>
      </c>
      <c r="L3244" s="444">
        <f t="shared" ca="1" si="144"/>
        <v>-213399626023.76898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-213399626023.76898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-889165108.43237078</v>
      </c>
      <c r="L3245" s="444">
        <f t="shared" ca="1" si="144"/>
        <v>-214288791132.20135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-214288791132.20135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-892869963.05083883</v>
      </c>
      <c r="L3246" s="444">
        <f t="shared" ca="1" si="144"/>
        <v>-215181661095.2522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-215181661095.2522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-896590254.56355083</v>
      </c>
      <c r="L3247" s="444">
        <f t="shared" ca="1" si="144"/>
        <v>-216078251349.81573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-216078251349.81573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-900326047.29089904</v>
      </c>
      <c r="L3248" s="444">
        <f t="shared" ca="1" si="144"/>
        <v>-216978577397.10663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-216978577397.10663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-904077405.82127762</v>
      </c>
      <c r="L3249" s="444">
        <f t="shared" ca="1" si="144"/>
        <v>-217882654802.92792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-217882654802.92792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-907844395.01219964</v>
      </c>
      <c r="L3250" s="444">
        <f t="shared" ca="1" si="144"/>
        <v>-218790499197.94012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-218790499197.94012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-911627079.99141717</v>
      </c>
      <c r="L3251" s="444">
        <f t="shared" ca="1" si="144"/>
        <v>-219702126277.93155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-219702126277.93155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-915425526.15804803</v>
      </c>
      <c r="L3252" s="444">
        <f t="shared" ca="1" si="144"/>
        <v>-220617551804.0896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-220617551804.0896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-919239799.18370652</v>
      </c>
      <c r="L3253" s="444">
        <f t="shared" ca="1" si="144"/>
        <v>-221536791603.27332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-221536791603.27332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-923069965.01363885</v>
      </c>
      <c r="L3254" s="444">
        <f t="shared" ca="1" si="144"/>
        <v>-222459861568.28696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-222459861568.28696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-926916089.86786246</v>
      </c>
      <c r="L3255" s="444">
        <f t="shared" ca="1" si="144"/>
        <v>-223386777658.15482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-223386777658.15482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-930778240.24231184</v>
      </c>
      <c r="L3256" s="444">
        <f t="shared" ca="1" si="144"/>
        <v>-224317555898.39713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-224317555898.39713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-934656482.90998805</v>
      </c>
      <c r="L3257" s="444">
        <f t="shared" ca="1" si="144"/>
        <v>-225252212381.3071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-225252212381.3071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-938550884.92211294</v>
      </c>
      <c r="L3258" s="444">
        <f t="shared" ca="1" si="144"/>
        <v>-226190763266.22922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-226190763266.22922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-942461513.60928857</v>
      </c>
      <c r="L3259" s="444">
        <f t="shared" ca="1" si="144"/>
        <v>-227133224779.8385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-227133224779.8385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-946388436.58266056</v>
      </c>
      <c r="L3260" s="444">
        <f t="shared" ca="1" si="144"/>
        <v>-228079613216.42117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-228079613216.42117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-950331721.73508823</v>
      </c>
      <c r="L3261" s="444">
        <f t="shared" ca="1" si="144"/>
        <v>-229029944938.15625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-229029944938.15625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-954291437.24231768</v>
      </c>
      <c r="L3262" s="444">
        <f t="shared" ca="1" si="144"/>
        <v>-229984236375.39856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-229984236375.39856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-958267651.5641607</v>
      </c>
      <c r="L3263" s="444">
        <f t="shared" ca="1" si="144"/>
        <v>-230942504026.96271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-230942504026.96271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-962260433.44567788</v>
      </c>
      <c r="L3264" s="444">
        <f t="shared" ca="1" si="144"/>
        <v>-231904764460.40839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-231904764460.40839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-966269851.91836822</v>
      </c>
      <c r="L3265" s="444">
        <f t="shared" ca="1" si="144"/>
        <v>-232871034312.32675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-232871034312.32675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-970295976.30136144</v>
      </c>
      <c r="L3266" s="444">
        <f t="shared" ca="1" si="144"/>
        <v>-233841330288.62811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-233841330288.62811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-974338876.20261717</v>
      </c>
      <c r="L3267" s="444">
        <f t="shared" ca="1" si="144"/>
        <v>-234815669164.83072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-234815669164.83072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-978398621.52012801</v>
      </c>
      <c r="L3268" s="444">
        <f t="shared" ca="1" si="144"/>
        <v>-235794067786.35086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-235794067786.35086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-982475282.44312871</v>
      </c>
      <c r="L3269" s="444">
        <f t="shared" ca="1" si="144"/>
        <v>-236776543068.79398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-236776543068.79398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-986568929.45330811</v>
      </c>
      <c r="L3270" s="444">
        <f t="shared" ca="1" si="144"/>
        <v>-237763111998.24728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-237763111998.24728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-990679633.32603037</v>
      </c>
      <c r="L3271" s="444">
        <f t="shared" ca="1" si="144"/>
        <v>-238753791631.5733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-238753791631.5733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-994807465.13155544</v>
      </c>
      <c r="L3272" s="444">
        <f t="shared" ca="1" si="144"/>
        <v>-239748599096.70486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-239748599096.70486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-998952496.23627031</v>
      </c>
      <c r="L3273" s="444">
        <f t="shared" ca="1" si="144"/>
        <v>-240747551592.94113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-240747551592.94113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-1003114798.3039213</v>
      </c>
      <c r="L3274" s="444">
        <f t="shared" ca="1" si="144"/>
        <v>-241750666391.24506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-241750666391.24506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-1007294443.2968545</v>
      </c>
      <c r="L3275" s="444">
        <f t="shared" ca="1" si="144"/>
        <v>-242757960834.5419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-242757960834.5419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-1011491503.4772578</v>
      </c>
      <c r="L3276" s="444">
        <f t="shared" ca="1" si="144"/>
        <v>-243769452338.01917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-243769452338.01917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-1015706051.4084132</v>
      </c>
      <c r="L3277" s="444">
        <f t="shared" ca="1" si="144"/>
        <v>-244785158389.42758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-244785158389.42758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-1019938159.9559484</v>
      </c>
      <c r="L3278" s="444">
        <f t="shared" ca="1" si="144"/>
        <v>-245805096549.38354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-245805096549.38354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-1024187902.2890981</v>
      </c>
      <c r="L3279" s="444">
        <f t="shared" ca="1" si="144"/>
        <v>-246829284451.67264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-246829284451.67264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-1028455351.8819693</v>
      </c>
      <c r="L3280" s="444">
        <f t="shared" ca="1" si="144"/>
        <v>-247857739803.5546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-247857739803.5546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-1032740582.5148108</v>
      </c>
      <c r="L3281" s="444">
        <f t="shared" ca="1" si="144"/>
        <v>-248890480386.0694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-248890480386.0694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-1037043668.2752892</v>
      </c>
      <c r="L3282" s="444">
        <f t="shared" ca="1" si="144"/>
        <v>-249927524054.3447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-249927524054.3447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-1041364683.5597695</v>
      </c>
      <c r="L3283" s="444">
        <f t="shared" ca="1" si="144"/>
        <v>-250968888737.90448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-250968888737.90448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-1045703703.074602</v>
      </c>
      <c r="L3284" s="444">
        <f t="shared" ca="1" si="144"/>
        <v>-252014592440.9791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-252014592440.9791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-1050060801.8374128</v>
      </c>
      <c r="L3285" s="444">
        <f t="shared" ca="1" si="144"/>
        <v>-253064653242.8165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-253064653242.8165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-1054436055.1784022</v>
      </c>
      <c r="L3286" s="444">
        <f t="shared" ca="1" si="144"/>
        <v>-254119089297.9949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-254119089297.9949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-1058829538.7416455</v>
      </c>
      <c r="L3287" s="444">
        <f t="shared" ca="1" si="144"/>
        <v>-255177918836.73654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-255177918836.73654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-1063241328.4864023</v>
      </c>
      <c r="L3288" s="444">
        <f t="shared" ca="1" si="144"/>
        <v>-256241160165.22293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-256241160165.22293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-1067671500.6884289</v>
      </c>
      <c r="L3289" s="444">
        <f t="shared" ca="1" si="144"/>
        <v>-257308831665.91135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-257308831665.91135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-1072120131.9412974</v>
      </c>
      <c r="L3290" s="444">
        <f t="shared" ca="1" si="144"/>
        <v>-258380951797.85263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-258380951797.85263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-1076587299.1577194</v>
      </c>
      <c r="L3291" s="444">
        <f t="shared" ca="1" si="144"/>
        <v>-259457539097.01035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-259457539097.01035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-1081073079.5708764</v>
      </c>
      <c r="L3292" s="444">
        <f t="shared" ca="1" si="144"/>
        <v>-260538612176.58121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-260538612176.58121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-1085577550.735755</v>
      </c>
      <c r="L3293" s="444">
        <f t="shared" ca="1" si="144"/>
        <v>-261624189727.31696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-261624189727.31696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-1090100790.5304873</v>
      </c>
      <c r="L3294" s="444">
        <f t="shared" ca="1" si="144"/>
        <v>-262714290517.84744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-262714290517.84744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-1094642877.1576977</v>
      </c>
      <c r="L3295" s="444">
        <f t="shared" ca="1" si="144"/>
        <v>-263808933395.00513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-263808933395.00513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-1099203889.1458547</v>
      </c>
      <c r="L3296" s="444">
        <f t="shared" ca="1" si="144"/>
        <v>-264908137284.15097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-264908137284.15097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-1103783905.3506291</v>
      </c>
      <c r="L3297" s="444">
        <f t="shared" ca="1" si="144"/>
        <v>-266011921189.50159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-266011921189.50159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-1108383004.9562566</v>
      </c>
      <c r="L3298" s="444">
        <f t="shared" ca="1" si="144"/>
        <v>-267120304194.45786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-267120304194.45786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-1113001267.4769077</v>
      </c>
      <c r="L3299" s="444">
        <f t="shared" ca="1" si="144"/>
        <v>-268233305461.93475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-268233305461.93475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-1117638772.7580614</v>
      </c>
      <c r="L3300" s="444">
        <f t="shared" ca="1" si="144"/>
        <v>-269350944234.69281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-269350944234.69281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-1122295600.9778867</v>
      </c>
      <c r="L3301" s="444">
        <f t="shared" ca="1" si="144"/>
        <v>-270473239835.67068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-270473239835.67068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-1126971832.648628</v>
      </c>
      <c r="L3302" s="444">
        <f t="shared" ca="1" si="144"/>
        <v>-271600211668.31931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-271600211668.31931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-1131667548.6179972</v>
      </c>
      <c r="L3303" s="444">
        <f t="shared" ca="1" si="144"/>
        <v>-272731879216.93732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-272731879216.93732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-1136382830.0705719</v>
      </c>
      <c r="L3304" s="444">
        <f t="shared" ca="1" si="144"/>
        <v>-273868262047.00787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-273868262047.00787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-1141117758.5291994</v>
      </c>
      <c r="L3305" s="444">
        <f t="shared" ca="1" si="144"/>
        <v>-275009379805.53705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-275009379805.53705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-1145872415.8564043</v>
      </c>
      <c r="L3306" s="444">
        <f t="shared" ca="1" si="144"/>
        <v>-276155252221.39343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-276155252221.39343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-1150646884.255806</v>
      </c>
      <c r="L3307" s="444">
        <f t="shared" ca="1" si="144"/>
        <v>-277305899105.64923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-277305899105.64923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-1155441246.2735384</v>
      </c>
      <c r="L3308" s="444">
        <f t="shared" ca="1" si="144"/>
        <v>-278461340351.92279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-278461340351.92279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-1160255584.7996783</v>
      </c>
      <c r="L3309" s="444">
        <f t="shared" ca="1" si="144"/>
        <v>-279621595936.72247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-279621595936.72247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-1165089983.0696769</v>
      </c>
      <c r="L3310" s="444">
        <f t="shared" ca="1" si="144"/>
        <v>-280786685919.79218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-280786685919.79218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-1169944524.6658008</v>
      </c>
      <c r="L3311" s="444">
        <f t="shared" ca="1" si="144"/>
        <v>-281956630444.45795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-281956630444.45795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-1174819293.5185747</v>
      </c>
      <c r="L3312" s="444">
        <f t="shared" ca="1" si="144"/>
        <v>-283131449737.9765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-283131449737.9765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-1179714373.9082353</v>
      </c>
      <c r="L3313" s="444">
        <f t="shared" ca="1" si="144"/>
        <v>-284311164111.88477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-284311164111.88477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-1184629850.4661865</v>
      </c>
      <c r="L3314" s="444">
        <f t="shared" ca="1" si="144"/>
        <v>-285495793962.35095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-285495793962.35095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-1189565808.1764622</v>
      </c>
      <c r="L3315" s="444">
        <f t="shared" ca="1" si="144"/>
        <v>-286685359770.5274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-286685359770.5274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-1194522332.3771975</v>
      </c>
      <c r="L3316" s="444">
        <f t="shared" ca="1" si="144"/>
        <v>-287879882102.9046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-287879882102.9046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-1199499508.7621026</v>
      </c>
      <c r="L3317" s="444">
        <f t="shared" ca="1" si="144"/>
        <v>-289079381611.66669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-289079381611.66669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-1204497423.3819444</v>
      </c>
      <c r="L3318" s="444">
        <f t="shared" ca="1" si="144"/>
        <v>-290283879035.04865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-290283879035.04865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-1209516162.6460359</v>
      </c>
      <c r="L3319" s="444">
        <f t="shared" ca="1" si="144"/>
        <v>-291493395197.6947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-291493395197.6947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-1214555813.3237278</v>
      </c>
      <c r="L3320" s="444">
        <f t="shared" ca="1" si="144"/>
        <v>-292707951011.01843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-292707951011.01843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-1219616462.5459101</v>
      </c>
      <c r="L3321" s="444">
        <f t="shared" ca="1" si="144"/>
        <v>-293927567473.56433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-293927567473.56433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-1224698197.8065181</v>
      </c>
      <c r="L3322" s="444">
        <f t="shared" ca="1" si="144"/>
        <v>-295152265671.37085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-295152265671.37085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-1229801106.9640453</v>
      </c>
      <c r="L3323" s="444">
        <f t="shared" ref="L3323:L3577" ca="1" si="149">I3323-J3323+K3323</f>
        <v>-296382066778.3349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-296382066778.3349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-1234925278.243062</v>
      </c>
      <c r="L3324" s="444">
        <f t="shared" ca="1" si="149"/>
        <v>-297616992056.57794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-297616992056.57794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-1240070800.2357414</v>
      </c>
      <c r="L3325" s="444">
        <f t="shared" ca="1" si="149"/>
        <v>-298857062856.81366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-298857062856.81366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-1245237761.9033902</v>
      </c>
      <c r="L3326" s="444">
        <f t="shared" ca="1" si="149"/>
        <v>-300102300618.71704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-300102300618.71704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-1250426252.5779877</v>
      </c>
      <c r="L3327" s="444">
        <f t="shared" ca="1" si="149"/>
        <v>-301352726871.29504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-301352726871.29504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-1255636361.9637294</v>
      </c>
      <c r="L3328" s="444">
        <f t="shared" ca="1" si="149"/>
        <v>-302608363233.25879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-302608363233.25879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-1260868180.1385782</v>
      </c>
      <c r="L3329" s="444">
        <f t="shared" ca="1" si="149"/>
        <v>-303869231413.39734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-303869231413.39734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-1266121797.5558221</v>
      </c>
      <c r="L3330" s="444">
        <f t="shared" ca="1" si="149"/>
        <v>-305135353210.95319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-305135353210.95319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-1271397305.0456383</v>
      </c>
      <c r="L3331" s="444">
        <f t="shared" ca="1" si="149"/>
        <v>-306406750515.99884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-306406750515.99884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-1276694793.8166618</v>
      </c>
      <c r="L3332" s="444">
        <f t="shared" ca="1" si="149"/>
        <v>-307683445309.81549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-307683445309.81549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-1282014355.4575646</v>
      </c>
      <c r="L3333" s="444">
        <f t="shared" ca="1" si="149"/>
        <v>-308965459665.27307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-308965459665.27307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-1287356081.9386377</v>
      </c>
      <c r="L3334" s="444">
        <f t="shared" ca="1" si="149"/>
        <v>-310252815747.21173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-310252815747.21173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-1292720065.6133821</v>
      </c>
      <c r="L3335" s="444">
        <f t="shared" ca="1" si="149"/>
        <v>-311545535812.82513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-311545535812.82513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-1298106399.2201047</v>
      </c>
      <c r="L3336" s="444">
        <f t="shared" ca="1" si="149"/>
        <v>-312843642212.04523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-312843642212.04523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-1303515175.8835218</v>
      </c>
      <c r="L3337" s="444">
        <f t="shared" ca="1" si="149"/>
        <v>-314147157387.92877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-314147157387.92877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-1308946489.11637</v>
      </c>
      <c r="L3338" s="444">
        <f t="shared" ca="1" si="149"/>
        <v>-315456103877.04517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-315456103877.04517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-1314400432.8210216</v>
      </c>
      <c r="L3339" s="444">
        <f t="shared" ca="1" si="149"/>
        <v>-316770504309.86621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-316770504309.86621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-1319877101.2911091</v>
      </c>
      <c r="L3340" s="444">
        <f t="shared" ca="1" si="149"/>
        <v>-318090381411.15735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-318090381411.15735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-1325376589.2131555</v>
      </c>
      <c r="L3341" s="444">
        <f t="shared" ca="1" si="149"/>
        <v>-319415758000.37048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-319415758000.37048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-1330898991.6682103</v>
      </c>
      <c r="L3342" s="444">
        <f t="shared" ca="1" si="149"/>
        <v>-320746656992.0387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-320746656992.0387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-1336444404.1334946</v>
      </c>
      <c r="L3343" s="444">
        <f t="shared" ca="1" si="149"/>
        <v>-322083101396.17218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-322083101396.17218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-1342012922.4840508</v>
      </c>
      <c r="L3344" s="444">
        <f t="shared" ca="1" si="149"/>
        <v>-323425114318.65625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-323425114318.65625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-1347604642.994401</v>
      </c>
      <c r="L3345" s="444">
        <f t="shared" ca="1" si="149"/>
        <v>-324772718961.65063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-324772718961.65063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-1353219662.3402109</v>
      </c>
      <c r="L3346" s="444">
        <f t="shared" ca="1" si="149"/>
        <v>-326125938623.99084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-326125938623.99084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-1358858077.5999618</v>
      </c>
      <c r="L3347" s="444">
        <f t="shared" ca="1" si="149"/>
        <v>-327484796701.59082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-327484796701.59082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-1364519986.2566285</v>
      </c>
      <c r="L3348" s="444">
        <f t="shared" ca="1" si="149"/>
        <v>-328849316687.84747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-328849316687.84747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-1370205486.1993644</v>
      </c>
      <c r="L3349" s="444">
        <f t="shared" ca="1" si="149"/>
        <v>-330219522174.04681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-330219522174.04681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-1375914675.7251949</v>
      </c>
      <c r="L3350" s="444">
        <f t="shared" ca="1" si="149"/>
        <v>-331595436849.77203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-331595436849.77203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-1381647653.5407169</v>
      </c>
      <c r="L3351" s="444">
        <f t="shared" ca="1" si="149"/>
        <v>-332977084503.31274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-332977084503.31274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-1387404518.763803</v>
      </c>
      <c r="L3352" s="444">
        <f t="shared" ca="1" si="149"/>
        <v>-334364489022.07654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-334364489022.07654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-1393185370.925319</v>
      </c>
      <c r="L3353" s="444">
        <f t="shared" ca="1" si="149"/>
        <v>-335757674393.00183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-335757674393.00183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-1398990309.9708409</v>
      </c>
      <c r="L3354" s="444">
        <f t="shared" ca="1" si="149"/>
        <v>-337156664702.97266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-337156664702.97266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-1404819436.2623861</v>
      </c>
      <c r="L3355" s="444">
        <f t="shared" ca="1" si="149"/>
        <v>-338561484139.23505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-338561484139.23505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-1410672850.5801461</v>
      </c>
      <c r="L3356" s="444">
        <f t="shared" ca="1" si="149"/>
        <v>-339972156989.81519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-339972156989.81519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-1416550654.1242299</v>
      </c>
      <c r="L3357" s="444">
        <f t="shared" ca="1" si="149"/>
        <v>-341388707643.93939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-341388707643.93939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-1422452948.5164142</v>
      </c>
      <c r="L3358" s="444">
        <f t="shared" ca="1" si="149"/>
        <v>-342811160592.45581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-342811160592.45581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-1428379835.8018992</v>
      </c>
      <c r="L3359" s="444">
        <f t="shared" ca="1" si="149"/>
        <v>-344239540428.25769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-344239540428.25769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-1434331418.4510736</v>
      </c>
      <c r="L3360" s="444">
        <f t="shared" ca="1" si="149"/>
        <v>-345673871846.70874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-345673871846.70874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-1440307799.3612864</v>
      </c>
      <c r="L3361" s="444">
        <f t="shared" ca="1" si="149"/>
        <v>-347114179646.07001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-347114179646.07001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-1446309081.8586249</v>
      </c>
      <c r="L3362" s="444">
        <f t="shared" ca="1" si="149"/>
        <v>-348560488727.92865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-348560488727.92865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-1452335369.6997027</v>
      </c>
      <c r="L3363" s="444">
        <f t="shared" ca="1" si="149"/>
        <v>-350012824097.62836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-350012824097.62836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-1458386767.0734515</v>
      </c>
      <c r="L3364" s="444">
        <f t="shared" ca="1" si="149"/>
        <v>-351471210864.70178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-351471210864.70178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-1464463378.6029241</v>
      </c>
      <c r="L3365" s="444">
        <f t="shared" ca="1" si="149"/>
        <v>-352935674243.30469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-352935674243.30469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-1470565309.3471029</v>
      </c>
      <c r="L3366" s="444">
        <f t="shared" ca="1" si="149"/>
        <v>-354406239552.65179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-354406239552.65179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-1476692664.8027158</v>
      </c>
      <c r="L3367" s="444">
        <f t="shared" ca="1" si="149"/>
        <v>-355882932217.45453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-355882932217.45453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-1482845550.9060605</v>
      </c>
      <c r="L3368" s="444">
        <f t="shared" ca="1" si="149"/>
        <v>-357365777768.3606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-357365777768.3606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-1489024074.0348358</v>
      </c>
      <c r="L3369" s="444">
        <f t="shared" ca="1" si="149"/>
        <v>-358854801842.39545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-358854801842.39545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-1495228341.0099809</v>
      </c>
      <c r="L3370" s="444">
        <f t="shared" ca="1" si="149"/>
        <v>-360350030183.40546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-360350030183.40546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-1501458459.0975227</v>
      </c>
      <c r="L3371" s="444">
        <f t="shared" ca="1" si="149"/>
        <v>-361851488642.50299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-361851488642.50299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-1507714536.0104291</v>
      </c>
      <c r="L3372" s="444">
        <f t="shared" ca="1" si="149"/>
        <v>-363359203178.51343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-363359203178.51343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-1513996679.9104726</v>
      </c>
      <c r="L3373" s="444">
        <f t="shared" ca="1" si="149"/>
        <v>-364873199858.42389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-364873199858.42389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-1520304999.4100995</v>
      </c>
      <c r="L3374" s="444">
        <f t="shared" ca="1" si="149"/>
        <v>-366393504857.83398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-366393504857.83398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-1526639603.5743082</v>
      </c>
      <c r="L3375" s="444">
        <f t="shared" ca="1" si="149"/>
        <v>-367920144461.40826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-367920144461.40826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-1533000601.9225345</v>
      </c>
      <c r="L3376" s="444">
        <f t="shared" ca="1" si="149"/>
        <v>-369453145063.33081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-369453145063.33081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-1539388104.4305451</v>
      </c>
      <c r="L3377" s="444">
        <f t="shared" ca="1" si="149"/>
        <v>-370992533167.76135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-370992533167.76135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-1545802221.5323389</v>
      </c>
      <c r="L3378" s="444">
        <f t="shared" ca="1" si="149"/>
        <v>-372538335389.2937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-372538335389.2937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-1552243064.122057</v>
      </c>
      <c r="L3379" s="444">
        <f t="shared" ca="1" si="149"/>
        <v>-374090578453.41577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-374090578453.41577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-1558710743.5558991</v>
      </c>
      <c r="L3380" s="444">
        <f t="shared" ca="1" si="149"/>
        <v>-375649289196.97168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-375649289196.97168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-1565205371.6540487</v>
      </c>
      <c r="L3381" s="444">
        <f t="shared" ca="1" si="149"/>
        <v>-377214494568.62573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-377214494568.62573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-1571727060.7026072</v>
      </c>
      <c r="L3382" s="444">
        <f t="shared" ca="1" si="149"/>
        <v>-378786221629.32837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-378786221629.32837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-1578275923.4555349</v>
      </c>
      <c r="L3383" s="444">
        <f t="shared" ca="1" si="149"/>
        <v>-380364497552.78387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-380364497552.78387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-1584852073.1365995</v>
      </c>
      <c r="L3384" s="444">
        <f t="shared" ca="1" si="149"/>
        <v>-381949349625.92047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-381949349625.92047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-1591455623.4413352</v>
      </c>
      <c r="L3385" s="444">
        <f t="shared" ca="1" si="149"/>
        <v>-383540805249.36182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-383540805249.36182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-1598086688.5390077</v>
      </c>
      <c r="L3386" s="444">
        <f t="shared" ca="1" si="149"/>
        <v>-385138891937.90082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-385138891937.90082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-1604745383.0745866</v>
      </c>
      <c r="L3387" s="444">
        <f t="shared" ca="1" si="149"/>
        <v>-386743637320.9754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-386743637320.9754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-1611431822.1707308</v>
      </c>
      <c r="L3388" s="444">
        <f t="shared" ca="1" si="149"/>
        <v>-388355069143.14612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-388355069143.14612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-1618146121.4297755</v>
      </c>
      <c r="L3389" s="444">
        <f t="shared" ca="1" si="149"/>
        <v>-389973215264.57587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-389973215264.57587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-1624888396.9357328</v>
      </c>
      <c r="L3390" s="444">
        <f t="shared" ca="1" si="149"/>
        <v>-391598103661.5116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-391598103661.5116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-1631658765.2562983</v>
      </c>
      <c r="L3391" s="444">
        <f t="shared" ca="1" si="149"/>
        <v>-393229762426.76788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-393229762426.76788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-1638457343.4448662</v>
      </c>
      <c r="L3392" s="444">
        <f t="shared" ca="1" si="149"/>
        <v>-394868219770.21277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-394868219770.21277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-1645284249.0425532</v>
      </c>
      <c r="L3393" s="444">
        <f t="shared" ca="1" si="149"/>
        <v>-396513504019.25531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-396513504019.25531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-1652139600.0802305</v>
      </c>
      <c r="L3394" s="444">
        <f t="shared" ca="1" si="149"/>
        <v>-398165643619.33551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-398165643619.33551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-1659023515.0805645</v>
      </c>
      <c r="L3395" s="444">
        <f t="shared" ca="1" si="149"/>
        <v>-399824667134.41608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-399824667134.41608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-1665936113.0600669</v>
      </c>
      <c r="L3396" s="444">
        <f t="shared" ca="1" si="149"/>
        <v>-401490603247.47614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-401490603247.47614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-1672877513.5311506</v>
      </c>
      <c r="L3397" s="444">
        <f t="shared" ca="1" si="149"/>
        <v>-403163480761.00726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-403163480761.00726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-1679847836.5041969</v>
      </c>
      <c r="L3398" s="444">
        <f t="shared" ca="1" si="149"/>
        <v>-404843328597.51147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-404843328597.51147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-1686847202.4896312</v>
      </c>
      <c r="L3399" s="444">
        <f t="shared" ca="1" si="149"/>
        <v>-406530175800.0011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-406530175800.0011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-1693875732.5000045</v>
      </c>
      <c r="L3400" s="444">
        <f t="shared" ca="1" si="149"/>
        <v>-408224051532.5011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-408224051532.5011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-1700933548.0520878</v>
      </c>
      <c r="L3401" s="444">
        <f t="shared" ca="1" si="149"/>
        <v>-409924985080.55316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-409924985080.55316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-1708020771.1689715</v>
      </c>
      <c r="L3402" s="444">
        <f t="shared" ca="1" si="149"/>
        <v>-411633005851.72211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-411633005851.72211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-1715137524.3821754</v>
      </c>
      <c r="L3403" s="444">
        <f t="shared" ca="1" si="149"/>
        <v>-413348143376.10431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-413348143376.10431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-1722283930.733768</v>
      </c>
      <c r="L3404" s="444">
        <f t="shared" ca="1" si="149"/>
        <v>-415070427306.83807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-415070427306.83807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-1729460113.778492</v>
      </c>
      <c r="L3405" s="444">
        <f t="shared" ca="1" si="149"/>
        <v>-416799887420.61658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-416799887420.61658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-1736666197.5859025</v>
      </c>
      <c r="L3406" s="444">
        <f t="shared" ca="1" si="149"/>
        <v>-418536553618.20245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-418536553618.20245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-1743902306.7425101</v>
      </c>
      <c r="L3407" s="444">
        <f t="shared" ca="1" si="149"/>
        <v>-420280455924.94495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-420280455924.94495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-1751168566.3539371</v>
      </c>
      <c r="L3408" s="444">
        <f t="shared" ca="1" si="149"/>
        <v>-422031624491.29889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-422031624491.29889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-1758465102.0470786</v>
      </c>
      <c r="L3409" s="444">
        <f t="shared" ca="1" si="149"/>
        <v>-423790089593.34595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-423790089593.34595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-1765792039.9722748</v>
      </c>
      <c r="L3410" s="444">
        <f t="shared" ca="1" si="149"/>
        <v>-425555881633.31824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-425555881633.31824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-1773149506.8054926</v>
      </c>
      <c r="L3411" s="444">
        <f t="shared" ca="1" si="149"/>
        <v>-427329031140.12372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-427329031140.12372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-1780537629.7505155</v>
      </c>
      <c r="L3412" s="444">
        <f t="shared" ca="1" si="149"/>
        <v>-429109568769.87421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-429109568769.87421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-1787956536.5411425</v>
      </c>
      <c r="L3413" s="444">
        <f t="shared" ca="1" si="149"/>
        <v>-430897525306.41534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-430897525306.41534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-1795406355.443397</v>
      </c>
      <c r="L3414" s="444">
        <f t="shared" ca="1" si="149"/>
        <v>-432692931661.85876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-432692931661.85876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-1802887215.2577448</v>
      </c>
      <c r="L3415" s="444">
        <f t="shared" ca="1" si="149"/>
        <v>-434495818877.11652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-434495818877.11652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-1810399245.3213189</v>
      </c>
      <c r="L3416" s="444">
        <f t="shared" ca="1" si="149"/>
        <v>-436306218122.43781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-436306218122.43781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-1817942575.5101578</v>
      </c>
      <c r="L3417" s="444">
        <f t="shared" ca="1" si="149"/>
        <v>-438124160697.94794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-438124160697.94794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-1825517336.2414501</v>
      </c>
      <c r="L3418" s="444">
        <f t="shared" ca="1" si="149"/>
        <v>-439949678034.18939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-439949678034.18939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-1833123658.4757893</v>
      </c>
      <c r="L3419" s="444">
        <f t="shared" ca="1" si="149"/>
        <v>-441782801692.66516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-441782801692.66516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-1840761673.7194381</v>
      </c>
      <c r="L3420" s="444">
        <f t="shared" ca="1" si="149"/>
        <v>-443623563366.38458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-443623563366.38458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-1848431514.0266027</v>
      </c>
      <c r="L3421" s="444">
        <f t="shared" ca="1" si="149"/>
        <v>-445471994880.41119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-445471994880.41119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-1856133312.0017133</v>
      </c>
      <c r="L3422" s="444">
        <f t="shared" ca="1" si="149"/>
        <v>-447328128192.4129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-447328128192.4129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-1863867200.8017201</v>
      </c>
      <c r="L3423" s="444">
        <f t="shared" ca="1" si="149"/>
        <v>-449191995393.2146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-449191995393.2146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-1871633314.1383941</v>
      </c>
      <c r="L3424" s="444">
        <f t="shared" ca="1" si="149"/>
        <v>-451063628707.35297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-451063628707.35297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-1879431786.280637</v>
      </c>
      <c r="L3425" s="444">
        <f t="shared" ca="1" si="149"/>
        <v>-452943060493.63361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-452943060493.63361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-1887262752.0568066</v>
      </c>
      <c r="L3426" s="444">
        <f t="shared" ca="1" si="149"/>
        <v>-454830323245.69043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-454830323245.69043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-1895126346.8570435</v>
      </c>
      <c r="L3427" s="444">
        <f t="shared" ca="1" si="149"/>
        <v>-456725449592.54749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-456725449592.54749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-1903022706.6356144</v>
      </c>
      <c r="L3428" s="444">
        <f t="shared" ca="1" si="149"/>
        <v>-458628472299.18311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-458628472299.18311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-1910951967.9132628</v>
      </c>
      <c r="L3429" s="444">
        <f t="shared" ca="1" si="149"/>
        <v>-460539424267.09637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-460539424267.09637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-1918914267.7795684</v>
      </c>
      <c r="L3430" s="444">
        <f t="shared" ca="1" si="149"/>
        <v>-462458338534.87592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-462458338534.87592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-1926909743.8953161</v>
      </c>
      <c r="L3431" s="444">
        <f t="shared" ca="1" si="149"/>
        <v>-464385248278.77124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-464385248278.77124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-1934938534.4948804</v>
      </c>
      <c r="L3432" s="444">
        <f t="shared" ca="1" si="149"/>
        <v>-466320186813.26611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-466320186813.26611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-1943000778.3886089</v>
      </c>
      <c r="L3433" s="444">
        <f t="shared" ca="1" si="149"/>
        <v>-468263187591.65472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-468263187591.65472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-1951096614.9652281</v>
      </c>
      <c r="L3434" s="444">
        <f t="shared" ca="1" si="149"/>
        <v>-470214284206.61993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-470214284206.61993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-1959226184.1942496</v>
      </c>
      <c r="L3435" s="444">
        <f t="shared" ca="1" si="149"/>
        <v>-472173510390.81421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-472173510390.81421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-1967389626.6283925</v>
      </c>
      <c r="L3436" s="444">
        <f t="shared" ca="1" si="149"/>
        <v>-474140900017.44263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-474140900017.44263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-1975587083.4060111</v>
      </c>
      <c r="L3437" s="444">
        <f t="shared" ca="1" si="149"/>
        <v>-476116487100.84863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-476116487100.84863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-1983818696.253536</v>
      </c>
      <c r="L3438" s="444">
        <f t="shared" ca="1" si="149"/>
        <v>-478100305797.10217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-478100305797.10217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-1992084607.4879255</v>
      </c>
      <c r="L3439" s="444">
        <f t="shared" ca="1" si="149"/>
        <v>-480092390404.59009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-480092390404.59009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-2000384960.019125</v>
      </c>
      <c r="L3440" s="444">
        <f t="shared" ca="1" si="149"/>
        <v>-482092775364.60919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-482092775364.60919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-2008719897.3525386</v>
      </c>
      <c r="L3441" s="444">
        <f t="shared" ca="1" si="149"/>
        <v>-484101495261.96173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-484101495261.96173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-2017089563.5915072</v>
      </c>
      <c r="L3442" s="444">
        <f t="shared" ca="1" si="149"/>
        <v>-486118584825.55322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-486118584825.55322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-2025494103.4398053</v>
      </c>
      <c r="L3443" s="444">
        <f t="shared" ca="1" si="149"/>
        <v>-488144078928.99304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-488144078928.99304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-2033933662.2041376</v>
      </c>
      <c r="L3444" s="444">
        <f t="shared" ca="1" si="149"/>
        <v>-490178012591.1972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-490178012591.1972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-2042408385.7966549</v>
      </c>
      <c r="L3445" s="444">
        <f t="shared" ca="1" si="149"/>
        <v>-492220420976.99384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-492220420976.99384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-2050918420.7374742</v>
      </c>
      <c r="L3446" s="444">
        <f t="shared" ca="1" si="149"/>
        <v>-494271339397.73132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-494271339397.73132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-2059463914.1572139</v>
      </c>
      <c r="L3447" s="444">
        <f t="shared" ca="1" si="149"/>
        <v>-496330803311.88855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-496330803311.88855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-2068045013.7995355</v>
      </c>
      <c r="L3448" s="444">
        <f t="shared" ca="1" si="149"/>
        <v>-498398848325.68811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-498398848325.68811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-2076661868.0237005</v>
      </c>
      <c r="L3449" s="444">
        <f t="shared" ca="1" si="149"/>
        <v>-500475510193.71179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-500475510193.71179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-2085314625.8071322</v>
      </c>
      <c r="L3450" s="444">
        <f t="shared" ca="1" si="149"/>
        <v>-502560824819.51892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-502560824819.51892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-2094003436.7479954</v>
      </c>
      <c r="L3451" s="444">
        <f t="shared" ca="1" si="149"/>
        <v>-504654828256.26691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-504654828256.26691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-2102728451.0677788</v>
      </c>
      <c r="L3452" s="444">
        <f t="shared" ca="1" si="149"/>
        <v>-506757556707.33466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-506757556707.33466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-2111489819.6138945</v>
      </c>
      <c r="L3453" s="444">
        <f t="shared" ca="1" si="149"/>
        <v>-508869046526.94855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-508869046526.94855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-2120287693.8622856</v>
      </c>
      <c r="L3454" s="444">
        <f t="shared" ca="1" si="149"/>
        <v>-510989334220.81085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-510989334220.81085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-2129122225.9200451</v>
      </c>
      <c r="L3455" s="444">
        <f t="shared" ca="1" si="149"/>
        <v>-513118456446.7309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-513118456446.7309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-2137993568.5280452</v>
      </c>
      <c r="L3456" s="444">
        <f t="shared" ca="1" si="149"/>
        <v>-515256450015.25891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-515256450015.25891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-2146901875.0635788</v>
      </c>
      <c r="L3457" s="444">
        <f t="shared" ca="1" si="149"/>
        <v>-517403351890.32251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-517403351890.32251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-2155847299.5430102</v>
      </c>
      <c r="L3458" s="444">
        <f t="shared" ca="1" si="149"/>
        <v>-519559199189.86554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-519559199189.86554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-2164829996.6244397</v>
      </c>
      <c r="L3459" s="444">
        <f t="shared" ca="1" si="149"/>
        <v>-521724029186.48999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-521724029186.48999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-2173850121.6103749</v>
      </c>
      <c r="L3460" s="444">
        <f t="shared" ca="1" si="149"/>
        <v>-523897879308.10034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-523897879308.10034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-2182907830.450418</v>
      </c>
      <c r="L3461" s="444">
        <f t="shared" ca="1" si="149"/>
        <v>-526080787138.55078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-526080787138.55078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-2192003279.7439613</v>
      </c>
      <c r="L3462" s="444">
        <f t="shared" ca="1" si="149"/>
        <v>-528272790418.29474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-528272790418.29474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-2201136626.7428946</v>
      </c>
      <c r="L3463" s="444">
        <f t="shared" ca="1" si="149"/>
        <v>-530473927045.03766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-530473927045.03766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-2210308029.3543239</v>
      </c>
      <c r="L3464" s="444">
        <f t="shared" ca="1" si="149"/>
        <v>-532684235074.39197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-532684235074.39197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-2219517646.1433001</v>
      </c>
      <c r="L3465" s="444">
        <f t="shared" ca="1" si="149"/>
        <v>-534903752720.53528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-534903752720.53528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-2228765636.3355637</v>
      </c>
      <c r="L3466" s="444">
        <f t="shared" ca="1" si="149"/>
        <v>-537132518356.87085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-537132518356.87085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-2238052159.8202953</v>
      </c>
      <c r="L3467" s="444">
        <f t="shared" ca="1" si="149"/>
        <v>-539370570516.69116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-539370570516.69116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-2247377377.1528797</v>
      </c>
      <c r="L3468" s="444">
        <f t="shared" ca="1" si="149"/>
        <v>-541617947893.84406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-541617947893.84406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-2256741449.5576835</v>
      </c>
      <c r="L3469" s="444">
        <f t="shared" ca="1" si="149"/>
        <v>-543874689343.40173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-543874689343.40173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-2266144538.9308405</v>
      </c>
      <c r="L3470" s="444">
        <f t="shared" ca="1" si="149"/>
        <v>-546140833882.33258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-546140833882.33258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-2275586807.8430524</v>
      </c>
      <c r="L3471" s="444">
        <f t="shared" ca="1" si="149"/>
        <v>-548416420690.17566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-548416420690.17566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-2285068419.5423985</v>
      </c>
      <c r="L3472" s="444">
        <f t="shared" ca="1" si="149"/>
        <v>-550701489109.71802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-550701489109.71802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-2294589537.9571586</v>
      </c>
      <c r="L3473" s="444">
        <f t="shared" ca="1" si="149"/>
        <v>-552996078647.67517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-552996078647.67517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-2304150327.6986465</v>
      </c>
      <c r="L3474" s="444">
        <f t="shared" ca="1" si="149"/>
        <v>-555300228975.37378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-555300228975.37378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-2313750954.0640574</v>
      </c>
      <c r="L3475" s="444">
        <f t="shared" ca="1" si="149"/>
        <v>-557613979929.43787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-557613979929.43787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-2323391583.0393243</v>
      </c>
      <c r="L3476" s="444">
        <f t="shared" ca="1" si="149"/>
        <v>-559937371512.47717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-559937371512.47717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-2333072381.3019881</v>
      </c>
      <c r="L3477" s="444">
        <f t="shared" ca="1" si="149"/>
        <v>-562270443893.77917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-562270443893.77917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-2342793516.2240801</v>
      </c>
      <c r="L3478" s="444">
        <f t="shared" ca="1" si="149"/>
        <v>-564613237410.0033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-564613237410.0033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-2352555155.8750138</v>
      </c>
      <c r="L3479" s="444">
        <f t="shared" ca="1" si="149"/>
        <v>-566965792565.8783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-566965792565.8783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-2362357469.0244927</v>
      </c>
      <c r="L3480" s="444">
        <f t="shared" ca="1" si="149"/>
        <v>-569328150034.90283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-569328150034.90283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-2372200625.1454287</v>
      </c>
      <c r="L3481" s="444">
        <f t="shared" ca="1" si="149"/>
        <v>-571700350660.04822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-571700350660.04822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-2382084794.4168677</v>
      </c>
      <c r="L3482" s="444">
        <f t="shared" ca="1" si="149"/>
        <v>-574082435454.46509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-574082435454.46509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-2392010147.7269378</v>
      </c>
      <c r="L3483" s="444">
        <f t="shared" ca="1" si="149"/>
        <v>-576474445602.19202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-576474445602.19202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-2401976856.6757998</v>
      </c>
      <c r="L3484" s="444">
        <f t="shared" ca="1" si="149"/>
        <v>-578876422458.8678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-578876422458.8678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-2411985093.5786157</v>
      </c>
      <c r="L3485" s="444">
        <f t="shared" ca="1" si="149"/>
        <v>-581288407552.44641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-581288407552.44641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-2422035031.4685268</v>
      </c>
      <c r="L3486" s="444">
        <f t="shared" ca="1" si="149"/>
        <v>-583710442583.91492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-583710442583.91492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-2432126844.0996456</v>
      </c>
      <c r="L3487" s="444">
        <f t="shared" ca="1" si="149"/>
        <v>-586142569428.01453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-586142569428.01453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-2442260705.9500604</v>
      </c>
      <c r="L3488" s="444">
        <f t="shared" ca="1" si="149"/>
        <v>-588584830133.9646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-588584830133.9646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-2452436792.2248526</v>
      </c>
      <c r="L3489" s="444">
        <f t="shared" ca="1" si="149"/>
        <v>-591037266926.18945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-591037266926.18945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-2462655278.8591228</v>
      </c>
      <c r="L3490" s="444">
        <f t="shared" ca="1" si="149"/>
        <v>-593499922205.04858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-593499922205.04858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-2472916342.5210357</v>
      </c>
      <c r="L3491" s="444">
        <f t="shared" ca="1" si="149"/>
        <v>-595972838547.56958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-595972838547.56958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-2483220160.6148734</v>
      </c>
      <c r="L3492" s="444">
        <f t="shared" ca="1" si="149"/>
        <v>-598456058708.18445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-598456058708.18445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-2493566911.284102</v>
      </c>
      <c r="L3493" s="444">
        <f t="shared" ca="1" si="149"/>
        <v>-600949625619.46851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-600949625619.46851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-2503956773.4144521</v>
      </c>
      <c r="L3494" s="444">
        <f t="shared" ca="1" si="149"/>
        <v>-603453582392.88293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-603453582392.88293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-2514389926.637012</v>
      </c>
      <c r="L3495" s="444">
        <f t="shared" ca="1" si="149"/>
        <v>-605967972319.5199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-605967972319.5199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-2524866551.3313327</v>
      </c>
      <c r="L3496" s="444">
        <f t="shared" ca="1" si="149"/>
        <v>-608492838870.8512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-608492838870.8512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-2535386828.6285467</v>
      </c>
      <c r="L3497" s="444">
        <f t="shared" ca="1" si="149"/>
        <v>-611028225699.47974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-611028225699.47974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-2545950940.4144988</v>
      </c>
      <c r="L3498" s="444">
        <f t="shared" ca="1" si="149"/>
        <v>-613574176639.89429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-613574176639.89429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-2556559069.3328929</v>
      </c>
      <c r="L3499" s="444">
        <f t="shared" ca="1" si="149"/>
        <v>-616130735709.22717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-616130735709.22717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-2567211398.7884464</v>
      </c>
      <c r="L3500" s="444">
        <f t="shared" ca="1" si="149"/>
        <v>-618697947108.01563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-618697947108.01563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-2577908112.9500651</v>
      </c>
      <c r="L3501" s="444">
        <f t="shared" ca="1" si="149"/>
        <v>-621275855220.9657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-621275855220.9657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-2588649396.7540236</v>
      </c>
      <c r="L3502" s="444">
        <f t="shared" ca="1" si="149"/>
        <v>-623864504617.71973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-623864504617.71973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-2599435435.9071655</v>
      </c>
      <c r="L3503" s="444">
        <f t="shared" ca="1" si="149"/>
        <v>-626463940053.62695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-626463940053.62695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-2610266416.8901124</v>
      </c>
      <c r="L3504" s="444">
        <f t="shared" ca="1" si="149"/>
        <v>-629074206470.51709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-629074206470.51709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-2621142526.9604878</v>
      </c>
      <c r="L3505" s="444">
        <f t="shared" ca="1" si="149"/>
        <v>-631695348997.47754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-631695348997.47754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-2632063954.1561565</v>
      </c>
      <c r="L3506" s="444">
        <f t="shared" ca="1" si="149"/>
        <v>-634327412951.63367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-634327412951.63367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-2643030887.2984734</v>
      </c>
      <c r="L3507" s="444">
        <f t="shared" ca="1" si="149"/>
        <v>-636970443838.93213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-636970443838.93213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-2654043515.9955506</v>
      </c>
      <c r="L3508" s="444">
        <f t="shared" ca="1" si="149"/>
        <v>-639624487354.92773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-639624487354.92773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-2665102030.6455321</v>
      </c>
      <c r="L3509" s="444">
        <f t="shared" ca="1" si="149"/>
        <v>-642289589385.57324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-642289589385.57324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-2676206622.4398885</v>
      </c>
      <c r="L3510" s="444">
        <f t="shared" ca="1" si="149"/>
        <v>-644965796008.01318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-644965796008.01318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-2687357483.3667216</v>
      </c>
      <c r="L3511" s="444">
        <f t="shared" ca="1" si="149"/>
        <v>-647653153491.37988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-647653153491.37988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-2698554806.2140827</v>
      </c>
      <c r="L3512" s="444">
        <f t="shared" ca="1" si="149"/>
        <v>-650351708297.59399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-650351708297.59399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-2709798784.5733085</v>
      </c>
      <c r="L3513" s="444">
        <f t="shared" ca="1" si="149"/>
        <v>-653061507082.16736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-653061507082.16736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-2721089612.8423638</v>
      </c>
      <c r="L3514" s="444">
        <f t="shared" ca="1" si="149"/>
        <v>-655782596695.00977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-655782596695.00977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-2732427486.2292075</v>
      </c>
      <c r="L3515" s="444">
        <f t="shared" ca="1" si="149"/>
        <v>-658515024181.23901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-658515024181.23901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-2743812600.7551627</v>
      </c>
      <c r="L3516" s="444">
        <f t="shared" ca="1" si="149"/>
        <v>-661258836781.99414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-661258836781.99414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-2755245153.2583089</v>
      </c>
      <c r="L3517" s="444">
        <f t="shared" ca="1" si="149"/>
        <v>-664014081935.25244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-664014081935.25244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-2766725341.3968849</v>
      </c>
      <c r="L3518" s="444">
        <f t="shared" ca="1" si="149"/>
        <v>-666780807276.64929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-666780807276.64929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-2778253363.6527052</v>
      </c>
      <c r="L3519" s="444">
        <f t="shared" ca="1" si="149"/>
        <v>-669559060640.302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-669559060640.302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-2789829419.3345919</v>
      </c>
      <c r="L3520" s="444">
        <f t="shared" ca="1" si="149"/>
        <v>-672348890059.6366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-672348890059.6366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-2801453708.5818191</v>
      </c>
      <c r="L3521" s="444">
        <f t="shared" ca="1" si="149"/>
        <v>-675150343768.21838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-675150343768.21838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-2813126432.3675766</v>
      </c>
      <c r="L3522" s="444">
        <f t="shared" ca="1" si="149"/>
        <v>-677963470200.58594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-677963470200.58594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-2824847792.5024414</v>
      </c>
      <c r="L3523" s="444">
        <f t="shared" ca="1" si="149"/>
        <v>-680788317993.08838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-680788317993.08838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-2836617991.6378684</v>
      </c>
      <c r="L3524" s="444">
        <f t="shared" ca="1" si="149"/>
        <v>-683624935984.7262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-683624935984.7262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-2848437233.2696924</v>
      </c>
      <c r="L3525" s="444">
        <f t="shared" ca="1" si="149"/>
        <v>-686473373217.99585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-686473373217.99585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-2860305721.7416492</v>
      </c>
      <c r="L3526" s="444">
        <f t="shared" ca="1" si="149"/>
        <v>-689333678939.73755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-689333678939.73755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-2872223662.2489066</v>
      </c>
      <c r="L3527" s="444">
        <f t="shared" ca="1" si="149"/>
        <v>-692205902601.98645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-692205902601.98645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-2884191260.84161</v>
      </c>
      <c r="L3528" s="444">
        <f t="shared" ca="1" si="149"/>
        <v>-695090093862.828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-695090093862.828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-2896208724.4284501</v>
      </c>
      <c r="L3529" s="444">
        <f t="shared" ca="1" si="149"/>
        <v>-697986302587.25647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-697986302587.25647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-2908276260.7802353</v>
      </c>
      <c r="L3530" s="444">
        <f t="shared" ca="1" si="149"/>
        <v>-700894578848.03674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-700894578848.03674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-2920394078.5334864</v>
      </c>
      <c r="L3531" s="444">
        <f t="shared" ca="1" si="149"/>
        <v>-703814972926.57019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-703814972926.57019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-2932562387.1940422</v>
      </c>
      <c r="L3532" s="444">
        <f t="shared" ca="1" si="149"/>
        <v>-706747535313.76428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-706747535313.76428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-2944781397.1406846</v>
      </c>
      <c r="L3533" s="444">
        <f t="shared" ca="1" si="149"/>
        <v>-709692316710.90491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-709692316710.90491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-2957051319.6287704</v>
      </c>
      <c r="L3534" s="444">
        <f t="shared" ca="1" si="149"/>
        <v>-712649368030.53369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-712649368030.53369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-2969372366.7938905</v>
      </c>
      <c r="L3535" s="444">
        <f t="shared" ca="1" si="149"/>
        <v>-715618740397.32764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-715618740397.32764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-2981744751.6555319</v>
      </c>
      <c r="L3536" s="444">
        <f t="shared" ca="1" si="149"/>
        <v>-718600485148.98315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-718600485148.98315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-2994168688.1207633</v>
      </c>
      <c r="L3537" s="444">
        <f t="shared" ca="1" si="149"/>
        <v>-721594653837.10388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-721594653837.10388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-3006644390.9879327</v>
      </c>
      <c r="L3538" s="444">
        <f t="shared" ca="1" si="149"/>
        <v>-724601298228.0918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-724601298228.0918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-3019172075.9503822</v>
      </c>
      <c r="L3539" s="444">
        <f t="shared" ca="1" si="149"/>
        <v>-727620470304.04224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-727620470304.04224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-3031751959.6001759</v>
      </c>
      <c r="L3540" s="444">
        <f t="shared" ca="1" si="149"/>
        <v>-730652222263.64246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-730652222263.64246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-3044384259.4318438</v>
      </c>
      <c r="L3541" s="444">
        <f t="shared" ca="1" si="149"/>
        <v>-733696606523.07434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-733696606523.07434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-3057069193.8461432</v>
      </c>
      <c r="L3542" s="444">
        <f t="shared" ca="1" si="149"/>
        <v>-736753675716.92053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-736753675716.92053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-3069806982.1538353</v>
      </c>
      <c r="L3543" s="444">
        <f t="shared" ca="1" si="149"/>
        <v>-739823482699.07434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-739823482699.07434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-3082597844.5794764</v>
      </c>
      <c r="L3544" s="444">
        <f t="shared" ca="1" si="149"/>
        <v>-742906080543.65381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-742906080543.65381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-3095442002.265224</v>
      </c>
      <c r="L3545" s="444">
        <f t="shared" ca="1" si="149"/>
        <v>-746001522545.91907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-746001522545.91907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-3108339677.274663</v>
      </c>
      <c r="L3546" s="444">
        <f t="shared" ca="1" si="149"/>
        <v>-749109862223.19373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-749109862223.19373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-3121291092.5966406</v>
      </c>
      <c r="L3547" s="444">
        <f t="shared" ca="1" si="149"/>
        <v>-752231153315.79041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-752231153315.79041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-3134296472.1491265</v>
      </c>
      <c r="L3548" s="444">
        <f t="shared" ca="1" si="149"/>
        <v>-755365449787.93958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-755365449787.93958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-3147356040.7830815</v>
      </c>
      <c r="L3549" s="444">
        <f t="shared" ca="1" si="149"/>
        <v>-758512805828.72266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-758512805828.72266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-3160470024.2863445</v>
      </c>
      <c r="L3550" s="444">
        <f t="shared" ca="1" si="149"/>
        <v>-761673275853.00903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-761673275853.00903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-3173638649.3875375</v>
      </c>
      <c r="L3551" s="444">
        <f t="shared" ca="1" si="149"/>
        <v>-764846914502.39661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-764846914502.39661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-3186862143.7599859</v>
      </c>
      <c r="L3552" s="444">
        <f t="shared" ca="1" si="149"/>
        <v>-768033776646.15662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-768033776646.15662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-3200140736.0256524</v>
      </c>
      <c r="L3553" s="444">
        <f t="shared" ca="1" si="149"/>
        <v>-771233917382.18225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-771233917382.18225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-3213474655.7590928</v>
      </c>
      <c r="L3554" s="444">
        <f t="shared" ca="1" si="149"/>
        <v>-774447392037.94128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-774447392037.94128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-3226864133.4914222</v>
      </c>
      <c r="L3555" s="444">
        <f t="shared" ca="1" si="149"/>
        <v>-777674256171.43274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-777674256171.43274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-3240309400.714303</v>
      </c>
      <c r="L3556" s="444">
        <f t="shared" ca="1" si="149"/>
        <v>-780914565572.14709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-780914565572.14709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-3253810689.8839464</v>
      </c>
      <c r="L3557" s="444">
        <f t="shared" ca="1" si="149"/>
        <v>-784168376262.03101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-784168376262.03101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-3267368234.4251289</v>
      </c>
      <c r="L3558" s="444">
        <f t="shared" ca="1" si="149"/>
        <v>-787435744496.45618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-787435744496.45618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-3280982268.7352343</v>
      </c>
      <c r="L3559" s="444">
        <f t="shared" ca="1" si="149"/>
        <v>-790716726765.19141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-790716726765.19141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-3294653028.1882973</v>
      </c>
      <c r="L3560" s="444">
        <f t="shared" ca="1" si="149"/>
        <v>-794011379793.37976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-794011379793.37976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-3308380749.1390824</v>
      </c>
      <c r="L3561" s="444">
        <f t="shared" ca="1" si="149"/>
        <v>-797319760542.5188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-797319760542.5188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-3322165668.9271617</v>
      </c>
      <c r="L3562" s="444">
        <f t="shared" ca="1" si="149"/>
        <v>-800641926211.44592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-800641926211.44592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-3336008025.8810248</v>
      </c>
      <c r="L3563" s="444">
        <f t="shared" ca="1" si="149"/>
        <v>-803977934237.3269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-803977934237.3269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-3349908059.3221955</v>
      </c>
      <c r="L3564" s="444">
        <f t="shared" ca="1" si="149"/>
        <v>-807327842296.64905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-807327842296.64905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-3363866009.5693712</v>
      </c>
      <c r="L3565" s="444">
        <f t="shared" ca="1" si="149"/>
        <v>-810691708306.21838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-810691708306.21838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-3377882117.9425764</v>
      </c>
      <c r="L3566" s="444">
        <f t="shared" ca="1" si="149"/>
        <v>-814069590424.16101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-814069590424.16101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-3391956626.7673373</v>
      </c>
      <c r="L3567" s="444">
        <f t="shared" ca="1" si="149"/>
        <v>-817461547050.92834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-817461547050.92834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-3406089779.3788681</v>
      </c>
      <c r="L3568" s="444">
        <f t="shared" ca="1" si="149"/>
        <v>-820867636830.30725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-820867636830.30725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-3420281820.1262803</v>
      </c>
      <c r="L3569" s="444">
        <f t="shared" ca="1" si="149"/>
        <v>-824287918650.43347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-824287918650.43347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-3434532994.3768063</v>
      </c>
      <c r="L3570" s="444">
        <f t="shared" ca="1" si="149"/>
        <v>-827722451644.8103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-827722451644.8103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-3448843548.5200429</v>
      </c>
      <c r="L3571" s="444">
        <f t="shared" ca="1" si="149"/>
        <v>-831171295193.33032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-831171295193.33032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-3463213729.9722095</v>
      </c>
      <c r="L3572" s="444">
        <f t="shared" ca="1" si="149"/>
        <v>-834634508923.30249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-834634508923.30249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-3477643787.1804271</v>
      </c>
      <c r="L3573" s="444">
        <f t="shared" ca="1" si="149"/>
        <v>-838112152710.48291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-838112152710.48291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-3492133969.6270123</v>
      </c>
      <c r="L3574" s="444">
        <f t="shared" ca="1" si="149"/>
        <v>-841604286680.10986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-841604286680.10986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-3506684527.8337913</v>
      </c>
      <c r="L3575" s="444">
        <f t="shared" ca="1" si="149"/>
        <v>-845110971207.9436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-845110971207.9436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-3521295713.3664317</v>
      </c>
      <c r="L3576" s="444">
        <f t="shared" ca="1" si="149"/>
        <v>-848632266921.31006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-848632266921.31006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-3535967778.8387918</v>
      </c>
      <c r="L3577" s="444">
        <f t="shared" ca="1" si="149"/>
        <v>-852168234700.1488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-852168234700.1488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-3550700977.9172864</v>
      </c>
      <c r="L3578" s="444">
        <f t="shared" ref="L3578:L3832" ca="1" si="154">I3578-J3578+K3578</f>
        <v>-855718935678.06604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-855718935678.06604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-3565495565.3252749</v>
      </c>
      <c r="L3579" s="444">
        <f t="shared" ca="1" si="154"/>
        <v>-859284431243.39136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-859284431243.39136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-3580351796.8474646</v>
      </c>
      <c r="L3580" s="444">
        <f t="shared" ca="1" si="154"/>
        <v>-862864783040.23877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-862864783040.23877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-3595269929.3343287</v>
      </c>
      <c r="L3581" s="444">
        <f t="shared" ca="1" si="154"/>
        <v>-866460052969.57312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-866460052969.57312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-3610250220.7065549</v>
      </c>
      <c r="L3582" s="444">
        <f t="shared" ca="1" si="154"/>
        <v>-870070303190.27966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-870070303190.27966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-3625292929.9594979</v>
      </c>
      <c r="L3583" s="444">
        <f t="shared" ca="1" si="154"/>
        <v>-873695596120.23914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-873695596120.23914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-3640398317.1676636</v>
      </c>
      <c r="L3584" s="444">
        <f t="shared" ca="1" si="154"/>
        <v>-877335994437.40674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-877335994437.40674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-3655566643.4891949</v>
      </c>
      <c r="L3585" s="444">
        <f t="shared" ca="1" si="154"/>
        <v>-880991561080.89587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-880991561080.89587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-3670798171.1703992</v>
      </c>
      <c r="L3586" s="444">
        <f t="shared" ca="1" si="154"/>
        <v>-884662359252.06628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-884662359252.06628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-3686093163.5502758</v>
      </c>
      <c r="L3587" s="444">
        <f t="shared" ca="1" si="154"/>
        <v>-888348452415.61658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-888348452415.61658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-3701451885.0650697</v>
      </c>
      <c r="L3588" s="444">
        <f t="shared" ca="1" si="154"/>
        <v>-892049904300.68164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-892049904300.68164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-3716874601.25284</v>
      </c>
      <c r="L3589" s="444">
        <f t="shared" ca="1" si="154"/>
        <v>-895766778901.93445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-895766778901.93445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-3732361578.75806</v>
      </c>
      <c r="L3590" s="444">
        <f t="shared" ca="1" si="154"/>
        <v>-899499140480.6925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-899499140480.6925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-3747913085.3362188</v>
      </c>
      <c r="L3591" s="444">
        <f t="shared" ca="1" si="154"/>
        <v>-903247053566.02869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-903247053566.02869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-3763529389.8584528</v>
      </c>
      <c r="L3592" s="444">
        <f t="shared" ca="1" si="154"/>
        <v>-907010582955.88708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-907010582955.88708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-3779210762.3161955</v>
      </c>
      <c r="L3593" s="444">
        <f t="shared" ca="1" si="154"/>
        <v>-910789793718.20325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-910789793718.20325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-3794957473.8258467</v>
      </c>
      <c r="L3594" s="444">
        <f t="shared" ca="1" si="154"/>
        <v>-914584751192.02905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-914584751192.02905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-3810769796.6334543</v>
      </c>
      <c r="L3595" s="444">
        <f t="shared" ca="1" si="154"/>
        <v>-918395520988.66248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-918395520988.66248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-3826648004.1194272</v>
      </c>
      <c r="L3596" s="444">
        <f t="shared" ca="1" si="154"/>
        <v>-922222168992.78186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-922222168992.78186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-3842592370.8032575</v>
      </c>
      <c r="L3597" s="444">
        <f t="shared" ca="1" si="154"/>
        <v>-926064761363.58508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-926064761363.58508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-3858603172.3482709</v>
      </c>
      <c r="L3598" s="444">
        <f t="shared" ca="1" si="154"/>
        <v>-929923364535.93335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-929923364535.93335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-3874680685.5663891</v>
      </c>
      <c r="L3599" s="444">
        <f t="shared" ca="1" si="154"/>
        <v>-933798045221.49976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-933798045221.49976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-3890825188.4229155</v>
      </c>
      <c r="L3600" s="444">
        <f t="shared" ca="1" si="154"/>
        <v>-937688870409.92273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-937688870409.92273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-3907036960.0413446</v>
      </c>
      <c r="L3601" s="444">
        <f t="shared" ca="1" si="154"/>
        <v>-941595907369.96411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-941595907369.96411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-3923316280.7081838</v>
      </c>
      <c r="L3602" s="444">
        <f t="shared" ca="1" si="154"/>
        <v>-945519223650.67224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-945519223650.67224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-3939663431.8778009</v>
      </c>
      <c r="L3603" s="444">
        <f t="shared" ca="1" si="154"/>
        <v>-949458887082.55005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-949458887082.55005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-3956078696.1772919</v>
      </c>
      <c r="L3604" s="444">
        <f t="shared" ca="1" si="154"/>
        <v>-953414965778.72729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-953414965778.72729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-3972562357.4113636</v>
      </c>
      <c r="L3605" s="444">
        <f t="shared" ca="1" si="154"/>
        <v>-957387528136.13867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-957387528136.13867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-3989114700.5672445</v>
      </c>
      <c r="L3606" s="444">
        <f t="shared" ca="1" si="154"/>
        <v>-961376642836.70593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-961376642836.70593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-4005736011.8196087</v>
      </c>
      <c r="L3607" s="444">
        <f t="shared" ca="1" si="154"/>
        <v>-965382378848.52551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-965382378848.52551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-4022426578.5355229</v>
      </c>
      <c r="L3608" s="444">
        <f t="shared" ca="1" si="154"/>
        <v>-969404805427.06104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-969404805427.06104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-4039186689.2794204</v>
      </c>
      <c r="L3609" s="444">
        <f t="shared" ca="1" si="154"/>
        <v>-973443992116.34045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-973443992116.34045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-4056016633.8180852</v>
      </c>
      <c r="L3610" s="444">
        <f t="shared" ca="1" si="154"/>
        <v>-977500008750.15857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-977500008750.15857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-4072916703.1256604</v>
      </c>
      <c r="L3611" s="444">
        <f t="shared" ca="1" si="154"/>
        <v>-981572925453.28418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-981572925453.28418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-4089887189.3886838</v>
      </c>
      <c r="L3612" s="444">
        <f t="shared" ca="1" si="154"/>
        <v>-985662812642.67285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-985662812642.67285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-4106928386.011137</v>
      </c>
      <c r="L3613" s="444">
        <f t="shared" ca="1" si="154"/>
        <v>-989769741028.68396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-989769741028.68396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-4124040587.6195159</v>
      </c>
      <c r="L3614" s="444">
        <f t="shared" ca="1" si="154"/>
        <v>-993893781616.30347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-993893781616.30347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-4141224090.0679312</v>
      </c>
      <c r="L3615" s="444">
        <f t="shared" ca="1" si="154"/>
        <v>-998035005706.37134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-998035005706.37134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-4158479190.4432139</v>
      </c>
      <c r="L3616" s="444">
        <f t="shared" ca="1" si="154"/>
        <v>-1002193484896.8146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-1002193484896.8146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-4175806187.0700607</v>
      </c>
      <c r="L3617" s="444">
        <f t="shared" ca="1" si="154"/>
        <v>-1006369291083.8846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-1006369291083.8846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-4193205379.5161858</v>
      </c>
      <c r="L3618" s="444">
        <f t="shared" ca="1" si="154"/>
        <v>-1010562496463.4009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-1010562496463.4009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-4210677068.5975037</v>
      </c>
      <c r="L3619" s="444">
        <f t="shared" ca="1" si="154"/>
        <v>-1014773173531.9984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-1014773173531.9984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-4228221556.3833265</v>
      </c>
      <c r="L3620" s="444">
        <f t="shared" ca="1" si="154"/>
        <v>-1019001395088.3817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-1019001395088.3817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-4245839146.2015905</v>
      </c>
      <c r="L3621" s="444">
        <f t="shared" ca="1" si="154"/>
        <v>-1023247234234.5833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-1023247234234.5833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-4263530142.6440969</v>
      </c>
      <c r="L3622" s="444">
        <f t="shared" ca="1" si="154"/>
        <v>-1027510764377.2273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-1027510764377.2273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-4281294851.5717802</v>
      </c>
      <c r="L3623" s="444">
        <f t="shared" ca="1" si="154"/>
        <v>-1031792059228.7991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-1031792059228.7991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-4299133580.119997</v>
      </c>
      <c r="L3624" s="444">
        <f t="shared" ca="1" si="154"/>
        <v>-1036091192808.9191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-1036091192808.9191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-4317046636.7038298</v>
      </c>
      <c r="L3625" s="444">
        <f t="shared" ca="1" si="154"/>
        <v>-1040408239445.6229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-1040408239445.6229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-4335034331.0234289</v>
      </c>
      <c r="L3626" s="444">
        <f t="shared" ca="1" si="154"/>
        <v>-1044743273776.6464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-1044743273776.6464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-4353096974.0693598</v>
      </c>
      <c r="L3627" s="444">
        <f t="shared" ca="1" si="154"/>
        <v>-1049096370750.7157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-1049096370750.7157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-4371234878.1279821</v>
      </c>
      <c r="L3628" s="444">
        <f t="shared" ca="1" si="154"/>
        <v>-1053467605628.8436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-1053467605628.8436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-4389448356.7868481</v>
      </c>
      <c r="L3629" s="444">
        <f t="shared" ca="1" si="154"/>
        <v>-1057857053985.6305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-1057857053985.6305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-4407737724.9401274</v>
      </c>
      <c r="L3630" s="444">
        <f t="shared" ca="1" si="154"/>
        <v>-1062264791710.5707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-1062264791710.5707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-4426103298.7940445</v>
      </c>
      <c r="L3631" s="444">
        <f t="shared" ca="1" si="154"/>
        <v>-1066690895009.3647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-1066690895009.3647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-4444545395.8723526</v>
      </c>
      <c r="L3632" s="444">
        <f t="shared" ca="1" si="154"/>
        <v>-1071135440405.2371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-1071135440405.2371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-4463064335.021821</v>
      </c>
      <c r="L3633" s="444">
        <f t="shared" ca="1" si="154"/>
        <v>-1075598504740.2589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-1075598504740.2589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-4481660436.4177446</v>
      </c>
      <c r="L3634" s="444">
        <f t="shared" ca="1" si="154"/>
        <v>-1080080165176.6766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-1080080165176.6766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-4500334021.5694857</v>
      </c>
      <c r="L3635" s="444">
        <f t="shared" ca="1" si="154"/>
        <v>-1084580499198.2461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-1084580499198.2461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-4519085413.326026</v>
      </c>
      <c r="L3636" s="444">
        <f t="shared" ca="1" si="154"/>
        <v>-1089099584611.5721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-1089099584611.5721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-4537914935.8815498</v>
      </c>
      <c r="L3637" s="444">
        <f t="shared" ca="1" si="154"/>
        <v>-1093637499547.4537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-1093637499547.4537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-4556822914.7810574</v>
      </c>
      <c r="L3638" s="444">
        <f t="shared" ca="1" si="154"/>
        <v>-1098194322462.2347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-1098194322462.2347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-4575809676.9259777</v>
      </c>
      <c r="L3639" s="444">
        <f t="shared" ca="1" si="154"/>
        <v>-1102770132139.1606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-1102770132139.1606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-4594875550.5798359</v>
      </c>
      <c r="L3640" s="444">
        <f t="shared" ca="1" si="154"/>
        <v>-1107365007689.7405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-1107365007689.7405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-4614020865.3739185</v>
      </c>
      <c r="L3641" s="444">
        <f t="shared" ca="1" si="154"/>
        <v>-1111979028555.1145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-1111979028555.1145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-4633245952.3129768</v>
      </c>
      <c r="L3642" s="444">
        <f t="shared" ca="1" si="154"/>
        <v>-1116612274507.4275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-1116612274507.4275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-4652551143.7809477</v>
      </c>
      <c r="L3643" s="444">
        <f t="shared" ca="1" si="154"/>
        <v>-1121264825651.2085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-1121264825651.2085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-4671936773.5467024</v>
      </c>
      <c r="L3644" s="444">
        <f t="shared" ca="1" si="154"/>
        <v>-1125936762424.7551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-1125936762424.7551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-4691403176.7698126</v>
      </c>
      <c r="L3645" s="444">
        <f t="shared" ca="1" si="154"/>
        <v>-1130628165601.5249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-1130628165601.5249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-4710950690.0063534</v>
      </c>
      <c r="L3646" s="444">
        <f t="shared" ca="1" si="154"/>
        <v>-1135339116291.5313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-1135339116291.5313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-4730579651.2147131</v>
      </c>
      <c r="L3647" s="444">
        <f t="shared" ca="1" si="154"/>
        <v>-1140069695942.7458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-1140069695942.7458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-4750290399.7614412</v>
      </c>
      <c r="L3648" s="444">
        <f t="shared" ca="1" si="154"/>
        <v>-1144819986342.5073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-1144819986342.5073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-4770083276.4271135</v>
      </c>
      <c r="L3649" s="444">
        <f t="shared" ca="1" si="154"/>
        <v>-1149590069618.9343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-1149590069618.9343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-4789958623.4122267</v>
      </c>
      <c r="L3650" s="444">
        <f t="shared" ca="1" si="154"/>
        <v>-1154380028242.3464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-1154380028242.3464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-4809916784.3431101</v>
      </c>
      <c r="L3651" s="444">
        <f t="shared" ca="1" si="154"/>
        <v>-1159189945026.6895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-1159189945026.6895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-4829958104.277873</v>
      </c>
      <c r="L3652" s="444">
        <f t="shared" ca="1" si="154"/>
        <v>-1164019903130.9673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-1164019903130.9673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-4850082929.7123632</v>
      </c>
      <c r="L3653" s="444">
        <f t="shared" ca="1" si="154"/>
        <v>-1168869986060.6797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-1168869986060.6797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-4870291608.5861654</v>
      </c>
      <c r="L3654" s="444">
        <f t="shared" ca="1" si="154"/>
        <v>-1173740277669.2659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-1173740277669.2659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-4890584490.2886076</v>
      </c>
      <c r="L3655" s="444">
        <f t="shared" ca="1" si="154"/>
        <v>-1178630862159.5544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-1178630862159.5544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-4910961925.6648102</v>
      </c>
      <c r="L3656" s="444">
        <f t="shared" ca="1" si="154"/>
        <v>-1183541824085.2192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-1183541824085.2192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-4931424267.0217466</v>
      </c>
      <c r="L3657" s="444">
        <f t="shared" ca="1" si="154"/>
        <v>-1188473248352.241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-1188473248352.241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-4951971868.1343374</v>
      </c>
      <c r="L3658" s="444">
        <f t="shared" ca="1" si="154"/>
        <v>-1193425220220.3752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-1193425220220.3752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-4972605084.2515631</v>
      </c>
      <c r="L3659" s="444">
        <f t="shared" ca="1" si="154"/>
        <v>-1198397825304.6267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-1198397825304.6267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-4993324272.1026115</v>
      </c>
      <c r="L3660" s="444">
        <f t="shared" ca="1" si="154"/>
        <v>-1203391149576.7292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-1203391149576.7292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-5014129789.903038</v>
      </c>
      <c r="L3661" s="444">
        <f t="shared" ca="1" si="154"/>
        <v>-1208405279366.6323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-1208405279366.6323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-5035021997.3609676</v>
      </c>
      <c r="L3662" s="444">
        <f t="shared" ca="1" si="154"/>
        <v>-1213440301363.9934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-1213440301363.9934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-5056001255.6833057</v>
      </c>
      <c r="L3663" s="444">
        <f t="shared" ca="1" si="154"/>
        <v>-1218496302619.6768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-1218496302619.6768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-5077067927.5819864</v>
      </c>
      <c r="L3664" s="444">
        <f t="shared" ca="1" si="154"/>
        <v>-1223573370547.2588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-1223573370547.2588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-5098222377.2802448</v>
      </c>
      <c r="L3665" s="444">
        <f t="shared" ca="1" si="154"/>
        <v>-1228671592924.5391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-1228671592924.5391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-5119464970.5189123</v>
      </c>
      <c r="L3666" s="444">
        <f t="shared" ca="1" si="154"/>
        <v>-1233791057895.0579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-1233791057895.0579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-5140796074.5627413</v>
      </c>
      <c r="L3667" s="444">
        <f t="shared" ca="1" si="154"/>
        <v>-1238931853969.6206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-1238931853969.6206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-5162216058.2067528</v>
      </c>
      <c r="L3668" s="444">
        <f t="shared" ca="1" si="154"/>
        <v>-1244094070027.8274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-1244094070027.8274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-5183725291.7826138</v>
      </c>
      <c r="L3669" s="444">
        <f t="shared" ca="1" si="154"/>
        <v>-1249277795319.6101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-1249277795319.6101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-5205324147.1650419</v>
      </c>
      <c r="L3670" s="444">
        <f t="shared" ca="1" si="154"/>
        <v>-1254483119466.7751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-1254483119466.7751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-5227012997.7782297</v>
      </c>
      <c r="L3671" s="444">
        <f t="shared" ca="1" si="154"/>
        <v>-1259710132464.5535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-1259710132464.5535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-5248792218.6023064</v>
      </c>
      <c r="L3672" s="444">
        <f t="shared" ca="1" si="154"/>
        <v>-1264958924683.1558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-1264958924683.1558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-5270662186.1798153</v>
      </c>
      <c r="L3673" s="444">
        <f t="shared" ca="1" si="154"/>
        <v>-1270229586869.3357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-1270229586869.3357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-5292623278.6222324</v>
      </c>
      <c r="L3674" s="444">
        <f t="shared" ca="1" si="154"/>
        <v>-1275522210147.958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-1275522210147.958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-5314675875.6164913</v>
      </c>
      <c r="L3675" s="444">
        <f t="shared" ca="1" si="154"/>
        <v>-1280836886023.5745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-1280836886023.5745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-5336820358.4315605</v>
      </c>
      <c r="L3676" s="444">
        <f t="shared" ca="1" si="154"/>
        <v>-1286173706382.0061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-1286173706382.0061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-5359057109.925025</v>
      </c>
      <c r="L3677" s="444">
        <f t="shared" ca="1" si="154"/>
        <v>-1291532763491.9312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-1291532763491.9312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-5381386514.5497131</v>
      </c>
      <c r="L3678" s="444">
        <f t="shared" ca="1" si="154"/>
        <v>-1296914150006.481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-1296914150006.481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-5403808958.3603373</v>
      </c>
      <c r="L3679" s="444">
        <f t="shared" ca="1" si="154"/>
        <v>-1302317958964.8413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-1302317958964.8413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-5426324829.0201721</v>
      </c>
      <c r="L3680" s="444">
        <f t="shared" ca="1" si="154"/>
        <v>-1307744283793.8616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-1307744283793.8616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-5448934515.8077564</v>
      </c>
      <c r="L3681" s="444">
        <f t="shared" ca="1" si="154"/>
        <v>-1313193218309.6694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-1313193218309.6694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-5471638409.6236229</v>
      </c>
      <c r="L3682" s="444">
        <f t="shared" ca="1" si="154"/>
        <v>-1318664856719.293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-1318664856719.293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-5494436902.9970541</v>
      </c>
      <c r="L3683" s="444">
        <f t="shared" ca="1" si="154"/>
        <v>-1324159293622.29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-1324159293622.29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-5517330390.0928755</v>
      </c>
      <c r="L3684" s="444">
        <f t="shared" ca="1" si="154"/>
        <v>-1329676624012.3828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-1329676624012.3828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-5540319266.7182617</v>
      </c>
      <c r="L3685" s="444">
        <f t="shared" ca="1" si="154"/>
        <v>-1335216943279.1011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-1335216943279.1011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-5563403930.3295879</v>
      </c>
      <c r="L3686" s="444">
        <f t="shared" ca="1" si="154"/>
        <v>-1340780347209.4307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-1340780347209.4307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-5586584780.0392942</v>
      </c>
      <c r="L3687" s="444">
        <f t="shared" ca="1" si="154"/>
        <v>-1346366931989.47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-1346366931989.47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-5609862216.6227913</v>
      </c>
      <c r="L3688" s="444">
        <f t="shared" ca="1" si="154"/>
        <v>-1351976794206.0928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-1351976794206.0928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-5633236642.5253868</v>
      </c>
      <c r="L3689" s="444">
        <f t="shared" ca="1" si="154"/>
        <v>-1357610030848.6182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-1357610030848.6182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-5656708461.8692427</v>
      </c>
      <c r="L3690" s="444">
        <f t="shared" ca="1" si="154"/>
        <v>-1363266739310.4873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-1363266739310.4873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-5680278080.4603634</v>
      </c>
      <c r="L3691" s="444">
        <f t="shared" ca="1" si="154"/>
        <v>-1368947017390.9478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-1368947017390.9478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-5703945905.7956152</v>
      </c>
      <c r="L3692" s="444">
        <f t="shared" ca="1" si="154"/>
        <v>-1374650963296.7434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-1374650963296.7434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-5727712347.0697641</v>
      </c>
      <c r="L3693" s="444">
        <f t="shared" ca="1" si="154"/>
        <v>-1380378675643.8132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-1380378675643.8132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-5751577815.1825552</v>
      </c>
      <c r="L3694" s="444">
        <f t="shared" ca="1" si="154"/>
        <v>-1386130253458.9958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-1386130253458.9958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-5775542722.7458162</v>
      </c>
      <c r="L3695" s="444">
        <f t="shared" ca="1" si="154"/>
        <v>-1391905796181.7417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-1391905796181.7417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-5799607484.0905905</v>
      </c>
      <c r="L3696" s="444">
        <f t="shared" ca="1" si="154"/>
        <v>-1397705403665.8323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-1397705403665.8323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-5823772515.2743015</v>
      </c>
      <c r="L3697" s="444">
        <f t="shared" ca="1" si="154"/>
        <v>-1403529176181.1067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-1403529176181.1067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-5848038234.087944</v>
      </c>
      <c r="L3698" s="444">
        <f t="shared" ca="1" si="154"/>
        <v>-1409377214415.1946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-1409377214415.1946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-5872405060.0633106</v>
      </c>
      <c r="L3699" s="444">
        <f t="shared" ca="1" si="154"/>
        <v>-1415249619475.2578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-1415249619475.2578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-5896873414.4802408</v>
      </c>
      <c r="L3700" s="444">
        <f t="shared" ca="1" si="154"/>
        <v>-1421146492889.738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-1421146492889.738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-5921443720.373908</v>
      </c>
      <c r="L3701" s="444">
        <f t="shared" ca="1" si="154"/>
        <v>-1427067936610.1121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-1427067936610.1121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-5946116402.5421333</v>
      </c>
      <c r="L3702" s="444">
        <f t="shared" ca="1" si="154"/>
        <v>-1433014053012.6543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-1433014053012.6543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-5970891887.5527258</v>
      </c>
      <c r="L3703" s="444">
        <f t="shared" ca="1" si="154"/>
        <v>-1438984944900.207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-1438984944900.207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-5995770603.7508621</v>
      </c>
      <c r="L3704" s="444">
        <f t="shared" ca="1" si="154"/>
        <v>-1444980715503.958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-1444980715503.958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-6020752981.2664919</v>
      </c>
      <c r="L3705" s="444">
        <f t="shared" ca="1" si="154"/>
        <v>-1451001468485.2246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-1451001468485.2246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-6045839452.0217695</v>
      </c>
      <c r="L3706" s="444">
        <f t="shared" ca="1" si="154"/>
        <v>-1457047307937.2463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-1457047307937.2463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-6071030449.7385263</v>
      </c>
      <c r="L3707" s="444">
        <f t="shared" ca="1" si="154"/>
        <v>-1463118338386.9849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-1463118338386.9849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-6096326409.9457703</v>
      </c>
      <c r="L3708" s="444">
        <f t="shared" ca="1" si="154"/>
        <v>-1469214664796.9307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-1469214664796.9307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-6121727769.9872112</v>
      </c>
      <c r="L3709" s="444">
        <f t="shared" ca="1" si="154"/>
        <v>-1475336392566.918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-1475336392566.918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-6147234969.0288248</v>
      </c>
      <c r="L3710" s="444">
        <f t="shared" ca="1" si="154"/>
        <v>-1481483627535.9468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-1481483627535.9468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-6172848448.0664444</v>
      </c>
      <c r="L3711" s="444">
        <f t="shared" ca="1" si="154"/>
        <v>-1487656475984.0132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-1487656475984.0132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-6198568649.9333878</v>
      </c>
      <c r="L3712" s="444">
        <f t="shared" ca="1" si="154"/>
        <v>-1493855044633.9465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-1493855044633.9465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-6224396019.3081102</v>
      </c>
      <c r="L3713" s="444">
        <f t="shared" ca="1" si="154"/>
        <v>-1500079440653.2546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-1500079440653.2546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-6250331002.7218943</v>
      </c>
      <c r="L3714" s="444">
        <f t="shared" ca="1" si="154"/>
        <v>-1506329771655.9766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-1506329771655.9766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-6276374048.5665693</v>
      </c>
      <c r="L3715" s="444">
        <f t="shared" ca="1" si="154"/>
        <v>-1512606145704.5432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-1512606145704.5432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-6302525607.1022635</v>
      </c>
      <c r="L3716" s="444">
        <f t="shared" ca="1" si="154"/>
        <v>-1518908671311.6455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-1518908671311.6455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-6328786130.4651899</v>
      </c>
      <c r="L3717" s="444">
        <f t="shared" ca="1" si="154"/>
        <v>-1525237457442.1106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-1525237457442.1106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-6355156072.6754608</v>
      </c>
      <c r="L3718" s="444">
        <f t="shared" ca="1" si="154"/>
        <v>-1531592613514.7861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-1531592613514.7861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-6381635889.6449423</v>
      </c>
      <c r="L3719" s="444">
        <f t="shared" ca="1" si="154"/>
        <v>-1537974249404.4312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-1537974249404.4312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-6408226039.1851301</v>
      </c>
      <c r="L3720" s="444">
        <f t="shared" ca="1" si="154"/>
        <v>-1544382475443.6162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-1544382475443.6162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-6434926981.0150671</v>
      </c>
      <c r="L3721" s="444">
        <f t="shared" ca="1" si="154"/>
        <v>-1550817402424.6313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-1550817402424.6313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-6461739176.7692976</v>
      </c>
      <c r="L3722" s="444">
        <f t="shared" ca="1" si="154"/>
        <v>-1557279141601.4006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-1557279141601.4006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-6488663090.0058355</v>
      </c>
      <c r="L3723" s="444">
        <f t="shared" ca="1" si="154"/>
        <v>-1563767804691.4065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-1563767804691.4065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-6515699186.2141933</v>
      </c>
      <c r="L3724" s="444">
        <f t="shared" ca="1" si="154"/>
        <v>-1570283503877.6206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-1570283503877.6206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-6542847932.8234196</v>
      </c>
      <c r="L3725" s="444">
        <f t="shared" ca="1" si="154"/>
        <v>-1576826351810.4441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-1576826351810.4441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-6570109799.2101841</v>
      </c>
      <c r="L3726" s="444">
        <f t="shared" ca="1" si="154"/>
        <v>-1583396461609.6543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-1583396461609.6543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-6597485256.706893</v>
      </c>
      <c r="L3727" s="444">
        <f t="shared" ca="1" si="154"/>
        <v>-1589993946866.3611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-1589993946866.3611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-6624974778.6098375</v>
      </c>
      <c r="L3728" s="444">
        <f t="shared" ca="1" si="154"/>
        <v>-1596618921644.9709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-1596618921644.9709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-6652578840.1873789</v>
      </c>
      <c r="L3729" s="444">
        <f t="shared" ca="1" si="154"/>
        <v>-1603271500485.1584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-1603271500485.1584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-6680297918.6881599</v>
      </c>
      <c r="L3730" s="444">
        <f t="shared" ca="1" si="154"/>
        <v>-1609951798403.8467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-1609951798403.8467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-6708132493.3493614</v>
      </c>
      <c r="L3731" s="444">
        <f t="shared" ca="1" si="154"/>
        <v>-1616659930897.196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-1616659930897.196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-6736083045.4049835</v>
      </c>
      <c r="L3732" s="444">
        <f t="shared" ca="1" si="154"/>
        <v>-1623396013942.6011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-1623396013942.6011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-6764150058.0941715</v>
      </c>
      <c r="L3733" s="444">
        <f t="shared" ca="1" si="154"/>
        <v>-1630160164000.6953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-1630160164000.6953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-6792334016.6695633</v>
      </c>
      <c r="L3734" s="444">
        <f t="shared" ca="1" si="154"/>
        <v>-1636952498017.365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-1636952498017.365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-6820635408.4056873</v>
      </c>
      <c r="L3735" s="444">
        <f t="shared" ca="1" si="154"/>
        <v>-1643773133425.7708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-1643773133425.7708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-6849054722.607378</v>
      </c>
      <c r="L3736" s="444">
        <f t="shared" ca="1" si="154"/>
        <v>-1650622188148.3782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-1650622188148.3782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-6877592450.6182423</v>
      </c>
      <c r="L3737" s="444">
        <f t="shared" ca="1" si="154"/>
        <v>-1657499780598.9963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-1657499780598.9963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-6906249085.8291512</v>
      </c>
      <c r="L3738" s="444">
        <f t="shared" ca="1" si="154"/>
        <v>-1664406029684.8254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-1664406029684.8254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-6935025123.6867723</v>
      </c>
      <c r="L3739" s="444">
        <f t="shared" ca="1" si="154"/>
        <v>-1671341054808.5122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-1671341054808.5122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-6963921061.7021341</v>
      </c>
      <c r="L3740" s="444">
        <f t="shared" ca="1" si="154"/>
        <v>-1678304975870.2144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-1678304975870.2144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-6992937399.4592266</v>
      </c>
      <c r="L3741" s="444">
        <f t="shared" ca="1" si="154"/>
        <v>-1685297913269.6736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-1685297913269.6736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-7022074638.6236401</v>
      </c>
      <c r="L3742" s="444">
        <f t="shared" ca="1" si="154"/>
        <v>-1692319987908.2971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-1692319987908.2971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-7051333282.9512377</v>
      </c>
      <c r="L3743" s="444">
        <f t="shared" ca="1" si="154"/>
        <v>-1699371321191.2483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-1699371321191.2483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-7080713838.2968674</v>
      </c>
      <c r="L3744" s="444">
        <f t="shared" ca="1" si="154"/>
        <v>-1706452035029.5452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-1706452035029.5452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-7110216812.623105</v>
      </c>
      <c r="L3745" s="444">
        <f t="shared" ca="1" si="154"/>
        <v>-1713562251842.1682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-1713562251842.1682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-7139842716.0090342</v>
      </c>
      <c r="L3746" s="444">
        <f t="shared" ca="1" si="154"/>
        <v>-1720702094558.1772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-1720702094558.1772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-7169592060.6590719</v>
      </c>
      <c r="L3747" s="444">
        <f t="shared" ca="1" si="154"/>
        <v>-1727871686618.8364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-1727871686618.8364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-7199465360.9118185</v>
      </c>
      <c r="L3748" s="444">
        <f t="shared" ca="1" si="154"/>
        <v>-1735071151979.7483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-1735071151979.7483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-7229463133.248951</v>
      </c>
      <c r="L3749" s="444">
        <f t="shared" ca="1" si="154"/>
        <v>-1742300615112.9973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-1742300615112.9973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-7259585896.3041553</v>
      </c>
      <c r="L3750" s="444">
        <f t="shared" ca="1" si="154"/>
        <v>-1749560201009.3015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-1749560201009.3015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-7289834170.8720894</v>
      </c>
      <c r="L3751" s="444">
        <f t="shared" ca="1" si="154"/>
        <v>-1756850035180.1736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-1756850035180.1736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-7320208479.9173908</v>
      </c>
      <c r="L3752" s="444">
        <f t="shared" ca="1" si="154"/>
        <v>-1764170243660.0911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-1764170243660.0911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-7350709348.5837116</v>
      </c>
      <c r="L3753" s="444">
        <f t="shared" ca="1" si="154"/>
        <v>-1771520953008.6748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-1771520953008.6748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-7381337304.2028112</v>
      </c>
      <c r="L3754" s="444">
        <f t="shared" ca="1" si="154"/>
        <v>-1778902290312.8777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-1778902290312.8777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-7412092876.3036566</v>
      </c>
      <c r="L3755" s="444">
        <f t="shared" ca="1" si="154"/>
        <v>-1786314383189.1814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-1786314383189.1814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-7442976596.6215878</v>
      </c>
      <c r="L3756" s="444">
        <f t="shared" ca="1" si="154"/>
        <v>-1793757359785.803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-1793757359785.803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-7473988999.1075134</v>
      </c>
      <c r="L3757" s="444">
        <f t="shared" ca="1" si="154"/>
        <v>-1801231348784.9104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-1801231348784.9104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-7505130619.9371271</v>
      </c>
      <c r="L3758" s="444">
        <f t="shared" ca="1" si="154"/>
        <v>-1808736479404.8474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-1808736479404.8474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-7536401997.5201979</v>
      </c>
      <c r="L3759" s="444">
        <f t="shared" ca="1" si="154"/>
        <v>-1816272881402.3677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-1816272881402.3677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-7567803672.5098648</v>
      </c>
      <c r="L3760" s="444">
        <f t="shared" ca="1" si="154"/>
        <v>-1823840685074.8774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-1823840685074.8774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-7599336187.8119888</v>
      </c>
      <c r="L3761" s="444">
        <f t="shared" ca="1" si="154"/>
        <v>-1831440021262.6895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-1831440021262.6895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-7631000088.5945387</v>
      </c>
      <c r="L3762" s="444">
        <f t="shared" ca="1" si="154"/>
        <v>-1839071021351.2839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-1839071021351.2839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-7662795922.2970152</v>
      </c>
      <c r="L3763" s="444">
        <f t="shared" ca="1" si="154"/>
        <v>-1846733817273.5811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-1846733817273.5811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-7694724238.6399212</v>
      </c>
      <c r="L3764" s="444">
        <f t="shared" ca="1" si="154"/>
        <v>-1854428541512.2209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-1854428541512.2209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-7726785589.6342545</v>
      </c>
      <c r="L3765" s="444">
        <f t="shared" ca="1" si="154"/>
        <v>-1862155327101.8552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-1862155327101.8552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-7758980529.5910625</v>
      </c>
      <c r="L3766" s="444">
        <f t="shared" ca="1" si="154"/>
        <v>-1869914307631.4463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-1869914307631.4463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-7791309615.1310263</v>
      </c>
      <c r="L3767" s="444">
        <f t="shared" ca="1" si="154"/>
        <v>-1877705617246.5774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-1877705617246.5774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-7823773405.1940727</v>
      </c>
      <c r="L3768" s="444">
        <f t="shared" ca="1" si="154"/>
        <v>-1885529390651.7715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-1885529390651.7715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-7856372461.0490475</v>
      </c>
      <c r="L3769" s="444">
        <f t="shared" ca="1" si="154"/>
        <v>-1893385763112.8206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-1893385763112.8206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-7889107346.3034191</v>
      </c>
      <c r="L3770" s="444">
        <f t="shared" ca="1" si="154"/>
        <v>-1901274870459.124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-1901274870459.124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-7921978626.9130173</v>
      </c>
      <c r="L3771" s="444">
        <f t="shared" ca="1" si="154"/>
        <v>-1909196849086.0371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-1909196849086.0371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-7954986871.1918211</v>
      </c>
      <c r="L3772" s="444">
        <f t="shared" ca="1" si="154"/>
        <v>-1917151835957.229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-1917151835957.229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-7988132649.8217878</v>
      </c>
      <c r="L3773" s="444">
        <f t="shared" ca="1" si="154"/>
        <v>-1925139968607.0508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-1925139968607.0508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-8021416535.8627119</v>
      </c>
      <c r="L3774" s="444">
        <f t="shared" ca="1" si="154"/>
        <v>-1933161385142.9136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-1933161385142.9136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-8054839104.7621412</v>
      </c>
      <c r="L3775" s="444">
        <f t="shared" ca="1" si="154"/>
        <v>-1941216224247.6758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-1941216224247.6758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-8088400934.3653154</v>
      </c>
      <c r="L3776" s="444">
        <f t="shared" ca="1" si="154"/>
        <v>-1949304625182.041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-1949304625182.041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-8122102604.9251709</v>
      </c>
      <c r="L3777" s="444">
        <f t="shared" ca="1" si="154"/>
        <v>-1957426727786.9663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-1957426727786.9663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-8155944699.1123581</v>
      </c>
      <c r="L3778" s="444">
        <f t="shared" ca="1" si="154"/>
        <v>-1965582672486.0786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-1965582672486.0786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-8189927802.0253277</v>
      </c>
      <c r="L3779" s="444">
        <f t="shared" ca="1" si="154"/>
        <v>-1973772600288.104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-1973772600288.104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-8224052501.2004347</v>
      </c>
      <c r="L3780" s="444">
        <f t="shared" ca="1" si="154"/>
        <v>-1981996652789.3044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-1981996652789.3044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-8258319386.6221018</v>
      </c>
      <c r="L3781" s="444">
        <f t="shared" ca="1" si="154"/>
        <v>-1990254972175.9265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-1990254972175.9265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-8292729050.7330256</v>
      </c>
      <c r="L3782" s="444">
        <f t="shared" ca="1" si="154"/>
        <v>-1998547701226.6594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-1998547701226.6594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-8327282088.4444151</v>
      </c>
      <c r="L3783" s="444">
        <f t="shared" ca="1" si="154"/>
        <v>-2006874983315.1038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-2006874983315.1038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-8361979097.146266</v>
      </c>
      <c r="L3784" s="444">
        <f t="shared" ca="1" si="154"/>
        <v>-2015236962412.25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-2015236962412.25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-8396820676.7177086</v>
      </c>
      <c r="L3785" s="444">
        <f t="shared" ca="1" si="154"/>
        <v>-2023633783088.9678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-2023633783088.9678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-8431807429.5373659</v>
      </c>
      <c r="L3786" s="444">
        <f t="shared" ca="1" si="154"/>
        <v>-2032065590518.5051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-2032065590518.5051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-8466939960.4937716</v>
      </c>
      <c r="L3787" s="444">
        <f t="shared" ca="1" si="154"/>
        <v>-2040532530478.9988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-2040532530478.9988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-8502218876.9958277</v>
      </c>
      <c r="L3788" s="444">
        <f t="shared" ca="1" si="154"/>
        <v>-2049034749355.9946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-2049034749355.9946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-8537644788.9833107</v>
      </c>
      <c r="L3789" s="444">
        <f t="shared" ca="1" si="154"/>
        <v>-2057572394144.978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-2057572394144.978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-8573218308.9374084</v>
      </c>
      <c r="L3790" s="444">
        <f t="shared" ca="1" si="154"/>
        <v>-2066145612453.9155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-2066145612453.9155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-8608940051.8913136</v>
      </c>
      <c r="L3791" s="444">
        <f t="shared" ca="1" si="154"/>
        <v>-2074754552505.8069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-2074754552505.8069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-8644810635.4408627</v>
      </c>
      <c r="L3792" s="444">
        <f t="shared" ca="1" si="154"/>
        <v>-2083399363141.2478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-2083399363141.2478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-8680830679.7551994</v>
      </c>
      <c r="L3793" s="444">
        <f t="shared" ca="1" si="154"/>
        <v>-2092080193821.0029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-2092080193821.0029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-8717000807.587513</v>
      </c>
      <c r="L3794" s="444">
        <f t="shared" ca="1" si="154"/>
        <v>-2100797194628.5903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-2100797194628.5903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-8753321644.2857933</v>
      </c>
      <c r="L3795" s="444">
        <f t="shared" ca="1" si="154"/>
        <v>-2109550516272.8762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-2109550516272.8762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-8789793817.8036499</v>
      </c>
      <c r="L3796" s="444">
        <f t="shared" ca="1" si="154"/>
        <v>-2118340310090.6799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-2118340310090.6799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-8826417958.7111664</v>
      </c>
      <c r="L3797" s="444">
        <f t="shared" ca="1" si="154"/>
        <v>-2127166728049.3911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-2127166728049.3911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-8863194700.2057953</v>
      </c>
      <c r="L3798" s="444">
        <f t="shared" ca="1" si="154"/>
        <v>-2136029922749.5969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-2136029922749.5969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-8900124678.1233196</v>
      </c>
      <c r="L3799" s="444">
        <f t="shared" ca="1" si="154"/>
        <v>-2144930047427.7202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-2144930047427.7202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-8937208530.9488335</v>
      </c>
      <c r="L3800" s="444">
        <f t="shared" ca="1" si="154"/>
        <v>-2153867255958.6689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-2153867255958.6689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-8974446899.8277874</v>
      </c>
      <c r="L3801" s="444">
        <f t="shared" ca="1" si="154"/>
        <v>-2162841702858.4968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-2162841702858.4968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-9011840428.5770702</v>
      </c>
      <c r="L3802" s="444">
        <f t="shared" ca="1" si="154"/>
        <v>-2171853543287.074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-2171853543287.074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-9049389763.6961422</v>
      </c>
      <c r="L3803" s="444">
        <f t="shared" ca="1" si="154"/>
        <v>-2180902933050.77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-2180902933050.77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-9087095554.3782082</v>
      </c>
      <c r="L3804" s="444">
        <f t="shared" ca="1" si="154"/>
        <v>-2189990028605.1482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-2189990028605.1482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-9124958452.521452</v>
      </c>
      <c r="L3805" s="444">
        <f t="shared" ca="1" si="154"/>
        <v>-2199114987057.6694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-2199114987057.6694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-9162979112.7402897</v>
      </c>
      <c r="L3806" s="444">
        <f t="shared" ca="1" si="154"/>
        <v>-2208277966170.4097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-2208277966170.4097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-9201158192.3767071</v>
      </c>
      <c r="L3807" s="444">
        <f t="shared" ca="1" si="154"/>
        <v>-2217479124362.7861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-2217479124362.7861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-9239496351.5116081</v>
      </c>
      <c r="L3808" s="444">
        <f t="shared" ca="1" si="154"/>
        <v>-2226718620714.2979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-2226718620714.2979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-9277994252.9762402</v>
      </c>
      <c r="L3809" s="444">
        <f t="shared" ca="1" si="154"/>
        <v>-2235996614967.2739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-2235996614967.2739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-9316652562.3636417</v>
      </c>
      <c r="L3810" s="444">
        <f t="shared" ca="1" si="154"/>
        <v>-2245313267529.6377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-2245313267529.6377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-9355471948.0401573</v>
      </c>
      <c r="L3811" s="444">
        <f t="shared" ca="1" si="154"/>
        <v>-2254668739477.6777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-2254668739477.6777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-9394453081.1569901</v>
      </c>
      <c r="L3812" s="444">
        <f t="shared" ca="1" si="154"/>
        <v>-2264063192558.835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-2264063192558.835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-9433596635.6618118</v>
      </c>
      <c r="L3813" s="444">
        <f t="shared" ca="1" si="154"/>
        <v>-2273496789194.4966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-2273496789194.4966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-9472903288.3104019</v>
      </c>
      <c r="L3814" s="444">
        <f t="shared" ca="1" si="154"/>
        <v>-2282969692482.8071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-2282969692482.8071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-9512373718.6783638</v>
      </c>
      <c r="L3815" s="444">
        <f t="shared" ca="1" si="154"/>
        <v>-2292482066201.4854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-2292482066201.4854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-9552008609.1728554</v>
      </c>
      <c r="L3816" s="444">
        <f t="shared" ca="1" si="154"/>
        <v>-2302034074810.6582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-2302034074810.6582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-9591808645.0444088</v>
      </c>
      <c r="L3817" s="444">
        <f t="shared" ca="1" si="154"/>
        <v>-2311625883455.7026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-2311625883455.7026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-9631774514.3987617</v>
      </c>
      <c r="L3818" s="444">
        <f t="shared" ca="1" si="154"/>
        <v>-2321257657970.1016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-2321257657970.1016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-9671906908.2087555</v>
      </c>
      <c r="L3819" s="444">
        <f t="shared" ca="1" si="154"/>
        <v>-2330929564878.3105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-2330929564878.3105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-9712206520.3262939</v>
      </c>
      <c r="L3820" s="444">
        <f t="shared" ca="1" si="154"/>
        <v>-2340641771398.6367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-2340641771398.6367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-9752674047.4943199</v>
      </c>
      <c r="L3821" s="444">
        <f t="shared" ca="1" si="154"/>
        <v>-2350394445446.1309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-2350394445446.1309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-9793310189.3588791</v>
      </c>
      <c r="L3822" s="444">
        <f t="shared" ca="1" si="154"/>
        <v>-2360187755635.4897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-2360187755635.4897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-9834115648.4812069</v>
      </c>
      <c r="L3823" s="444">
        <f t="shared" ca="1" si="154"/>
        <v>-2370021871283.9712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-2370021871283.9712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-9875091130.3498802</v>
      </c>
      <c r="L3824" s="444">
        <f t="shared" ca="1" si="154"/>
        <v>-2379896962414.3213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-2379896962414.3213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-9916237343.3930054</v>
      </c>
      <c r="L3825" s="444">
        <f t="shared" ca="1" si="154"/>
        <v>-2389813199757.7144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-2389813199757.7144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-9957554998.9904766</v>
      </c>
      <c r="L3826" s="444">
        <f t="shared" ca="1" si="154"/>
        <v>-2399770754756.7046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-2399770754756.7046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-9999044811.486269</v>
      </c>
      <c r="L3827" s="444">
        <f t="shared" ca="1" si="154"/>
        <v>-2409769799568.1909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-2409769799568.1909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-10040707498.200796</v>
      </c>
      <c r="L3828" s="444">
        <f t="shared" ca="1" si="154"/>
        <v>-2419810507066.3916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-2419810507066.3916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-10082543779.443298</v>
      </c>
      <c r="L3829" s="444">
        <f t="shared" ca="1" si="154"/>
        <v>-2429893050845.835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-2429893050845.835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-10124554378.524313</v>
      </c>
      <c r="L3830" s="444">
        <f t="shared" ca="1" si="154"/>
        <v>-2440017605224.3594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-2440017605224.3594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-10166740021.768164</v>
      </c>
      <c r="L3831" s="444">
        <f t="shared" ca="1" si="154"/>
        <v>-2450184345246.1274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-2450184345246.1274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-10209101438.525532</v>
      </c>
      <c r="L3832" s="444">
        <f t="shared" ca="1" si="154"/>
        <v>-2460393446684.6528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-2460393446684.6528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-10251639361.186054</v>
      </c>
      <c r="L3833" s="444">
        <f t="shared" ref="L3833:L4087" ca="1" si="159">I3833-J3833+K3833</f>
        <v>-2470645086045.8389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-2470645086045.8389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-10294354525.190994</v>
      </c>
      <c r="L3834" s="444">
        <f t="shared" ca="1" si="159"/>
        <v>-2480939440571.0298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-2480939440571.0298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-10337247669.045958</v>
      </c>
      <c r="L3835" s="444">
        <f t="shared" ca="1" si="159"/>
        <v>-2491276688240.0757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-2491276688240.0757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-10380319534.333649</v>
      </c>
      <c r="L3836" s="444">
        <f t="shared" ca="1" si="159"/>
        <v>-2501657007774.4092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-2501657007774.4092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-10423570865.726706</v>
      </c>
      <c r="L3837" s="444">
        <f t="shared" ca="1" si="159"/>
        <v>-2512080578640.1357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-2512080578640.1357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-10467002411.000565</v>
      </c>
      <c r="L3838" s="444">
        <f t="shared" ca="1" si="159"/>
        <v>-2522547581051.1362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-2522547581051.1362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-10510614921.0464</v>
      </c>
      <c r="L3839" s="444">
        <f t="shared" ca="1" si="159"/>
        <v>-2533058195972.1826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-2533058195972.1826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-10554409149.884094</v>
      </c>
      <c r="L3840" s="444">
        <f t="shared" ca="1" si="159"/>
        <v>-2543612605122.0669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-2543612605122.0669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-10598385854.675278</v>
      </c>
      <c r="L3841" s="444">
        <f t="shared" ca="1" si="159"/>
        <v>-2554210990976.7422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-2554210990976.7422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-10642545795.736425</v>
      </c>
      <c r="L3842" s="444">
        <f t="shared" ca="1" si="159"/>
        <v>-2564853536772.4785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-2564853536772.4785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-10686889736.551994</v>
      </c>
      <c r="L3843" s="444">
        <f t="shared" ca="1" si="159"/>
        <v>-2575540426509.0303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-2575540426509.0303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-10731418443.787626</v>
      </c>
      <c r="L3844" s="444">
        <f t="shared" ca="1" si="159"/>
        <v>-2586271844952.8179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-2586271844952.8179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-10776132687.303408</v>
      </c>
      <c r="L3845" s="444">
        <f t="shared" ca="1" si="159"/>
        <v>-2597047977640.1211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-2597047977640.1211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-10821033240.167171</v>
      </c>
      <c r="L3846" s="444">
        <f t="shared" ca="1" si="159"/>
        <v>-2607869010880.2881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-2607869010880.2881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-10866120878.667868</v>
      </c>
      <c r="L3847" s="444">
        <f t="shared" ca="1" si="159"/>
        <v>-2618735131758.9561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-2618735131758.9561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-10911396382.328983</v>
      </c>
      <c r="L3848" s="444">
        <f t="shared" ca="1" si="159"/>
        <v>-2629646528141.2852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-2629646528141.2852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-10956860533.922022</v>
      </c>
      <c r="L3849" s="444">
        <f t="shared" ca="1" si="159"/>
        <v>-2640603388675.207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-2640603388675.207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-11002514119.48003</v>
      </c>
      <c r="L3850" s="444">
        <f t="shared" ca="1" si="159"/>
        <v>-2651605902794.687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-2651605902794.687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-11048357928.311195</v>
      </c>
      <c r="L3851" s="444">
        <f t="shared" ca="1" si="159"/>
        <v>-2662654260722.998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-2662654260722.998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-11094392753.012491</v>
      </c>
      <c r="L3852" s="444">
        <f t="shared" ca="1" si="159"/>
        <v>-2673748653476.0107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-2673748653476.0107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-11140619389.483377</v>
      </c>
      <c r="L3853" s="444">
        <f t="shared" ca="1" si="159"/>
        <v>-2684889272865.4941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-2684889272865.4941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-11187038636.939558</v>
      </c>
      <c r="L3854" s="444">
        <f t="shared" ca="1" si="159"/>
        <v>-2696076311502.4336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-2696076311502.4336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-11233651297.926807</v>
      </c>
      <c r="L3855" s="444">
        <f t="shared" ca="1" si="159"/>
        <v>-2707309962800.3604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-2707309962800.3604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-11280458178.334835</v>
      </c>
      <c r="L3856" s="444">
        <f t="shared" ca="1" si="159"/>
        <v>-2718590420978.6953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-2718590420978.6953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-11327460087.41123</v>
      </c>
      <c r="L3857" s="444">
        <f t="shared" ca="1" si="159"/>
        <v>-2729917881066.1064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-2729917881066.1064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-11374657837.775444</v>
      </c>
      <c r="L3858" s="444">
        <f t="shared" ca="1" si="159"/>
        <v>-2741292538903.8818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-2741292538903.8818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-11422052245.43284</v>
      </c>
      <c r="L3859" s="444">
        <f t="shared" ca="1" si="159"/>
        <v>-2752714591149.3145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-2752714591149.3145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-11469644129.788811</v>
      </c>
      <c r="L3860" s="444">
        <f t="shared" ca="1" si="159"/>
        <v>-2764184235279.103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-2764184235279.103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-11517434313.66293</v>
      </c>
      <c r="L3861" s="444">
        <f t="shared" ca="1" si="159"/>
        <v>-2775701669592.7661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-2775701669592.7661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-11565423623.303192</v>
      </c>
      <c r="L3862" s="444">
        <f t="shared" ca="1" si="159"/>
        <v>-2787267093216.0693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-2787267093216.0693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-11613612888.40029</v>
      </c>
      <c r="L3863" s="444">
        <f t="shared" ca="1" si="159"/>
        <v>-2798880706104.4697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-2798880706104.4697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-11662002942.101957</v>
      </c>
      <c r="L3864" s="444">
        <f t="shared" ca="1" si="159"/>
        <v>-2810542709046.5718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-2810542709046.5718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-11710594621.027382</v>
      </c>
      <c r="L3865" s="444">
        <f t="shared" ca="1" si="159"/>
        <v>-2822253303667.5991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-2822253303667.5991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-11759388765.281662</v>
      </c>
      <c r="L3866" s="444">
        <f t="shared" ca="1" si="159"/>
        <v>-2834012692432.8809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-2834012692432.8809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-11808386218.470337</v>
      </c>
      <c r="L3867" s="444">
        <f t="shared" ca="1" si="159"/>
        <v>-2845821078651.3511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-2845821078651.3511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-11857587827.713963</v>
      </c>
      <c r="L3868" s="444">
        <f t="shared" ca="1" si="159"/>
        <v>-2857678666479.0649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-2857678666479.0649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-11906994443.662771</v>
      </c>
      <c r="L3869" s="444">
        <f t="shared" ca="1" si="159"/>
        <v>-2869585660922.7275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-2869585660922.7275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-11956606920.511364</v>
      </c>
      <c r="L3870" s="444">
        <f t="shared" ca="1" si="159"/>
        <v>-2881542267843.2388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-2881542267843.2388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-12006426116.013494</v>
      </c>
      <c r="L3871" s="444">
        <f t="shared" ca="1" si="159"/>
        <v>-2893548693959.2524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-2893548693959.2524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-12056452891.496885</v>
      </c>
      <c r="L3872" s="444">
        <f t="shared" ca="1" si="159"/>
        <v>-2905605146850.7495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-2905605146850.7495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-12106688111.878122</v>
      </c>
      <c r="L3873" s="444">
        <f t="shared" ca="1" si="159"/>
        <v>-2917711834962.6274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-2917711834962.6274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-12157132645.677614</v>
      </c>
      <c r="L3874" s="444">
        <f t="shared" ca="1" si="159"/>
        <v>-2929868967608.3052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-2929868967608.3052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-12207787365.034605</v>
      </c>
      <c r="L3875" s="444">
        <f t="shared" ca="1" si="159"/>
        <v>-2942076754973.3398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-2942076754973.3398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-12258653145.72225</v>
      </c>
      <c r="L3876" s="444">
        <f t="shared" ca="1" si="159"/>
        <v>-2954335408119.062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-2954335408119.062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-12309730867.162758</v>
      </c>
      <c r="L3877" s="444">
        <f t="shared" ca="1" si="159"/>
        <v>-2966645138986.2246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-2966645138986.2246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-12361021412.442602</v>
      </c>
      <c r="L3878" s="444">
        <f t="shared" ca="1" si="159"/>
        <v>-2979006160398.667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-2979006160398.667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-12412525668.32778</v>
      </c>
      <c r="L3879" s="444">
        <f t="shared" ca="1" si="159"/>
        <v>-2991418686066.9946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-2991418686066.9946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-12464244525.279144</v>
      </c>
      <c r="L3880" s="444">
        <f t="shared" ca="1" si="159"/>
        <v>-3003882930592.2739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-3003882930592.2739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-12516178877.467808</v>
      </c>
      <c r="L3881" s="444">
        <f t="shared" ca="1" si="159"/>
        <v>-3016399109469.7417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-3016399109469.7417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-12568329622.79059</v>
      </c>
      <c r="L3882" s="444">
        <f t="shared" ca="1" si="159"/>
        <v>-3028967439092.5322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-3028967439092.5322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-12620697662.885551</v>
      </c>
      <c r="L3883" s="444">
        <f t="shared" ca="1" si="159"/>
        <v>-3041588136755.418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-3041588136755.418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-12673283903.147575</v>
      </c>
      <c r="L3884" s="444">
        <f t="shared" ca="1" si="159"/>
        <v>-3054261420658.5654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-3054261420658.5654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-12726089252.744022</v>
      </c>
      <c r="L3885" s="444">
        <f t="shared" ca="1" si="159"/>
        <v>-3066987509911.3096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-3066987509911.3096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-12779114624.630457</v>
      </c>
      <c r="L3886" s="444">
        <f t="shared" ca="1" si="159"/>
        <v>-3079766624535.9399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-3079766624535.9399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-12832360935.566416</v>
      </c>
      <c r="L3887" s="444">
        <f t="shared" ca="1" si="159"/>
        <v>-3092598985471.5063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-3092598985471.5063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-12885829106.131277</v>
      </c>
      <c r="L3888" s="444">
        <f t="shared" ca="1" si="159"/>
        <v>-3105484814577.6377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-3105484814577.6377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-12939520060.740156</v>
      </c>
      <c r="L3889" s="444">
        <f t="shared" ca="1" si="159"/>
        <v>-3118424334638.3779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-3118424334638.3779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-12993434727.659908</v>
      </c>
      <c r="L3890" s="444">
        <f t="shared" ca="1" si="159"/>
        <v>-3131417769366.0376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-3131417769366.0376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-13047574039.025156</v>
      </c>
      <c r="L3891" s="444">
        <f t="shared" ca="1" si="159"/>
        <v>-3144465343405.063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-3144465343405.063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-13101938930.854429</v>
      </c>
      <c r="L3892" s="444">
        <f t="shared" ca="1" si="159"/>
        <v>-3157567282335.9175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-3157567282335.9175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-13156530343.066322</v>
      </c>
      <c r="L3893" s="444">
        <f t="shared" ca="1" si="159"/>
        <v>-3170723812678.9839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-3170723812678.9839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-13211349219.495766</v>
      </c>
      <c r="L3894" s="444">
        <f t="shared" ca="1" si="159"/>
        <v>-3183935161898.4795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-3183935161898.4795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-13266396507.910332</v>
      </c>
      <c r="L3895" s="444">
        <f t="shared" ca="1" si="159"/>
        <v>-3197201558406.3896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-3197201558406.3896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-13321673160.026623</v>
      </c>
      <c r="L3896" s="444">
        <f t="shared" ca="1" si="159"/>
        <v>-3210523231566.4165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-3210523231566.4165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-13377180131.526735</v>
      </c>
      <c r="L3897" s="444">
        <f t="shared" ca="1" si="159"/>
        <v>-3223900411697.9434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-3223900411697.9434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-13432918382.074764</v>
      </c>
      <c r="L3898" s="444">
        <f t="shared" ca="1" si="159"/>
        <v>-3237333330080.0181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-3237333330080.0181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-13488888875.333408</v>
      </c>
      <c r="L3899" s="444">
        <f t="shared" ca="1" si="159"/>
        <v>-3250822218955.3516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-3250822218955.3516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-13545092578.980631</v>
      </c>
      <c r="L3900" s="444">
        <f t="shared" ca="1" si="159"/>
        <v>-3264367311534.332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-3264367311534.332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-13601530464.726383</v>
      </c>
      <c r="L3901" s="444">
        <f t="shared" ca="1" si="159"/>
        <v>-3277968841999.0586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-3277968841999.0586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-13658203508.329411</v>
      </c>
      <c r="L3902" s="444">
        <f t="shared" ca="1" si="159"/>
        <v>-3291627045507.3882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-3291627045507.3882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-13715112689.614117</v>
      </c>
      <c r="L3903" s="444">
        <f t="shared" ca="1" si="159"/>
        <v>-3305342158197.0024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-3305342158197.0024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-13772258992.487511</v>
      </c>
      <c r="L3904" s="444">
        <f t="shared" ca="1" si="159"/>
        <v>-3319114417189.4897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-3319114417189.4897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-13829643404.956207</v>
      </c>
      <c r="L3905" s="444">
        <f t="shared" ca="1" si="159"/>
        <v>-3332944060594.4458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-3332944060594.4458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-13887266919.143524</v>
      </c>
      <c r="L3906" s="444">
        <f t="shared" ca="1" si="159"/>
        <v>-3346831327513.5894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-3346831327513.5894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-13945130531.306622</v>
      </c>
      <c r="L3907" s="444">
        <f t="shared" ca="1" si="159"/>
        <v>-3360776458044.896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-3360776458044.896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-14003235241.853733</v>
      </c>
      <c r="L3908" s="444">
        <f t="shared" ca="1" si="159"/>
        <v>-3374779693286.7495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-3374779693286.7495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-14061582055.361456</v>
      </c>
      <c r="L3909" s="444">
        <f t="shared" ca="1" si="159"/>
        <v>-3388841275342.1108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-3388841275342.1108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-14120171980.592129</v>
      </c>
      <c r="L3910" s="444">
        <f t="shared" ca="1" si="159"/>
        <v>-3402961447322.7031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-3402961447322.7031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-14179006030.511263</v>
      </c>
      <c r="L3911" s="444">
        <f t="shared" ca="1" si="159"/>
        <v>-3417140453353.2144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-3417140453353.2144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-14238085222.305059</v>
      </c>
      <c r="L3912" s="444">
        <f t="shared" ca="1" si="159"/>
        <v>-3431378538575.5195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-3431378538575.5195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-14297410577.397997</v>
      </c>
      <c r="L3913" s="444">
        <f t="shared" ca="1" si="159"/>
        <v>-3445675949152.9175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-3445675949152.9175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-14356983121.47049</v>
      </c>
      <c r="L3914" s="444">
        <f t="shared" ca="1" si="159"/>
        <v>-3460032932274.3882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-3460032932274.3882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-14416803884.47662</v>
      </c>
      <c r="L3915" s="444">
        <f t="shared" ca="1" si="159"/>
        <v>-3474449736158.8647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-3474449736158.8647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-14476873900.661936</v>
      </c>
      <c r="L3916" s="444">
        <f t="shared" ca="1" si="159"/>
        <v>-3488926610059.5269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-3488926610059.5269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-14537194208.58136</v>
      </c>
      <c r="L3917" s="444">
        <f t="shared" ca="1" si="159"/>
        <v>-3503463804268.1084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-3503463804268.1084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-14597765851.117119</v>
      </c>
      <c r="L3918" s="444">
        <f t="shared" ca="1" si="159"/>
        <v>-3518061570119.2256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-3518061570119.2256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-14658589875.496773</v>
      </c>
      <c r="L3919" s="444">
        <f t="shared" ca="1" si="159"/>
        <v>-3532720159994.7222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-3532720159994.7222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-14719667333.311344</v>
      </c>
      <c r="L3920" s="444">
        <f t="shared" ca="1" si="159"/>
        <v>-3547439827328.0337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-3547439827328.0337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-14780999280.533474</v>
      </c>
      <c r="L3921" s="444">
        <f t="shared" ca="1" si="159"/>
        <v>-3562220826608.5674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-3562220826608.5674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-14842586777.535698</v>
      </c>
      <c r="L3922" s="444">
        <f t="shared" ca="1" si="159"/>
        <v>-3577063413386.103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-3577063413386.103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-14904430889.108765</v>
      </c>
      <c r="L3923" s="444">
        <f t="shared" ca="1" si="159"/>
        <v>-3591967844275.2119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-3591967844275.2119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-14966532684.480049</v>
      </c>
      <c r="L3924" s="444">
        <f t="shared" ca="1" si="159"/>
        <v>-3606934376959.6919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-3606934376959.6919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-15028893237.332048</v>
      </c>
      <c r="L3925" s="444">
        <f t="shared" ca="1" si="159"/>
        <v>-3621963270197.0239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-3621963270197.0239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-15091513625.820934</v>
      </c>
      <c r="L3926" s="444">
        <f t="shared" ca="1" si="159"/>
        <v>-3637054783822.8447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-3637054783822.8447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-15154394932.595186</v>
      </c>
      <c r="L3927" s="444">
        <f t="shared" ca="1" si="159"/>
        <v>-3652209178755.4399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-3652209178755.4399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-15217538244.814335</v>
      </c>
      <c r="L3928" s="444">
        <f t="shared" ca="1" si="159"/>
        <v>-3667426717000.2544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-3667426717000.2544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-15280944654.167725</v>
      </c>
      <c r="L3929" s="444">
        <f t="shared" ca="1" si="159"/>
        <v>-3682707661654.4219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-3682707661654.4219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-15344615256.893425</v>
      </c>
      <c r="L3930" s="444">
        <f t="shared" ca="1" si="159"/>
        <v>-3698052276911.3154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-3698052276911.3154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-15408551153.797148</v>
      </c>
      <c r="L3931" s="444">
        <f t="shared" ca="1" si="159"/>
        <v>-3713460828065.1128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-3713460828065.1128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-15472753450.271301</v>
      </c>
      <c r="L3932" s="444">
        <f t="shared" ca="1" si="159"/>
        <v>-3728933581515.3843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-3728933581515.3843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-15537223256.3141</v>
      </c>
      <c r="L3933" s="444">
        <f t="shared" ca="1" si="159"/>
        <v>-3744470804771.6982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-3744470804771.6982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-15601961686.548744</v>
      </c>
      <c r="L3934" s="444">
        <f t="shared" ca="1" si="159"/>
        <v>-3760072766458.2471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-3760072766458.2471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-15666969860.242697</v>
      </c>
      <c r="L3935" s="444">
        <f t="shared" ca="1" si="159"/>
        <v>-3775739736318.4897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-3775739736318.4897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-15732248901.327042</v>
      </c>
      <c r="L3936" s="444">
        <f t="shared" ca="1" si="159"/>
        <v>-3791471985219.8169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-3791471985219.8169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-15797799938.415903</v>
      </c>
      <c r="L3937" s="444">
        <f t="shared" ca="1" si="159"/>
        <v>-3807269785158.2329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-3807269785158.2329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-15863624104.82597</v>
      </c>
      <c r="L3938" s="444">
        <f t="shared" ca="1" si="159"/>
        <v>-3823133409263.0591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-3823133409263.0591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-15929722538.596079</v>
      </c>
      <c r="L3939" s="444">
        <f t="shared" ca="1" si="159"/>
        <v>-3839063131801.6553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-3839063131801.6553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-15996096382.506897</v>
      </c>
      <c r="L3940" s="444">
        <f t="shared" ca="1" si="159"/>
        <v>-3855059228184.1621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-3855059228184.1621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-16062746784.100676</v>
      </c>
      <c r="L3941" s="444">
        <f t="shared" ca="1" si="159"/>
        <v>-3871121974968.2627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-3871121974968.2627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-16129674895.701094</v>
      </c>
      <c r="L3942" s="444">
        <f t="shared" ca="1" si="159"/>
        <v>-3887251649863.9639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-3887251649863.9639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-16196881874.433182</v>
      </c>
      <c r="L3943" s="444">
        <f t="shared" ca="1" si="159"/>
        <v>-3903448531738.397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-3903448531738.397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-16264368882.243322</v>
      </c>
      <c r="L3944" s="444">
        <f t="shared" ca="1" si="159"/>
        <v>-3919712900620.6401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-3919712900620.6401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-16332137085.919334</v>
      </c>
      <c r="L3945" s="444">
        <f t="shared" ca="1" si="159"/>
        <v>-3936045037706.5596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-3936045037706.5596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-16400187657.110664</v>
      </c>
      <c r="L3946" s="444">
        <f t="shared" ca="1" si="159"/>
        <v>-3952445225363.6704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-3952445225363.6704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-16468521772.348625</v>
      </c>
      <c r="L3947" s="444">
        <f t="shared" ca="1" si="159"/>
        <v>-3968913747136.019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-3968913747136.019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-16537140613.066744</v>
      </c>
      <c r="L3948" s="444">
        <f t="shared" ca="1" si="159"/>
        <v>-3985450887749.0859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-3985450887749.0859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-16606045365.621191</v>
      </c>
      <c r="L3949" s="444">
        <f t="shared" ca="1" si="159"/>
        <v>-4002056933114.707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-4002056933114.707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-16675237221.311279</v>
      </c>
      <c r="L3950" s="444">
        <f t="shared" ca="1" si="159"/>
        <v>-4018732170336.0186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-4018732170336.0186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-16744717376.400078</v>
      </c>
      <c r="L3951" s="444">
        <f t="shared" ca="1" si="159"/>
        <v>-4035476887712.4185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-4035476887712.4185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-16814487032.135078</v>
      </c>
      <c r="L3952" s="444">
        <f t="shared" ca="1" si="159"/>
        <v>-4052291374744.5537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-4052291374744.5537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-16884547394.768976</v>
      </c>
      <c r="L3953" s="444">
        <f t="shared" ca="1" si="159"/>
        <v>-4069175922139.3228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-4069175922139.3228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-16954899675.580511</v>
      </c>
      <c r="L3954" s="444">
        <f t="shared" ca="1" si="159"/>
        <v>-4086130821814.9033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-4086130821814.9033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-17025545090.89543</v>
      </c>
      <c r="L3955" s="444">
        <f t="shared" ca="1" si="159"/>
        <v>-4103156366905.7988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-4103156366905.7988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-17096484862.107492</v>
      </c>
      <c r="L3956" s="444">
        <f t="shared" ca="1" si="159"/>
        <v>-4120252851767.9063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-4120252851767.9063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-17167720215.69961</v>
      </c>
      <c r="L3957" s="444">
        <f t="shared" ca="1" si="159"/>
        <v>-4137420571983.606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-4137420571983.606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-17239252383.265026</v>
      </c>
      <c r="L3958" s="444">
        <f t="shared" ca="1" si="159"/>
        <v>-4154659824366.8711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-4154659824366.8711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-17311082601.528629</v>
      </c>
      <c r="L3959" s="444">
        <f t="shared" ca="1" si="159"/>
        <v>-4171970906968.3999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-4171970906968.3999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-17383212112.368332</v>
      </c>
      <c r="L3960" s="444">
        <f t="shared" ca="1" si="159"/>
        <v>-4189354119080.7681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-4189354119080.7681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-17455642162.836533</v>
      </c>
      <c r="L3961" s="444">
        <f t="shared" ca="1" si="159"/>
        <v>-4206809761243.6045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-4206809761243.6045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-17528374005.181686</v>
      </c>
      <c r="L3962" s="444">
        <f t="shared" ca="1" si="159"/>
        <v>-4224338135248.7861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-4224338135248.7861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-17601408896.869942</v>
      </c>
      <c r="L3963" s="444">
        <f t="shared" ca="1" si="159"/>
        <v>-4241939544145.6563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-4241939544145.6563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-17674748100.606899</v>
      </c>
      <c r="L3964" s="444">
        <f t="shared" ca="1" si="159"/>
        <v>-4259614292246.2632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-4259614292246.2632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-17748392884.359428</v>
      </c>
      <c r="L3965" s="444">
        <f t="shared" ca="1" si="159"/>
        <v>-4277362685130.6226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-4277362685130.6226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-17822344521.37759</v>
      </c>
      <c r="L3966" s="444">
        <f t="shared" ca="1" si="159"/>
        <v>-4295185029652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-4295185029652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-17896604290.216663</v>
      </c>
      <c r="L3967" s="444">
        <f t="shared" ca="1" si="159"/>
        <v>-4313081633942.2168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-4313081633942.2168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-17971173474.759239</v>
      </c>
      <c r="L3968" s="444">
        <f t="shared" ca="1" si="159"/>
        <v>-4331052807416.9761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-4331052807416.9761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-18046053364.2374</v>
      </c>
      <c r="L3969" s="444">
        <f t="shared" ca="1" si="159"/>
        <v>-4349098860781.2134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-4349098860781.2134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-18121245253.255054</v>
      </c>
      <c r="L3970" s="444">
        <f t="shared" ca="1" si="159"/>
        <v>-4367220106034.4683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-4367220106034.4683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-18196750441.810284</v>
      </c>
      <c r="L3971" s="444">
        <f t="shared" ca="1" si="159"/>
        <v>-4385416856476.2783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-4385416856476.2783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-18272570235.317825</v>
      </c>
      <c r="L3972" s="444">
        <f t="shared" ca="1" si="159"/>
        <v>-4403689426711.5957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-4403689426711.5957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-18348705944.631649</v>
      </c>
      <c r="L3973" s="444">
        <f t="shared" ca="1" si="159"/>
        <v>-4422038132656.2275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-4422038132656.2275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-18425158886.067616</v>
      </c>
      <c r="L3974" s="444">
        <f t="shared" ca="1" si="159"/>
        <v>-4440463291542.2949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-4440463291542.2949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-18501930381.426228</v>
      </c>
      <c r="L3975" s="444">
        <f t="shared" ca="1" si="159"/>
        <v>-4458965221923.7207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-4458965221923.7207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-18579021758.015503</v>
      </c>
      <c r="L3976" s="444">
        <f t="shared" ca="1" si="159"/>
        <v>-4477544243681.7363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-4477544243681.7363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-18656434348.673901</v>
      </c>
      <c r="L3977" s="444">
        <f t="shared" ca="1" si="159"/>
        <v>-4496200678030.4102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-4496200678030.4102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-18734169491.793377</v>
      </c>
      <c r="L3978" s="444">
        <f t="shared" ca="1" si="159"/>
        <v>-4514934847522.2031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-4514934847522.2031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-18812228531.342514</v>
      </c>
      <c r="L3979" s="444">
        <f t="shared" ca="1" si="159"/>
        <v>-4533747076053.5459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-4533747076053.5459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-18890612816.889774</v>
      </c>
      <c r="L3980" s="444">
        <f t="shared" ca="1" si="159"/>
        <v>-4552637688870.4355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-4552637688870.4355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-18969323703.626816</v>
      </c>
      <c r="L3981" s="444">
        <f t="shared" ca="1" si="159"/>
        <v>-4571607012574.0625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-4571607012574.0625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-19048362552.391926</v>
      </c>
      <c r="L3982" s="444">
        <f t="shared" ca="1" si="159"/>
        <v>-4590655375126.4541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-4590655375126.4541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-19127730729.693558</v>
      </c>
      <c r="L3983" s="444">
        <f t="shared" ca="1" si="159"/>
        <v>-4609783105856.1475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-4609783105856.1475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-19207429607.733948</v>
      </c>
      <c r="L3984" s="444">
        <f t="shared" ca="1" si="159"/>
        <v>-4628990535463.8818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-4628990535463.8818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-19287460564.432842</v>
      </c>
      <c r="L3985" s="444">
        <f t="shared" ca="1" si="159"/>
        <v>-4648277996028.3145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-4648277996028.3145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-19367824983.451309</v>
      </c>
      <c r="L3986" s="444">
        <f t="shared" ca="1" si="159"/>
        <v>-4667645821011.7656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-4667645821011.7656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-19448524254.215691</v>
      </c>
      <c r="L3987" s="444">
        <f t="shared" ca="1" si="159"/>
        <v>-4687094345265.9814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-4687094345265.9814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-19529559771.941589</v>
      </c>
      <c r="L3988" s="444">
        <f t="shared" ca="1" si="159"/>
        <v>-4706623905037.9229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-4706623905037.9229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-19610932937.658012</v>
      </c>
      <c r="L3989" s="444">
        <f t="shared" ca="1" si="159"/>
        <v>-4726234837975.5811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-4726234837975.5811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-19692645158.231586</v>
      </c>
      <c r="L3990" s="444">
        <f t="shared" ca="1" si="159"/>
        <v>-4745927483133.8125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-4745927483133.8125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-19774697846.390884</v>
      </c>
      <c r="L3991" s="444">
        <f t="shared" ca="1" si="159"/>
        <v>-4765702180980.2031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-4765702180980.2031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-19857092420.750847</v>
      </c>
      <c r="L3992" s="444">
        <f t="shared" ca="1" si="159"/>
        <v>-4785559273400.9541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-4785559273400.9541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-19939830305.837307</v>
      </c>
      <c r="L3993" s="444">
        <f t="shared" ca="1" si="159"/>
        <v>-4805499103706.791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-4805499103706.791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-20022912932.111629</v>
      </c>
      <c r="L3994" s="444">
        <f t="shared" ca="1" si="159"/>
        <v>-4825522016638.9023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-4825522016638.9023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-20106341735.995426</v>
      </c>
      <c r="L3995" s="444">
        <f t="shared" ca="1" si="159"/>
        <v>-4845628358374.8975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-4845628358374.8975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-20190118159.895405</v>
      </c>
      <c r="L3996" s="444">
        <f t="shared" ca="1" si="159"/>
        <v>-4865818476534.793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-4865818476534.793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-20274243652.228302</v>
      </c>
      <c r="L3997" s="444">
        <f t="shared" ca="1" si="159"/>
        <v>-4886092720187.0215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-4886092720187.0215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-20358719667.445923</v>
      </c>
      <c r="L3998" s="444">
        <f t="shared" ca="1" si="159"/>
        <v>-4906451439854.4678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-4906451439854.4678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-20443547666.060284</v>
      </c>
      <c r="L3999" s="444">
        <f t="shared" ca="1" si="159"/>
        <v>-4926894987520.5283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-4926894987520.5283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-20528729114.668869</v>
      </c>
      <c r="L4000" s="444">
        <f t="shared" ca="1" si="159"/>
        <v>-4947423716635.1973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-4947423716635.1973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-20614265485.979988</v>
      </c>
      <c r="L4001" s="444">
        <f t="shared" ca="1" si="159"/>
        <v>-4968037982121.1777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-4968037982121.1777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-20700158258.838242</v>
      </c>
      <c r="L4002" s="444">
        <f t="shared" ca="1" si="159"/>
        <v>-4988738140380.0156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-4988738140380.0156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-20786408918.250065</v>
      </c>
      <c r="L4003" s="444">
        <f t="shared" ca="1" si="159"/>
        <v>-5009524549298.2656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-5009524549298.2656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-20873018955.409439</v>
      </c>
      <c r="L4004" s="444">
        <f t="shared" ca="1" si="159"/>
        <v>-5030397568253.6748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-5030397568253.6748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-20959989867.723644</v>
      </c>
      <c r="L4005" s="444">
        <f t="shared" ca="1" si="159"/>
        <v>-5051357558121.3984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-5051357558121.3984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-21047323158.839161</v>
      </c>
      <c r="L4006" s="444">
        <f t="shared" ca="1" si="159"/>
        <v>-5072404881280.2373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-5072404881280.2373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-21135020338.667656</v>
      </c>
      <c r="L4007" s="444">
        <f t="shared" ca="1" si="159"/>
        <v>-5093539901618.9053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-5093539901618.9053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-21223082923.412106</v>
      </c>
      <c r="L4008" s="444">
        <f t="shared" ca="1" si="159"/>
        <v>-5114762984542.3174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-5114762984542.3174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-21311512435.592987</v>
      </c>
      <c r="L4009" s="444">
        <f t="shared" ca="1" si="159"/>
        <v>-5136074496977.9102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-5136074496977.9102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-21400310404.074627</v>
      </c>
      <c r="L4010" s="444">
        <f t="shared" ca="1" si="159"/>
        <v>-5157474807381.9844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-5157474807381.9844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-21489478364.091602</v>
      </c>
      <c r="L4011" s="444">
        <f t="shared" ca="1" si="159"/>
        <v>-5178964285746.0762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-5178964285746.0762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-21579017857.275318</v>
      </c>
      <c r="L4012" s="444">
        <f t="shared" ca="1" si="159"/>
        <v>-5200543303603.3516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-5200543303603.3516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-21668930431.68063</v>
      </c>
      <c r="L4013" s="444">
        <f t="shared" ca="1" si="159"/>
        <v>-5222212234035.0322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-5222212234035.0322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-21759217641.812634</v>
      </c>
      <c r="L4014" s="444">
        <f t="shared" ca="1" si="159"/>
        <v>-5243971451676.8447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-5243971451676.8447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-21849881048.653519</v>
      </c>
      <c r="L4015" s="444">
        <f t="shared" ca="1" si="159"/>
        <v>-5265821332725.498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-5265821332725.498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-21940922219.689575</v>
      </c>
      <c r="L4016" s="444">
        <f t="shared" ca="1" si="159"/>
        <v>-5287762254945.1875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-5287762254945.1875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-22032342728.938282</v>
      </c>
      <c r="L4017" s="444">
        <f t="shared" ca="1" si="159"/>
        <v>-5309794597674.126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-5309794597674.126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-22124144156.975525</v>
      </c>
      <c r="L4018" s="444">
        <f t="shared" ca="1" si="159"/>
        <v>-5331918741831.1016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-5331918741831.1016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-22216328090.962921</v>
      </c>
      <c r="L4019" s="444">
        <f t="shared" ca="1" si="159"/>
        <v>-5354135069922.0645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-5354135069922.0645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-22308896124.67527</v>
      </c>
      <c r="L4020" s="444">
        <f t="shared" ca="1" si="159"/>
        <v>-5376443966046.7393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-5376443966046.7393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-22401849858.52808</v>
      </c>
      <c r="L4021" s="444">
        <f t="shared" ca="1" si="159"/>
        <v>-5398845815905.2676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-5398845815905.2676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-22495190899.605282</v>
      </c>
      <c r="L4022" s="444">
        <f t="shared" ca="1" si="159"/>
        <v>-5421341006804.873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-5421341006804.873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-22588920861.68697</v>
      </c>
      <c r="L4023" s="444">
        <f t="shared" ca="1" si="159"/>
        <v>-5443929927666.5596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-5443929927666.5596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-22683041365.277332</v>
      </c>
      <c r="L4024" s="444">
        <f t="shared" ca="1" si="159"/>
        <v>-5466612969031.8369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-5466612969031.8369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-22777554037.632652</v>
      </c>
      <c r="L4025" s="444">
        <f t="shared" ca="1" si="159"/>
        <v>-5489390523069.4697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-5489390523069.4697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-22872460512.789455</v>
      </c>
      <c r="L4026" s="444">
        <f t="shared" ca="1" si="159"/>
        <v>-5512262983582.2588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-5512262983582.2588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-22967762431.592743</v>
      </c>
      <c r="L4027" s="444">
        <f t="shared" ca="1" si="159"/>
        <v>-5535230746013.8516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-5535230746013.8516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-23063461441.72438</v>
      </c>
      <c r="L4028" s="444">
        <f t="shared" ca="1" si="159"/>
        <v>-5558294207455.5762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-5558294207455.5762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-23159559197.731567</v>
      </c>
      <c r="L4029" s="444">
        <f t="shared" ca="1" si="159"/>
        <v>-5581453766653.3076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-5581453766653.3076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-23256057361.055447</v>
      </c>
      <c r="L4030" s="444">
        <f t="shared" ca="1" si="159"/>
        <v>-5604709824014.3633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-5604709824014.3633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-23352957600.059845</v>
      </c>
      <c r="L4031" s="444">
        <f t="shared" ca="1" si="159"/>
        <v>-5628062781614.4229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-5628062781614.4229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-23450261590.060097</v>
      </c>
      <c r="L4032" s="444">
        <f t="shared" ca="1" si="159"/>
        <v>-5651513043204.4834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-5651513043204.4834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-23547971013.352013</v>
      </c>
      <c r="L4033" s="444">
        <f t="shared" ca="1" si="159"/>
        <v>-5675061014217.835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-5675061014217.835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-23646087559.240978</v>
      </c>
      <c r="L4034" s="444">
        <f t="shared" ca="1" si="159"/>
        <v>-5698707101777.0762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-5698707101777.0762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-23744612924.071152</v>
      </c>
      <c r="L4035" s="444">
        <f t="shared" ca="1" si="159"/>
        <v>-5722451714701.1475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-5722451714701.1475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-23843548811.25478</v>
      </c>
      <c r="L4036" s="444">
        <f t="shared" ca="1" si="159"/>
        <v>-5746295263512.4023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-5746295263512.4023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-23942896931.301678</v>
      </c>
      <c r="L4037" s="444">
        <f t="shared" ca="1" si="159"/>
        <v>-5770238160443.7041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-5770238160443.7041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-24042659001.848766</v>
      </c>
      <c r="L4038" s="444">
        <f t="shared" ca="1" si="159"/>
        <v>-5794280819445.5527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-5794280819445.5527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-24142836747.689804</v>
      </c>
      <c r="L4039" s="444">
        <f t="shared" ca="1" si="159"/>
        <v>-5818423656193.2422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-5818423656193.2422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-24243431900.805176</v>
      </c>
      <c r="L4040" s="444">
        <f t="shared" ca="1" si="159"/>
        <v>-5842667088094.0469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-5842667088094.0469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-24344446200.391861</v>
      </c>
      <c r="L4041" s="444">
        <f t="shared" ca="1" si="159"/>
        <v>-5867011534294.4385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-5867011534294.4385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-24445881392.893494</v>
      </c>
      <c r="L4042" s="444">
        <f t="shared" ca="1" si="159"/>
        <v>-5891457415687.332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-5891457415687.332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-24547739232.030548</v>
      </c>
      <c r="L4043" s="444">
        <f t="shared" ca="1" si="159"/>
        <v>-5916005154919.3623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-5916005154919.3623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-24650021478.830677</v>
      </c>
      <c r="L4044" s="444">
        <f t="shared" ca="1" si="159"/>
        <v>-5940655176398.1934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-5940655176398.1934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-24752729901.659138</v>
      </c>
      <c r="L4045" s="444">
        <f t="shared" ca="1" si="159"/>
        <v>-5965407906299.8525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-5965407906299.8525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-24855866276.249386</v>
      </c>
      <c r="L4046" s="444">
        <f t="shared" ca="1" si="159"/>
        <v>-5990263772576.1016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-5990263772576.1016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-24959432385.733757</v>
      </c>
      <c r="L4047" s="444">
        <f t="shared" ca="1" si="159"/>
        <v>-6015223204961.835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-6015223204961.835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-25063430020.674313</v>
      </c>
      <c r="L4048" s="444">
        <f t="shared" ca="1" si="159"/>
        <v>-6040286634982.5088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-6040286634982.5088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-25167860979.093788</v>
      </c>
      <c r="L4049" s="444">
        <f t="shared" ca="1" si="159"/>
        <v>-6065454495961.6025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-6065454495961.6025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-25272727066.506676</v>
      </c>
      <c r="L4050" s="444">
        <f t="shared" ca="1" si="159"/>
        <v>-6090727223028.1094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-6090727223028.1094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-25378030095.950455</v>
      </c>
      <c r="L4051" s="444">
        <f t="shared" ca="1" si="159"/>
        <v>-6116105253124.0596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-6116105253124.0596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-25483771888.016914</v>
      </c>
      <c r="L4052" s="444">
        <f t="shared" ca="1" si="159"/>
        <v>-6141589025012.0762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-6141589025012.0762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-25589954270.883652</v>
      </c>
      <c r="L4053" s="444">
        <f t="shared" ca="1" si="159"/>
        <v>-6167178979282.96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-6167178979282.96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-25696579080.345665</v>
      </c>
      <c r="L4054" s="444">
        <f t="shared" ca="1" si="159"/>
        <v>-6192875558363.3057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-6192875558363.3057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-25803648159.847107</v>
      </c>
      <c r="L4055" s="444">
        <f t="shared" ca="1" si="159"/>
        <v>-6218679206523.1523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-6218679206523.1523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-25911163360.513134</v>
      </c>
      <c r="L4056" s="444">
        <f t="shared" ca="1" si="159"/>
        <v>-6244590369883.665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-6244590369883.665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-26019126541.181938</v>
      </c>
      <c r="L4057" s="444">
        <f t="shared" ca="1" si="159"/>
        <v>-6270609496424.8467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-6270609496424.8467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-26127539568.436859</v>
      </c>
      <c r="L4058" s="444">
        <f t="shared" ca="1" si="159"/>
        <v>-6296737035993.2832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-6296737035993.2832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-26236404316.63868</v>
      </c>
      <c r="L4059" s="444">
        <f t="shared" ca="1" si="159"/>
        <v>-6322973440309.9219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-6322973440309.9219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-26345722667.958008</v>
      </c>
      <c r="L4060" s="444">
        <f t="shared" ca="1" si="159"/>
        <v>-6349319162977.8799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-6349319162977.8799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-26455496512.407833</v>
      </c>
      <c r="L4061" s="444">
        <f t="shared" ca="1" si="159"/>
        <v>-6375774659490.2881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-6375774659490.2881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-26565727747.876202</v>
      </c>
      <c r="L4062" s="444">
        <f t="shared" ca="1" si="159"/>
        <v>-6402340387238.1641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-6402340387238.1641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-26676418280.159016</v>
      </c>
      <c r="L4063" s="444">
        <f t="shared" ca="1" si="159"/>
        <v>-6429016805518.3232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-6429016805518.3232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-26787570022.993011</v>
      </c>
      <c r="L4064" s="444">
        <f t="shared" ca="1" si="159"/>
        <v>-6455804375541.3164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-6455804375541.3164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-26899184898.088818</v>
      </c>
      <c r="L4065" s="444">
        <f t="shared" ca="1" si="159"/>
        <v>-6482703560439.4053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-6482703560439.4053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-27011264835.164188</v>
      </c>
      <c r="L4066" s="444">
        <f t="shared" ca="1" si="159"/>
        <v>-6509714825274.5693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-6509714825274.5693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-27123811771.977371</v>
      </c>
      <c r="L4067" s="444">
        <f t="shared" ca="1" si="159"/>
        <v>-6536838637046.5469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-6536838637046.5469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-27236827654.360611</v>
      </c>
      <c r="L4068" s="444">
        <f t="shared" ca="1" si="159"/>
        <v>-6564075464700.9072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-6564075464700.9072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-27350314436.25378</v>
      </c>
      <c r="L4069" s="444">
        <f t="shared" ca="1" si="159"/>
        <v>-6591425779137.1611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-6591425779137.1611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-27464274079.738171</v>
      </c>
      <c r="L4070" s="444">
        <f t="shared" ca="1" si="159"/>
        <v>-6618890053216.8994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-6618890053216.8994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-27578708555.070415</v>
      </c>
      <c r="L4071" s="444">
        <f t="shared" ca="1" si="159"/>
        <v>-6646468761771.9697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-6646468761771.9697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-27693619840.716541</v>
      </c>
      <c r="L4072" s="444">
        <f t="shared" ca="1" si="159"/>
        <v>-6674162381612.6865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-6674162381612.6865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-27809009923.386192</v>
      </c>
      <c r="L4073" s="444">
        <f t="shared" ca="1" si="159"/>
        <v>-6701971391536.0723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-6701971391536.0723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-27924880798.066967</v>
      </c>
      <c r="L4074" s="444">
        <f t="shared" ca="1" si="159"/>
        <v>-6729896272334.1396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-6729896272334.1396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-28041234468.058914</v>
      </c>
      <c r="L4075" s="444">
        <f t="shared" ca="1" si="159"/>
        <v>-6757937506802.1982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-6757937506802.1982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-28158072945.009159</v>
      </c>
      <c r="L4076" s="444">
        <f t="shared" ca="1" si="159"/>
        <v>-6786095579747.207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-6786095579747.207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-28275398248.946697</v>
      </c>
      <c r="L4077" s="444">
        <f t="shared" ca="1" si="159"/>
        <v>-6814370977996.1533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-6814370977996.1533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-28393212408.317307</v>
      </c>
      <c r="L4078" s="444">
        <f t="shared" ca="1" si="159"/>
        <v>-6842764190404.4707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-6842764190404.4707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-28511517460.018627</v>
      </c>
      <c r="L4079" s="444">
        <f t="shared" ca="1" si="159"/>
        <v>-6871275707864.4893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-6871275707864.4893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-28630315449.435371</v>
      </c>
      <c r="L4080" s="444">
        <f t="shared" ca="1" si="159"/>
        <v>-6899906023313.9248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-6899906023313.9248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-28749608430.474686</v>
      </c>
      <c r="L4081" s="444">
        <f t="shared" ca="1" si="159"/>
        <v>-6928655631744.3994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-6928655631744.3994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-28869398465.601665</v>
      </c>
      <c r="L4082" s="444">
        <f t="shared" ca="1" si="159"/>
        <v>-6957525030210.001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-6957525030210.001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-28989687625.875004</v>
      </c>
      <c r="L4083" s="444">
        <f t="shared" ca="1" si="159"/>
        <v>-6986514717835.876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-6986514717835.876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-29110477990.982815</v>
      </c>
      <c r="L4084" s="444">
        <f t="shared" ca="1" si="159"/>
        <v>-7015625195826.8584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-7015625195826.8584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-29231771649.278572</v>
      </c>
      <c r="L4085" s="444">
        <f t="shared" ca="1" si="159"/>
        <v>-7044856967476.1367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-7044856967476.1367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-29353570697.817234</v>
      </c>
      <c r="L4086" s="444">
        <f t="shared" ca="1" si="159"/>
        <v>-7074210538173.9541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-7074210538173.9541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-29475877242.391472</v>
      </c>
      <c r="L4087" s="444">
        <f t="shared" ca="1" si="159"/>
        <v>-7103686415416.3457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-7103686415416.3457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-29598693397.568108</v>
      </c>
      <c r="L4088" s="444">
        <f t="shared" ref="L4088:L4342" ca="1" si="164">I4088-J4088+K4088</f>
        <v>-7133285108813.9141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-7133285108813.9141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-29722021286.724636</v>
      </c>
      <c r="L4089" s="444">
        <f t="shared" ca="1" si="164"/>
        <v>-7163007130100.6387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-7163007130100.6387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-29845863042.085995</v>
      </c>
      <c r="L4090" s="444">
        <f t="shared" ca="1" si="164"/>
        <v>-7192852993142.7246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-7192852993142.7246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-29970220804.761353</v>
      </c>
      <c r="L4091" s="444">
        <f t="shared" ca="1" si="164"/>
        <v>-7222823213947.4863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-7222823213947.4863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-30095096724.781193</v>
      </c>
      <c r="L4092" s="444">
        <f t="shared" ca="1" si="164"/>
        <v>-7252918310672.2676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-7252918310672.2676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-30220492961.134449</v>
      </c>
      <c r="L4093" s="444">
        <f t="shared" ca="1" si="164"/>
        <v>-7283138803633.4023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-7283138803633.4023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-30346411681.805843</v>
      </c>
      <c r="L4094" s="444">
        <f t="shared" ca="1" si="164"/>
        <v>-7313485215315.208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-7313485215315.208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-30472855063.813366</v>
      </c>
      <c r="L4095" s="444">
        <f t="shared" ca="1" si="164"/>
        <v>-7343958070379.0215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-7343958070379.0215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-30599825293.245922</v>
      </c>
      <c r="L4096" s="444">
        <f t="shared" ca="1" si="164"/>
        <v>-7374557895672.2676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-7374557895672.2676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-30727324565.301113</v>
      </c>
      <c r="L4097" s="444">
        <f t="shared" ca="1" si="164"/>
        <v>-7405285220237.5684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-7405285220237.5684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-30855355084.3232</v>
      </c>
      <c r="L4098" s="444">
        <f t="shared" ca="1" si="164"/>
        <v>-7436140575321.8916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-7436140575321.8916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-30983919063.841209</v>
      </c>
      <c r="L4099" s="444">
        <f t="shared" ca="1" si="164"/>
        <v>-7467124494385.7324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-7467124494385.7324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-31113018726.607212</v>
      </c>
      <c r="L4100" s="444">
        <f t="shared" ca="1" si="164"/>
        <v>-7498237513112.3398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-7498237513112.3398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-31242656304.634754</v>
      </c>
      <c r="L4101" s="444">
        <f t="shared" ca="1" si="164"/>
        <v>-7529480169416.9746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-7529480169416.9746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-31372834039.237392</v>
      </c>
      <c r="L4102" s="444">
        <f t="shared" ca="1" si="164"/>
        <v>-7560853003456.2119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-7560853003456.2119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-31503554181.067551</v>
      </c>
      <c r="L4103" s="444">
        <f t="shared" ca="1" si="164"/>
        <v>-7592356557637.2793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-7592356557637.2793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-31634818990.155334</v>
      </c>
      <c r="L4104" s="444">
        <f t="shared" ca="1" si="164"/>
        <v>-7623991376627.4346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-7623991376627.4346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-31766630735.947643</v>
      </c>
      <c r="L4105" s="444">
        <f t="shared" ca="1" si="164"/>
        <v>-7655758007363.3818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-7655758007363.3818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-31898991697.347424</v>
      </c>
      <c r="L4106" s="444">
        <f t="shared" ca="1" si="164"/>
        <v>-7687656999060.7295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-7687656999060.7295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-32031904162.753044</v>
      </c>
      <c r="L4107" s="444">
        <f t="shared" ca="1" si="164"/>
        <v>-7719688903223.4824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-7719688903223.4824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-32165370430.097843</v>
      </c>
      <c r="L4108" s="444">
        <f t="shared" ca="1" si="164"/>
        <v>-7751854273653.5801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-7751854273653.5801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-32299392806.889919</v>
      </c>
      <c r="L4109" s="444">
        <f t="shared" ca="1" si="164"/>
        <v>-7784153666460.4697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-7784153666460.4697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-32433973610.251957</v>
      </c>
      <c r="L4110" s="444">
        <f t="shared" ca="1" si="164"/>
        <v>-7816587640070.7217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-7816587640070.7217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-32569115166.961338</v>
      </c>
      <c r="L4111" s="444">
        <f t="shared" ca="1" si="164"/>
        <v>-7849156755237.6826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-7849156755237.6826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-32704819813.490349</v>
      </c>
      <c r="L4112" s="444">
        <f t="shared" ca="1" si="164"/>
        <v>-7881861575051.1729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-7881861575051.1729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-32841089896.046555</v>
      </c>
      <c r="L4113" s="444">
        <f t="shared" ca="1" si="164"/>
        <v>-7914702664947.2197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-7914702664947.2197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-32977927770.613419</v>
      </c>
      <c r="L4114" s="444">
        <f t="shared" ca="1" si="164"/>
        <v>-7947680592717.833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-7947680592717.833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-33115335802.990974</v>
      </c>
      <c r="L4115" s="444">
        <f t="shared" ca="1" si="164"/>
        <v>-7980795928520.8242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-7980795928520.8242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-33253316368.836761</v>
      </c>
      <c r="L4116" s="444">
        <f t="shared" ca="1" si="164"/>
        <v>-8014049244889.6611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-8014049244889.6611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-33391871853.706921</v>
      </c>
      <c r="L4117" s="444">
        <f t="shared" ca="1" si="164"/>
        <v>-8047441116743.3682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-8047441116743.3682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-33531004653.09737</v>
      </c>
      <c r="L4118" s="444">
        <f t="shared" ca="1" si="164"/>
        <v>-8080972121396.4658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-8080972121396.4658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-33670717172.485279</v>
      </c>
      <c r="L4119" s="444">
        <f t="shared" ca="1" si="164"/>
        <v>-8114642838568.9512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-8114642838568.9512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-33811011827.370625</v>
      </c>
      <c r="L4120" s="444">
        <f t="shared" ca="1" si="164"/>
        <v>-8148453850396.3223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-8148453850396.3223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-33951891043.318005</v>
      </c>
      <c r="L4121" s="444">
        <f t="shared" ca="1" si="164"/>
        <v>-8182405741439.6406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-8182405741439.6406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-34093357255.998505</v>
      </c>
      <c r="L4122" s="444">
        <f t="shared" ca="1" si="164"/>
        <v>-8216499098695.6387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-8216499098695.6387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-34235412911.231827</v>
      </c>
      <c r="L4123" s="444">
        <f t="shared" ca="1" si="164"/>
        <v>-8250734511606.8701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-8250734511606.8701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-34378060465.028625</v>
      </c>
      <c r="L4124" s="444">
        <f t="shared" ca="1" si="164"/>
        <v>-8285112572071.8984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-8285112572071.8984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-34521302383.632904</v>
      </c>
      <c r="L4125" s="444">
        <f t="shared" ca="1" si="164"/>
        <v>-8319633874455.5313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-8319633874455.5313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-34665141143.564713</v>
      </c>
      <c r="L4126" s="444">
        <f t="shared" ca="1" si="164"/>
        <v>-8354299015599.0957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-8354299015599.0957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-34809579231.662895</v>
      </c>
      <c r="L4127" s="444">
        <f t="shared" ca="1" si="164"/>
        <v>-8389108594830.7588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-8389108594830.7588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-34954619145.128159</v>
      </c>
      <c r="L4128" s="444">
        <f t="shared" ca="1" si="164"/>
        <v>-8424063213975.8867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-8424063213975.8867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-35100263391.566193</v>
      </c>
      <c r="L4129" s="444">
        <f t="shared" ca="1" si="164"/>
        <v>-8459163477367.4531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-8459163477367.4531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-35246514489.031052</v>
      </c>
      <c r="L4130" s="444">
        <f t="shared" ca="1" si="164"/>
        <v>-8494409991856.4844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-8494409991856.4844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-35393374966.068687</v>
      </c>
      <c r="L4131" s="444">
        <f t="shared" ca="1" si="164"/>
        <v>-8529803366822.5527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-8529803366822.5527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-35540847361.760635</v>
      </c>
      <c r="L4132" s="444">
        <f t="shared" ca="1" si="164"/>
        <v>-8565344214184.3135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-8565344214184.3135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-35688934225.767975</v>
      </c>
      <c r="L4133" s="444">
        <f t="shared" ca="1" si="164"/>
        <v>-8601033148410.0811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-8601033148410.0811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-35837638118.375336</v>
      </c>
      <c r="L4134" s="444">
        <f t="shared" ca="1" si="164"/>
        <v>-8636870786528.4561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-8636870786528.4561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-35986961610.535233</v>
      </c>
      <c r="L4135" s="444">
        <f t="shared" ca="1" si="164"/>
        <v>-8672857748138.9912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-8672857748138.9912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-36136907283.91246</v>
      </c>
      <c r="L4136" s="444">
        <f t="shared" ca="1" si="164"/>
        <v>-8708994655422.9033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-8708994655422.9033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-36287477730.928757</v>
      </c>
      <c r="L4137" s="444">
        <f t="shared" ca="1" si="164"/>
        <v>-8745282133153.832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-8745282133153.832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-36438675554.80764</v>
      </c>
      <c r="L4138" s="444">
        <f t="shared" ca="1" si="164"/>
        <v>-8781720808708.6396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-8781720808708.6396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-36590503369.619331</v>
      </c>
      <c r="L4139" s="444">
        <f t="shared" ca="1" si="164"/>
        <v>-8818311312078.2598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-8818311312078.2598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-36742963800.32608</v>
      </c>
      <c r="L4140" s="444">
        <f t="shared" ca="1" si="164"/>
        <v>-8855054275878.5859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-8855054275878.5859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-36896059482.827438</v>
      </c>
      <c r="L4141" s="444">
        <f t="shared" ca="1" si="164"/>
        <v>-8891950335361.4141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-8891950335361.4141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-37049793064.00589</v>
      </c>
      <c r="L4142" s="444">
        <f t="shared" ca="1" si="164"/>
        <v>-8929000128425.4199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-8929000128425.4199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-37204167201.772583</v>
      </c>
      <c r="L4143" s="444">
        <f t="shared" ca="1" si="164"/>
        <v>-8966204295627.1934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-8966204295627.1934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-37359184565.113304</v>
      </c>
      <c r="L4144" s="444">
        <f t="shared" ca="1" si="164"/>
        <v>-9003563480192.3066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-9003563480192.3066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-37514847834.134613</v>
      </c>
      <c r="L4145" s="444">
        <f t="shared" ca="1" si="164"/>
        <v>-9041078328026.4414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-9041078328026.4414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-37671159700.110168</v>
      </c>
      <c r="L4146" s="444">
        <f t="shared" ca="1" si="164"/>
        <v>-9078749487726.5508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-9078749487726.5508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-37828122865.527298</v>
      </c>
      <c r="L4147" s="444">
        <f t="shared" ca="1" si="164"/>
        <v>-9116577610592.0781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-9116577610592.0781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-37985740044.133659</v>
      </c>
      <c r="L4148" s="444">
        <f t="shared" ca="1" si="164"/>
        <v>-9154563350636.2109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-9154563350636.2109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-38144013960.984215</v>
      </c>
      <c r="L4149" s="444">
        <f t="shared" ca="1" si="164"/>
        <v>-9192707364597.1953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-9192707364597.1953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-38302947352.488312</v>
      </c>
      <c r="L4150" s="444">
        <f t="shared" ca="1" si="164"/>
        <v>-9231010311949.6836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-9231010311949.6836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-38462542966.457016</v>
      </c>
      <c r="L4151" s="444">
        <f t="shared" ca="1" si="164"/>
        <v>-9269472854916.1406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-9269472854916.1406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-38622803562.150589</v>
      </c>
      <c r="L4152" s="444">
        <f t="shared" ca="1" si="164"/>
        <v>-9308095658478.291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-9308095658478.291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-38783731910.32621</v>
      </c>
      <c r="L4153" s="444">
        <f t="shared" ca="1" si="164"/>
        <v>-9346879390388.6172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-9346879390388.6172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-38945330793.285904</v>
      </c>
      <c r="L4154" s="444">
        <f t="shared" ca="1" si="164"/>
        <v>-9385824721181.9023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-9385824721181.9023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-39107603004.924591</v>
      </c>
      <c r="L4155" s="444">
        <f t="shared" ca="1" si="164"/>
        <v>-9424932324186.8262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-9424932324186.8262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-39270551350.778442</v>
      </c>
      <c r="L4156" s="444">
        <f t="shared" ca="1" si="164"/>
        <v>-9464202875537.6055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-9464202875537.6055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-39434178648.073357</v>
      </c>
      <c r="L4157" s="444">
        <f t="shared" ca="1" si="164"/>
        <v>-9503637054185.6797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-9503637054185.6797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-39598487725.773666</v>
      </c>
      <c r="L4158" s="444">
        <f t="shared" ca="1" si="164"/>
        <v>-9543235541911.4531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-9543235541911.4531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-39763481424.631058</v>
      </c>
      <c r="L4159" s="444">
        <f t="shared" ca="1" si="164"/>
        <v>-9582999023336.084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-9582999023336.084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-39929162597.233681</v>
      </c>
      <c r="L4160" s="444">
        <f t="shared" ca="1" si="164"/>
        <v>-9622928185933.3184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-9622928185933.3184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-40095534108.055496</v>
      </c>
      <c r="L4161" s="444">
        <f t="shared" ca="1" si="164"/>
        <v>-9663023720041.373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-9663023720041.373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-40262598833.505722</v>
      </c>
      <c r="L4162" s="444">
        <f t="shared" ca="1" si="164"/>
        <v>-9703286318874.8789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-9703286318874.8789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-40430359661.978661</v>
      </c>
      <c r="L4163" s="444">
        <f t="shared" ca="1" si="164"/>
        <v>-9743716678536.8574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-9743716678536.8574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-40598819493.903572</v>
      </c>
      <c r="L4164" s="444">
        <f t="shared" ca="1" si="164"/>
        <v>-9784315498030.7617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-9784315498030.7617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-40767981241.794838</v>
      </c>
      <c r="L4165" s="444">
        <f t="shared" ca="1" si="164"/>
        <v>-9825083479272.5566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-9825083479272.5566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-40937847830.302322</v>
      </c>
      <c r="L4166" s="444">
        <f t="shared" ca="1" si="164"/>
        <v>-9866021327102.8594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-9866021327102.8594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-41108422196.261917</v>
      </c>
      <c r="L4167" s="444">
        <f t="shared" ca="1" si="164"/>
        <v>-9907129749299.1211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-9907129749299.1211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-41279707288.746338</v>
      </c>
      <c r="L4168" s="444">
        <f t="shared" ca="1" si="164"/>
        <v>-9948409456587.8672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-9948409456587.8672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-41451706069.116112</v>
      </c>
      <c r="L4169" s="444">
        <f t="shared" ca="1" si="164"/>
        <v>-9989861162656.9824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-9989861162656.9824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-41624421511.070763</v>
      </c>
      <c r="L4170" s="444">
        <f t="shared" ca="1" si="164"/>
        <v>-10031485584168.053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-10031485584168.053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-41797856600.700218</v>
      </c>
      <c r="L4171" s="444">
        <f t="shared" ca="1" si="164"/>
        <v>-10073283440768.754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-10073283440768.754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-41972014336.536476</v>
      </c>
      <c r="L4172" s="444">
        <f t="shared" ca="1" si="164"/>
        <v>-10115255455105.291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-10115255455105.291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-42146897729.605377</v>
      </c>
      <c r="L4173" s="444">
        <f t="shared" ca="1" si="164"/>
        <v>-10157402352834.896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-10157402352834.896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-42322509803.478737</v>
      </c>
      <c r="L4174" s="444">
        <f t="shared" ca="1" si="164"/>
        <v>-10199724862638.375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-10199724862638.375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-42498853594.326561</v>
      </c>
      <c r="L4175" s="444">
        <f t="shared" ca="1" si="164"/>
        <v>-10242223716232.701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-10242223716232.701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-42675932150.969589</v>
      </c>
      <c r="L4176" s="444">
        <f t="shared" ca="1" si="164"/>
        <v>-10284899648383.67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-10284899648383.67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-42853748534.931961</v>
      </c>
      <c r="L4177" s="444">
        <f t="shared" ca="1" si="164"/>
        <v>-10327753396918.602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-10327753396918.602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-43032305820.494171</v>
      </c>
      <c r="L4178" s="444">
        <f t="shared" ca="1" si="164"/>
        <v>-10370785702739.096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-10370785702739.096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-43211607094.746231</v>
      </c>
      <c r="L4179" s="444">
        <f t="shared" ca="1" si="164"/>
        <v>-10413997309833.842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-10413997309833.842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-43391655457.641006</v>
      </c>
      <c r="L4180" s="444">
        <f t="shared" ca="1" si="164"/>
        <v>-10457388965291.482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-10457388965291.482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-43572454022.047844</v>
      </c>
      <c r="L4181" s="444">
        <f t="shared" ca="1" si="164"/>
        <v>-10500961419313.529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-10500961419313.529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-43754005913.806374</v>
      </c>
      <c r="L4182" s="444">
        <f t="shared" ca="1" si="164"/>
        <v>-10544715425227.336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-10544715425227.336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-43936314271.780563</v>
      </c>
      <c r="L4183" s="444">
        <f t="shared" ca="1" si="164"/>
        <v>-10588651739499.117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-10588651739499.117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-44119382247.912987</v>
      </c>
      <c r="L4184" s="444">
        <f t="shared" ca="1" si="164"/>
        <v>-10632771121747.029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-10632771121747.029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-44303213007.279289</v>
      </c>
      <c r="L4185" s="444">
        <f t="shared" ca="1" si="164"/>
        <v>-10677074334754.309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-10677074334754.309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-44487809728.142952</v>
      </c>
      <c r="L4186" s="444">
        <f t="shared" ca="1" si="164"/>
        <v>-10721562144482.451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-10721562144482.451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-44673175602.010216</v>
      </c>
      <c r="L4187" s="444">
        <f t="shared" ca="1" si="164"/>
        <v>-10766235320084.461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-10766235320084.461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-44859313833.685257</v>
      </c>
      <c r="L4188" s="444">
        <f t="shared" ca="1" si="164"/>
        <v>-10811094633918.146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-10811094633918.146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-45046227641.325607</v>
      </c>
      <c r="L4189" s="444">
        <f t="shared" ca="1" si="164"/>
        <v>-10856140861559.473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-10856140861559.473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-45233920256.497803</v>
      </c>
      <c r="L4190" s="444">
        <f t="shared" ca="1" si="164"/>
        <v>-10901374781815.971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-10901374781815.971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-45422394924.233208</v>
      </c>
      <c r="L4191" s="444">
        <f t="shared" ca="1" si="164"/>
        <v>-10946797176740.203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-10946797176740.203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-45611654903.084183</v>
      </c>
      <c r="L4192" s="444">
        <f t="shared" ca="1" si="164"/>
        <v>-10992408831643.287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-10992408831643.287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-45801703465.180359</v>
      </c>
      <c r="L4193" s="444">
        <f t="shared" ca="1" si="164"/>
        <v>-11038210535108.467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-11038210535108.467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-45992543896.285278</v>
      </c>
      <c r="L4194" s="444">
        <f t="shared" ca="1" si="164"/>
        <v>-11084203079004.752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-11084203079004.752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-46184179495.853134</v>
      </c>
      <c r="L4195" s="444">
        <f t="shared" ca="1" si="164"/>
        <v>-11130387258500.605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-11130387258500.605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-46376613577.085854</v>
      </c>
      <c r="L4196" s="444">
        <f t="shared" ca="1" si="164"/>
        <v>-11176763872077.691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-11176763872077.691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-46569849466.990379</v>
      </c>
      <c r="L4197" s="444">
        <f t="shared" ca="1" si="164"/>
        <v>-11223333721544.682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-11223333721544.682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-46763890506.436172</v>
      </c>
      <c r="L4198" s="444">
        <f t="shared" ca="1" si="164"/>
        <v>-11270097612051.117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-11270097612051.117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-46958740050.21299</v>
      </c>
      <c r="L4199" s="444">
        <f t="shared" ca="1" si="164"/>
        <v>-11317056352101.33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-11317056352101.33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-47154401467.088875</v>
      </c>
      <c r="L4200" s="444">
        <f t="shared" ca="1" si="164"/>
        <v>-11364210753568.42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-11364210753568.42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-47350878139.868416</v>
      </c>
      <c r="L4201" s="444">
        <f t="shared" ca="1" si="164"/>
        <v>-11411561631708.289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-11411561631708.289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-47548173465.451202</v>
      </c>
      <c r="L4202" s="444">
        <f t="shared" ca="1" si="164"/>
        <v>-11459109805173.74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-11459109805173.74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-47746290854.890587</v>
      </c>
      <c r="L4203" s="444">
        <f t="shared" ca="1" si="164"/>
        <v>-11506856096028.631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-11506856096028.631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-47945233733.452629</v>
      </c>
      <c r="L4204" s="444">
        <f t="shared" ca="1" si="164"/>
        <v>-11554801329762.084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-11554801329762.084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-48145005540.675346</v>
      </c>
      <c r="L4205" s="444">
        <f t="shared" ca="1" si="164"/>
        <v>-11602946335302.76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-11602946335302.76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-48345609730.428162</v>
      </c>
      <c r="L4206" s="444">
        <f t="shared" ca="1" si="164"/>
        <v>-11651291945033.188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-11651291945033.188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-48547049770.971611</v>
      </c>
      <c r="L4207" s="444">
        <f t="shared" ca="1" si="164"/>
        <v>-11699838994804.158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-11699838994804.158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-48749329145.017326</v>
      </c>
      <c r="L4208" s="444">
        <f t="shared" ca="1" si="164"/>
        <v>-11748588323949.176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-11748588323949.176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-48952451349.788231</v>
      </c>
      <c r="L4209" s="444">
        <f t="shared" ca="1" si="164"/>
        <v>-11797540775298.965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-11797540775298.965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-49156419897.079018</v>
      </c>
      <c r="L4210" s="444">
        <f t="shared" ca="1" si="164"/>
        <v>-11846697195196.043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-11846697195196.043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-49361238313.316849</v>
      </c>
      <c r="L4211" s="444">
        <f t="shared" ca="1" si="164"/>
        <v>-11896058433509.359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-11896058433509.359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-49566910139.62233</v>
      </c>
      <c r="L4212" s="444">
        <f t="shared" ca="1" si="164"/>
        <v>-11945625343648.982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-11945625343648.982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-49773438931.870758</v>
      </c>
      <c r="L4213" s="444">
        <f t="shared" ca="1" si="164"/>
        <v>-11995398782580.854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-11995398782580.854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-49980828260.753555</v>
      </c>
      <c r="L4214" s="444">
        <f t="shared" ca="1" si="164"/>
        <v>-12045379610841.607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-12045379610841.607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-50189081711.840027</v>
      </c>
      <c r="L4215" s="444">
        <f t="shared" ca="1" si="164"/>
        <v>-12095568692553.447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-12095568692553.447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-50398202885.639366</v>
      </c>
      <c r="L4216" s="444">
        <f t="shared" ca="1" si="164"/>
        <v>-12145966895439.086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-12145966895439.086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-50608195397.662857</v>
      </c>
      <c r="L4217" s="444">
        <f t="shared" ca="1" si="164"/>
        <v>-12196575090836.748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-12196575090836.748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-50819062878.48645</v>
      </c>
      <c r="L4218" s="444">
        <f t="shared" ca="1" si="164"/>
        <v>-12247394153715.234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-12247394153715.234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-51030808973.813477</v>
      </c>
      <c r="L4219" s="444">
        <f t="shared" ca="1" si="164"/>
        <v>-12298424962689.047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-12298424962689.047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-51243437344.537697</v>
      </c>
      <c r="L4220" s="444">
        <f t="shared" ca="1" si="164"/>
        <v>-12349668400033.584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-12349668400033.584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-51456951666.806602</v>
      </c>
      <c r="L4221" s="444">
        <f t="shared" ca="1" si="164"/>
        <v>-12401125351700.391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-12401125351700.391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-51671355632.084961</v>
      </c>
      <c r="L4222" s="444">
        <f t="shared" ca="1" si="164"/>
        <v>-12452796707332.477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-12452796707332.477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-51886652947.218651</v>
      </c>
      <c r="L4223" s="444">
        <f t="shared" ca="1" si="164"/>
        <v>-12504683360279.695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-12504683360279.695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-52102847334.498734</v>
      </c>
      <c r="L4224" s="444">
        <f t="shared" ca="1" si="164"/>
        <v>-12556786207614.193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-12556786207614.193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-52319942531.725807</v>
      </c>
      <c r="L4225" s="444">
        <f t="shared" ca="1" si="164"/>
        <v>-12609106150145.92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-12609106150145.92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-52537942292.274666</v>
      </c>
      <c r="L4226" s="444">
        <f t="shared" ca="1" si="164"/>
        <v>-12661644092438.195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-12661644092438.195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-52756850385.159149</v>
      </c>
      <c r="L4227" s="444">
        <f t="shared" ca="1" si="164"/>
        <v>-12714400942823.354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-12714400942823.354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-52976670595.097305</v>
      </c>
      <c r="L4228" s="444">
        <f t="shared" ca="1" si="164"/>
        <v>-12767377613418.451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-12767377613418.451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-53197406722.576881</v>
      </c>
      <c r="L4229" s="444">
        <f t="shared" ca="1" si="164"/>
        <v>-12820575020141.027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-12820575020141.027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-53419062583.920944</v>
      </c>
      <c r="L4230" s="444">
        <f t="shared" ca="1" si="164"/>
        <v>-12873994082724.949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-12873994082724.949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-53641642011.353958</v>
      </c>
      <c r="L4231" s="444">
        <f t="shared" ca="1" si="164"/>
        <v>-12927635724736.303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-12927635724736.303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-53865148853.067924</v>
      </c>
      <c r="L4232" s="444">
        <f t="shared" ca="1" si="164"/>
        <v>-12981500873589.371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-12981500873589.371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-54089586973.289047</v>
      </c>
      <c r="L4233" s="444">
        <f t="shared" ca="1" si="164"/>
        <v>-13035590460562.66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-13035590460562.66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-54314960252.344414</v>
      </c>
      <c r="L4234" s="444">
        <f t="shared" ca="1" si="164"/>
        <v>-13089905420815.004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-13089905420815.004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-54541272586.729179</v>
      </c>
      <c r="L4235" s="444">
        <f t="shared" ca="1" si="164"/>
        <v>-13144446693401.732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-13144446693401.732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-54768527889.173882</v>
      </c>
      <c r="L4236" s="444">
        <f t="shared" ca="1" si="164"/>
        <v>-13199215221290.906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-13199215221290.906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-54996730088.712112</v>
      </c>
      <c r="L4237" s="444">
        <f t="shared" ca="1" si="164"/>
        <v>-13254211951379.619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-13254211951379.619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-55225883130.748413</v>
      </c>
      <c r="L4238" s="444">
        <f t="shared" ca="1" si="164"/>
        <v>-13309437834510.367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-13309437834510.367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-55455990977.126526</v>
      </c>
      <c r="L4239" s="444">
        <f t="shared" ca="1" si="164"/>
        <v>-13364893825487.494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-13364893825487.494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-55687057606.197891</v>
      </c>
      <c r="L4240" s="444">
        <f t="shared" ca="1" si="164"/>
        <v>-13420580883093.691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-13420580883093.691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-55919087012.890381</v>
      </c>
      <c r="L4241" s="444">
        <f t="shared" ca="1" si="164"/>
        <v>-13476499970106.582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-13476499970106.582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-56152083208.777428</v>
      </c>
      <c r="L4242" s="444">
        <f t="shared" ca="1" si="164"/>
        <v>-13532652053315.359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-13532652053315.359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-56386050222.147331</v>
      </c>
      <c r="L4243" s="444">
        <f t="shared" ca="1" si="164"/>
        <v>-13589038103537.506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-13589038103537.506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-56620992098.072937</v>
      </c>
      <c r="L4244" s="444">
        <f t="shared" ca="1" si="164"/>
        <v>-13645659095635.578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-13645659095635.578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-56856912898.481575</v>
      </c>
      <c r="L4245" s="444">
        <f t="shared" ca="1" si="164"/>
        <v>-13702516008534.061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-13702516008534.061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-57093816702.22525</v>
      </c>
      <c r="L4246" s="444">
        <f t="shared" ca="1" si="164"/>
        <v>-13759609825236.285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-13759609825236.285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-57331707605.151184</v>
      </c>
      <c r="L4247" s="444">
        <f t="shared" ca="1" si="164"/>
        <v>-13816941532841.436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-13816941532841.436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-57570589720.172646</v>
      </c>
      <c r="L4248" s="444">
        <f t="shared" ca="1" si="164"/>
        <v>-13874512122561.607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-13874512122561.607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-57810467177.340019</v>
      </c>
      <c r="L4249" s="444">
        <f t="shared" ca="1" si="164"/>
        <v>-13932322589738.947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-13932322589738.947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-58051344123.912277</v>
      </c>
      <c r="L4250" s="444">
        <f t="shared" ca="1" si="164"/>
        <v>-13990373933862.859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-13990373933862.859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-58293224724.428581</v>
      </c>
      <c r="L4251" s="444">
        <f t="shared" ca="1" si="164"/>
        <v>-14048667158587.287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-14048667158587.287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-58536113160.780365</v>
      </c>
      <c r="L4252" s="444">
        <f t="shared" ca="1" si="164"/>
        <v>-14107203271748.068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-14107203271748.068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-58780013632.283607</v>
      </c>
      <c r="L4253" s="444">
        <f t="shared" ca="1" si="164"/>
        <v>-14165983285380.352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-14165983285380.352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-59024930355.751465</v>
      </c>
      <c r="L4254" s="444">
        <f t="shared" ca="1" si="164"/>
        <v>-14225008215736.104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-14225008215736.104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-59270867565.567101</v>
      </c>
      <c r="L4255" s="444">
        <f t="shared" ca="1" si="164"/>
        <v>-14284279083301.67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-14284279083301.67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-59517829513.756958</v>
      </c>
      <c r="L4256" s="444">
        <f t="shared" ca="1" si="164"/>
        <v>-14343796912815.428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-14343796912815.428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-59765820470.064278</v>
      </c>
      <c r="L4257" s="444">
        <f t="shared" ca="1" si="164"/>
        <v>-14403562733285.492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-14403562733285.492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-60014844722.022873</v>
      </c>
      <c r="L4258" s="444">
        <f t="shared" ca="1" si="164"/>
        <v>-14463577578007.516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-14463577578007.516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-60264906575.031311</v>
      </c>
      <c r="L4259" s="444">
        <f t="shared" ca="1" si="164"/>
        <v>-14523842484582.547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-14523842484582.547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-60516010352.427277</v>
      </c>
      <c r="L4260" s="444">
        <f t="shared" ca="1" si="164"/>
        <v>-14584358494934.975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-14584358494934.975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-60768160395.562386</v>
      </c>
      <c r="L4261" s="444">
        <f t="shared" ca="1" si="164"/>
        <v>-14645126655330.537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-14645126655330.537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-61021361063.877228</v>
      </c>
      <c r="L4262" s="444">
        <f t="shared" ca="1" si="164"/>
        <v>-14706148016394.414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-14706148016394.414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-61275616734.976723</v>
      </c>
      <c r="L4263" s="444">
        <f t="shared" ca="1" si="164"/>
        <v>-14767423633129.391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-14767423633129.391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-61530931804.705795</v>
      </c>
      <c r="L4264" s="444">
        <f t="shared" ca="1" si="164"/>
        <v>-14828954564934.096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-14828954564934.096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-61787310687.225395</v>
      </c>
      <c r="L4265" s="444">
        <f t="shared" ca="1" si="164"/>
        <v>-14890741875621.32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-14890741875621.32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-62044757815.088829</v>
      </c>
      <c r="L4266" s="444">
        <f t="shared" ca="1" si="164"/>
        <v>-14952786633436.408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-14952786633436.408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-62303277639.318359</v>
      </c>
      <c r="L4267" s="444">
        <f t="shared" ca="1" si="164"/>
        <v>-15015089911075.727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-15015089911075.727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-62562874629.482193</v>
      </c>
      <c r="L4268" s="444">
        <f t="shared" ca="1" si="164"/>
        <v>-15077652785705.209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-15077652785705.209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-62823553273.771706</v>
      </c>
      <c r="L4269" s="444">
        <f t="shared" ca="1" si="164"/>
        <v>-15140476338978.98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-15140476338978.98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-63085318079.079094</v>
      </c>
      <c r="L4270" s="444">
        <f t="shared" ca="1" si="164"/>
        <v>-15203561657058.059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-15203561657058.059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-63348173571.075241</v>
      </c>
      <c r="L4271" s="444">
        <f t="shared" ca="1" si="164"/>
        <v>-15266909830629.135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-15266909830629.135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-63612124294.288063</v>
      </c>
      <c r="L4272" s="444">
        <f t="shared" ca="1" si="164"/>
        <v>-15330521954923.422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-15330521954923.422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-63877174812.180923</v>
      </c>
      <c r="L4273" s="444">
        <f t="shared" ca="1" si="164"/>
        <v>-15394399129735.604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-15394399129735.604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-64143329707.231682</v>
      </c>
      <c r="L4274" s="444">
        <f t="shared" ca="1" si="164"/>
        <v>-15458542459442.836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-15458542459442.836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-64410593581.011818</v>
      </c>
      <c r="L4275" s="444">
        <f t="shared" ca="1" si="164"/>
        <v>-15522953053023.848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-15522953053023.848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-64678971054.266029</v>
      </c>
      <c r="L4276" s="444">
        <f t="shared" ca="1" si="164"/>
        <v>-15587632024078.113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-15587632024078.113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-64948466766.992126</v>
      </c>
      <c r="L4277" s="444">
        <f t="shared" ca="1" si="164"/>
        <v>-15652580490845.105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-15652580490845.105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-65219085378.521271</v>
      </c>
      <c r="L4278" s="444">
        <f t="shared" ca="1" si="164"/>
        <v>-15717799576223.627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-15717799576223.627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-65490831567.59845</v>
      </c>
      <c r="L4279" s="444">
        <f t="shared" ca="1" si="164"/>
        <v>-15783290407791.225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-15783290407791.225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-65763710032.463432</v>
      </c>
      <c r="L4280" s="444">
        <f t="shared" ca="1" si="164"/>
        <v>-15849054117823.688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-15849054117823.688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-66037725490.93203</v>
      </c>
      <c r="L4281" s="444">
        <f t="shared" ca="1" si="164"/>
        <v>-15915091843314.619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-15915091843314.619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-66312882680.477577</v>
      </c>
      <c r="L4282" s="444">
        <f t="shared" ca="1" si="164"/>
        <v>-15981404725995.098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-15981404725995.098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-66589186358.312904</v>
      </c>
      <c r="L4283" s="444">
        <f t="shared" ca="1" si="164"/>
        <v>-16047993912353.41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-16047993912353.41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-66866641301.472549</v>
      </c>
      <c r="L4284" s="444">
        <f t="shared" ca="1" si="164"/>
        <v>-16114860553654.883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-16114860553654.883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-67145252306.895348</v>
      </c>
      <c r="L4285" s="444">
        <f t="shared" ca="1" si="164"/>
        <v>-16182005805961.777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-16182005805961.777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-67425024191.507408</v>
      </c>
      <c r="L4286" s="444">
        <f t="shared" ca="1" si="164"/>
        <v>-16249430830153.285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-16249430830153.285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-67705961792.305351</v>
      </c>
      <c r="L4287" s="444">
        <f t="shared" ca="1" si="164"/>
        <v>-16317136791945.59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-16317136791945.59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-67988069966.439957</v>
      </c>
      <c r="L4288" s="444">
        <f t="shared" ca="1" si="164"/>
        <v>-16385124861912.029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-16385124861912.029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-68271353591.300117</v>
      </c>
      <c r="L4289" s="444">
        <f t="shared" ca="1" si="164"/>
        <v>-16453396215503.33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-16453396215503.33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-68555817564.597214</v>
      </c>
      <c r="L4290" s="444">
        <f t="shared" ca="1" si="164"/>
        <v>-16521952033067.928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-16521952033067.928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-68841466804.449692</v>
      </c>
      <c r="L4291" s="444">
        <f t="shared" ca="1" si="164"/>
        <v>-16590793499872.377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-16590793499872.377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-69128306249.468231</v>
      </c>
      <c r="L4292" s="444">
        <f t="shared" ca="1" si="164"/>
        <v>-16659921806121.846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-16659921806121.846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-69416340858.841019</v>
      </c>
      <c r="L4293" s="444">
        <f t="shared" ca="1" si="164"/>
        <v>-16729338146980.688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-16729338146980.688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-69705575612.419525</v>
      </c>
      <c r="L4294" s="444">
        <f t="shared" ca="1" si="164"/>
        <v>-16799043722593.107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-16799043722593.107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-69996015510.804626</v>
      </c>
      <c r="L4295" s="444">
        <f t="shared" ca="1" si="164"/>
        <v>-16869039738103.912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-16869039738103.912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-70287665575.432953</v>
      </c>
      <c r="L4296" s="444">
        <f t="shared" ca="1" si="164"/>
        <v>-16939327403679.346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-16939327403679.346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-70580530848.66394</v>
      </c>
      <c r="L4297" s="444">
        <f t="shared" ca="1" si="164"/>
        <v>-17009907934528.01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-17009907934528.01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-70874616393.866699</v>
      </c>
      <c r="L4298" s="444">
        <f t="shared" ca="1" si="164"/>
        <v>-17080782550921.877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-17080782550921.877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-71169927295.507813</v>
      </c>
      <c r="L4299" s="444">
        <f t="shared" ca="1" si="164"/>
        <v>-17151952478217.385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-17151952478217.385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-71466468659.239105</v>
      </c>
      <c r="L4300" s="444">
        <f t="shared" ca="1" si="164"/>
        <v>-17223418946876.623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-17223418946876.623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-71764245611.985931</v>
      </c>
      <c r="L4301" s="444">
        <f t="shared" ca="1" si="164"/>
        <v>-17295183192488.609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-17295183192488.609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-72063263302.035873</v>
      </c>
      <c r="L4302" s="444">
        <f t="shared" ca="1" si="164"/>
        <v>-17367246455790.645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-17367246455790.645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-72363526899.127686</v>
      </c>
      <c r="L4303" s="444">
        <f t="shared" ca="1" si="164"/>
        <v>-17439609982689.771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-17439609982689.771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-72665041594.54071</v>
      </c>
      <c r="L4304" s="444">
        <f t="shared" ca="1" si="164"/>
        <v>-17512275024284.313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-17512275024284.313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-72967812601.184647</v>
      </c>
      <c r="L4305" s="444">
        <f t="shared" ca="1" si="164"/>
        <v>-17585242836885.498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-17585242836885.498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-73271845153.689575</v>
      </c>
      <c r="L4306" s="444">
        <f t="shared" ca="1" si="164"/>
        <v>-17658514682039.188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-17658514682039.188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-73577144508.496613</v>
      </c>
      <c r="L4307" s="444">
        <f t="shared" ca="1" si="164"/>
        <v>-17732091826547.684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-17732091826547.684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-73883715943.948685</v>
      </c>
      <c r="L4308" s="444">
        <f t="shared" ca="1" si="164"/>
        <v>-17805975542491.633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-17805975542491.633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-74191564760.381805</v>
      </c>
      <c r="L4309" s="444">
        <f t="shared" ca="1" si="164"/>
        <v>-17880167107252.016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-17880167107252.016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-74500696280.216736</v>
      </c>
      <c r="L4310" s="444">
        <f t="shared" ca="1" si="164"/>
        <v>-17954667803532.23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-17954667803532.23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-74811115848.050964</v>
      </c>
      <c r="L4311" s="444">
        <f t="shared" ca="1" si="164"/>
        <v>-18029478919380.281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-18029478919380.281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-75122828830.751175</v>
      </c>
      <c r="L4312" s="444">
        <f t="shared" ca="1" si="164"/>
        <v>-18104601748211.031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-18104601748211.031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-75435840617.545959</v>
      </c>
      <c r="L4313" s="444">
        <f t="shared" ca="1" si="164"/>
        <v>-18180037588828.578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-18180037588828.578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-75750156620.11908</v>
      </c>
      <c r="L4314" s="444">
        <f t="shared" ca="1" si="164"/>
        <v>-18255787745448.695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-18255787745448.695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-76065782272.702896</v>
      </c>
      <c r="L4315" s="444">
        <f t="shared" ca="1" si="164"/>
        <v>-18331853527721.398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-18331853527721.398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-76382723032.172485</v>
      </c>
      <c r="L4316" s="444">
        <f t="shared" ca="1" si="164"/>
        <v>-18408236250753.57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-18408236250753.57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-76700984378.139877</v>
      </c>
      <c r="L4317" s="444">
        <f t="shared" ca="1" si="164"/>
        <v>-18484937235131.711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-18484937235131.711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-77020571813.048798</v>
      </c>
      <c r="L4318" s="444">
        <f t="shared" ca="1" si="164"/>
        <v>-18561957806944.758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-18561957806944.758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-77341490862.269821</v>
      </c>
      <c r="L4319" s="444">
        <f t="shared" ca="1" si="164"/>
        <v>-18639299297807.027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-18639299297807.027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-77663747074.195953</v>
      </c>
      <c r="L4320" s="444">
        <f t="shared" ca="1" si="164"/>
        <v>-18716963044881.223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-18716963044881.223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-77987346020.338425</v>
      </c>
      <c r="L4321" s="444">
        <f t="shared" ca="1" si="164"/>
        <v>-18794950390901.563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-18794950390901.563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-78312293295.423172</v>
      </c>
      <c r="L4322" s="444">
        <f t="shared" ca="1" si="164"/>
        <v>-18873262684196.984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-18873262684196.984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-78638594517.487427</v>
      </c>
      <c r="L4323" s="444">
        <f t="shared" ca="1" si="164"/>
        <v>-18951901278714.473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-18951901278714.473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-78966255327.976974</v>
      </c>
      <c r="L4324" s="444">
        <f t="shared" ca="1" si="164"/>
        <v>-19030867534042.449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-19030867534042.449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-79295281391.843536</v>
      </c>
      <c r="L4325" s="444">
        <f t="shared" ca="1" si="164"/>
        <v>-19110162815434.293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-19110162815434.293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-79625678397.642883</v>
      </c>
      <c r="L4326" s="444">
        <f t="shared" ca="1" si="164"/>
        <v>-19189788493831.938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-19189788493831.938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-79957452057.633072</v>
      </c>
      <c r="L4327" s="444">
        <f t="shared" ca="1" si="164"/>
        <v>-19269745945889.57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-19269745945889.57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-80290608107.873215</v>
      </c>
      <c r="L4328" s="444">
        <f t="shared" ca="1" si="164"/>
        <v>-19350036553997.445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-19350036553997.445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-80625152308.322693</v>
      </c>
      <c r="L4329" s="444">
        <f t="shared" ca="1" si="164"/>
        <v>-19430661706305.77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-19430661706305.77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-80961090442.940704</v>
      </c>
      <c r="L4330" s="444">
        <f t="shared" ca="1" si="164"/>
        <v>-19511622796748.711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-19511622796748.711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-81298428319.786301</v>
      </c>
      <c r="L4331" s="444">
        <f t="shared" ca="1" si="164"/>
        <v>-19592921225068.496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-19592921225068.496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-81637171771.118729</v>
      </c>
      <c r="L4332" s="444">
        <f t="shared" ca="1" si="164"/>
        <v>-19674558396839.613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-19674558396839.613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-81977326653.498383</v>
      </c>
      <c r="L4333" s="444">
        <f t="shared" ca="1" si="164"/>
        <v>-19756535723493.113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-19756535723493.113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-82318898847.88797</v>
      </c>
      <c r="L4334" s="444">
        <f t="shared" ca="1" si="164"/>
        <v>-19838854622341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-19838854622341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-82661894259.754166</v>
      </c>
      <c r="L4335" s="444">
        <f t="shared" ca="1" si="164"/>
        <v>-19921516516600.754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-19921516516600.754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-83006318819.1698</v>
      </c>
      <c r="L4336" s="444">
        <f t="shared" ca="1" si="164"/>
        <v>-20004522835419.922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-20004522835419.922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-83352178480.916336</v>
      </c>
      <c r="L4337" s="444">
        <f t="shared" ca="1" si="164"/>
        <v>-20087875013900.84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-20087875013900.84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-83699479224.586838</v>
      </c>
      <c r="L4338" s="444">
        <f t="shared" ca="1" si="164"/>
        <v>-20171574493125.426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-20171574493125.426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-84048227054.68927</v>
      </c>
      <c r="L4339" s="444">
        <f t="shared" ca="1" si="164"/>
        <v>-20255622720180.113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-20255622720180.113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-84398428000.750473</v>
      </c>
      <c r="L4340" s="444">
        <f t="shared" ca="1" si="164"/>
        <v>-20340021148180.863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-20340021148180.863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-84750088117.420258</v>
      </c>
      <c r="L4341" s="444">
        <f t="shared" ca="1" si="164"/>
        <v>-20424771236298.285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-20424771236298.285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-85103213484.576187</v>
      </c>
      <c r="L4342" s="444">
        <f t="shared" ca="1" si="164"/>
        <v>-20509874449782.863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-20509874449782.863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-85457810207.428589</v>
      </c>
      <c r="L4343" s="444">
        <f t="shared" ref="L4343:L4597" ca="1" si="169">I4343-J4343+K4343</f>
        <v>-20595332259990.293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-20595332259990.293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-85813884416.626221</v>
      </c>
      <c r="L4344" s="444">
        <f t="shared" ca="1" si="169"/>
        <v>-20681146144406.918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-20681146144406.918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-86171442268.362152</v>
      </c>
      <c r="L4345" s="444">
        <f t="shared" ca="1" si="169"/>
        <v>-20767317586675.281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-20767317586675.281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-86530489944.480331</v>
      </c>
      <c r="L4346" s="444">
        <f t="shared" ca="1" si="169"/>
        <v>-20853848076619.762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-20853848076619.762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-86891033652.582336</v>
      </c>
      <c r="L4347" s="444">
        <f t="shared" ca="1" si="169"/>
        <v>-20940739110272.344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-20940739110272.344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-87253079626.134766</v>
      </c>
      <c r="L4348" s="444">
        <f t="shared" ca="1" si="169"/>
        <v>-21027992189898.477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-21027992189898.477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-87616634124.576981</v>
      </c>
      <c r="L4349" s="444">
        <f t="shared" ca="1" si="169"/>
        <v>-21115608824023.055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-21115608824023.055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-87981703433.429398</v>
      </c>
      <c r="L4350" s="444">
        <f t="shared" ca="1" si="169"/>
        <v>-21203590527456.484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-21203590527456.484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-88348293864.402023</v>
      </c>
      <c r="L4351" s="444">
        <f t="shared" ca="1" si="169"/>
        <v>-21291938821320.887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-21291938821320.887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-88716411755.503693</v>
      </c>
      <c r="L4352" s="444">
        <f t="shared" ca="1" si="169"/>
        <v>-21380655233076.391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-21380655233076.391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-89086063471.151627</v>
      </c>
      <c r="L4353" s="444">
        <f t="shared" ca="1" si="169"/>
        <v>-21469741296547.543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-21469741296547.543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-89457255402.281433</v>
      </c>
      <c r="L4354" s="444">
        <f t="shared" ca="1" si="169"/>
        <v>-21559198551949.824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-21559198551949.824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-89829993966.457596</v>
      </c>
      <c r="L4355" s="444">
        <f t="shared" ca="1" si="169"/>
        <v>-21649028545916.281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-21649028545916.281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-90204285607.984497</v>
      </c>
      <c r="L4356" s="444">
        <f t="shared" ca="1" si="169"/>
        <v>-21739232831524.266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-21739232831524.266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-90580136798.017776</v>
      </c>
      <c r="L4357" s="444">
        <f t="shared" ca="1" si="169"/>
        <v>-21829812968322.285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-21829812968322.285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-90957554034.676193</v>
      </c>
      <c r="L4358" s="444">
        <f t="shared" ca="1" si="169"/>
        <v>-21920770522356.961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-21920770522356.961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-91336543843.154007</v>
      </c>
      <c r="L4359" s="444">
        <f t="shared" ca="1" si="169"/>
        <v>-22012107066200.113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-22012107066200.113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-91717112775.833801</v>
      </c>
      <c r="L4360" s="444">
        <f t="shared" ca="1" si="169"/>
        <v>-22103824178975.945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-22103824178975.945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-92099267412.399765</v>
      </c>
      <c r="L4361" s="444">
        <f t="shared" ca="1" si="169"/>
        <v>-22195923446388.344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-22195923446388.344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-92483014359.951431</v>
      </c>
      <c r="L4362" s="444">
        <f t="shared" ca="1" si="169"/>
        <v>-22288406460748.297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-22288406460748.297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-92868360253.117905</v>
      </c>
      <c r="L4363" s="444">
        <f t="shared" ca="1" si="169"/>
        <v>-22381274821001.414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-22381274821001.414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-93255311754.172562</v>
      </c>
      <c r="L4364" s="444">
        <f t="shared" ca="1" si="169"/>
        <v>-22474530132755.586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-22474530132755.586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-93643875553.14827</v>
      </c>
      <c r="L4365" s="444">
        <f t="shared" ca="1" si="169"/>
        <v>-22568174008308.734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-22568174008308.734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-94034058367.953064</v>
      </c>
      <c r="L4366" s="444">
        <f t="shared" ca="1" si="169"/>
        <v>-22662208066676.688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-22662208066676.688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-94425866944.486191</v>
      </c>
      <c r="L4367" s="444">
        <f t="shared" ca="1" si="169"/>
        <v>-22756633933621.172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-22756633933621.172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-94819308056.754883</v>
      </c>
      <c r="L4368" s="444">
        <f t="shared" ca="1" si="169"/>
        <v>-22851453241677.926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-22851453241677.926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-95214388506.991364</v>
      </c>
      <c r="L4369" s="444">
        <f t="shared" ca="1" si="169"/>
        <v>-22946667630184.918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-22946667630184.918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-95611115125.770493</v>
      </c>
      <c r="L4370" s="444">
        <f t="shared" ca="1" si="169"/>
        <v>-23042278745310.688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-23042278745310.688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-96009494772.127869</v>
      </c>
      <c r="L4371" s="444">
        <f t="shared" ca="1" si="169"/>
        <v>-23138288240082.816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-23138288240082.816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-96409534333.678406</v>
      </c>
      <c r="L4372" s="444">
        <f t="shared" ca="1" si="169"/>
        <v>-23234697774416.496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-23234697774416.496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-96811240726.735397</v>
      </c>
      <c r="L4373" s="444">
        <f t="shared" ca="1" si="169"/>
        <v>-23331509015143.23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-23331509015143.23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-97214620896.43013</v>
      </c>
      <c r="L4374" s="444">
        <f t="shared" ca="1" si="169"/>
        <v>-23428723636039.66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-23428723636039.66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-97619681816.831909</v>
      </c>
      <c r="L4375" s="444">
        <f t="shared" ca="1" si="169"/>
        <v>-23526343317856.492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-23526343317856.492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-98026430491.06871</v>
      </c>
      <c r="L4376" s="444">
        <f t="shared" ca="1" si="169"/>
        <v>-23624369748347.563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-23624369748347.563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-98434873951.448181</v>
      </c>
      <c r="L4377" s="444">
        <f t="shared" ca="1" si="169"/>
        <v>-23722804622299.012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-23722804622299.012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-98845019259.579208</v>
      </c>
      <c r="L4378" s="444">
        <f t="shared" ca="1" si="169"/>
        <v>-23821649641558.59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-23821649641558.59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-99256873506.494125</v>
      </c>
      <c r="L4379" s="444">
        <f t="shared" ca="1" si="169"/>
        <v>-23920906515065.082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-23920906515065.082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-99670443812.771179</v>
      </c>
      <c r="L4380" s="444">
        <f t="shared" ca="1" si="169"/>
        <v>-24020576958877.852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-24020576958877.852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-100085737328.65771</v>
      </c>
      <c r="L4381" s="444">
        <f t="shared" ca="1" si="169"/>
        <v>-24120662696206.508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-24120662696206.508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-100502761234.19379</v>
      </c>
      <c r="L4382" s="444">
        <f t="shared" ca="1" si="169"/>
        <v>-24221165457440.703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-24221165457440.703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-100921522739.33626</v>
      </c>
      <c r="L4383" s="444">
        <f t="shared" ca="1" si="169"/>
        <v>-24322086980180.039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-24322086980180.039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-101342029084.0835</v>
      </c>
      <c r="L4384" s="444">
        <f t="shared" ca="1" si="169"/>
        <v>-24423429009264.121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-24423429009264.121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-101764287538.60051</v>
      </c>
      <c r="L4385" s="444">
        <f t="shared" ca="1" si="169"/>
        <v>-24525193296802.723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-24525193296802.723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-102188305403.34468</v>
      </c>
      <c r="L4386" s="444">
        <f t="shared" ca="1" si="169"/>
        <v>-24627381602206.066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-24627381602206.066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-102614090009.19194</v>
      </c>
      <c r="L4387" s="444">
        <f t="shared" ca="1" si="169"/>
        <v>-24729995692215.258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-24729995692215.258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-103041648717.56357</v>
      </c>
      <c r="L4388" s="444">
        <f t="shared" ca="1" si="169"/>
        <v>-24833037340932.82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-24833037340932.82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-103470988920.55342</v>
      </c>
      <c r="L4389" s="444">
        <f t="shared" ca="1" si="169"/>
        <v>-24936508329853.375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-24936508329853.375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-103902118041.05573</v>
      </c>
      <c r="L4390" s="444">
        <f t="shared" ca="1" si="169"/>
        <v>-25040410447894.43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-25040410447894.43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-104335043532.89346</v>
      </c>
      <c r="L4391" s="444">
        <f t="shared" ca="1" si="169"/>
        <v>-25144745491427.324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-25144745491427.324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-104769772880.94719</v>
      </c>
      <c r="L4392" s="444">
        <f t="shared" ca="1" si="169"/>
        <v>-25249515264308.27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-25249515264308.27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-105206313601.28445</v>
      </c>
      <c r="L4393" s="444">
        <f t="shared" ca="1" si="169"/>
        <v>-25354721577909.555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-25354721577909.555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-105644673241.28981</v>
      </c>
      <c r="L4394" s="444">
        <f t="shared" ca="1" si="169"/>
        <v>-25460366251150.844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-25460366251150.844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-106084859379.79518</v>
      </c>
      <c r="L4395" s="444">
        <f t="shared" ca="1" si="169"/>
        <v>-25566451110530.641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-25566451110530.641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-106526879627.211</v>
      </c>
      <c r="L4396" s="444">
        <f t="shared" ca="1" si="169"/>
        <v>-25672977990157.852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-25672977990157.852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-106970741625.65771</v>
      </c>
      <c r="L4397" s="444">
        <f t="shared" ca="1" si="169"/>
        <v>-25779948731783.508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-25779948731783.508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-107416453049.09795</v>
      </c>
      <c r="L4398" s="444">
        <f t="shared" ca="1" si="169"/>
        <v>-25887365184832.605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-25887365184832.605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-107864021603.46919</v>
      </c>
      <c r="L4399" s="444">
        <f t="shared" ca="1" si="169"/>
        <v>-25995229206436.074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-25995229206436.074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-108313455026.81697</v>
      </c>
      <c r="L4400" s="444">
        <f t="shared" ca="1" si="169"/>
        <v>-26103542661462.891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-26103542661462.891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-108764761089.42871</v>
      </c>
      <c r="L4401" s="444">
        <f t="shared" ca="1" si="169"/>
        <v>-26212307422552.32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-26212307422552.32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-109217947593.968</v>
      </c>
      <c r="L4402" s="444">
        <f t="shared" ca="1" si="169"/>
        <v>-26321525370146.289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-26321525370146.289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-109673022375.60954</v>
      </c>
      <c r="L4403" s="444">
        <f t="shared" ca="1" si="169"/>
        <v>-26431198392521.898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-26431198392521.898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-110129993302.17458</v>
      </c>
      <c r="L4404" s="444">
        <f t="shared" ca="1" si="169"/>
        <v>-26541328385824.074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-26541328385824.074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-110588868274.26697</v>
      </c>
      <c r="L4405" s="444">
        <f t="shared" ca="1" si="169"/>
        <v>-26651917254098.34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-26651917254098.34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-111049655225.40974</v>
      </c>
      <c r="L4406" s="444">
        <f t="shared" ca="1" si="169"/>
        <v>-26762966909323.75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-26762966909323.75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-111512362122.1823</v>
      </c>
      <c r="L4407" s="444">
        <f t="shared" ca="1" si="169"/>
        <v>-26874479271445.934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-26874479271445.934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-111976996964.35805</v>
      </c>
      <c r="L4408" s="444">
        <f t="shared" ca="1" si="169"/>
        <v>-26986456268410.293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-26986456268410.293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-112443567785.04289</v>
      </c>
      <c r="L4409" s="444">
        <f t="shared" ca="1" si="169"/>
        <v>-27098899836195.336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-27098899836195.336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-112912082650.8139</v>
      </c>
      <c r="L4410" s="444">
        <f t="shared" ca="1" si="169"/>
        <v>-27211811918846.148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-27211811918846.148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-113382549661.85895</v>
      </c>
      <c r="L4411" s="444">
        <f t="shared" ca="1" si="169"/>
        <v>-27325194468508.008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-27325194468508.008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-113854976952.1167</v>
      </c>
      <c r="L4412" s="444">
        <f t="shared" ca="1" si="169"/>
        <v>-27439049445460.125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-27439049445460.125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-114329372689.41718</v>
      </c>
      <c r="L4413" s="444">
        <f t="shared" ca="1" si="169"/>
        <v>-27553378818149.543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-27553378818149.543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-114805745075.62309</v>
      </c>
      <c r="L4414" s="444">
        <f t="shared" ca="1" si="169"/>
        <v>-27668184563225.168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-27668184563225.168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-115284102346.77153</v>
      </c>
      <c r="L4415" s="444">
        <f t="shared" ca="1" si="169"/>
        <v>-27783468665571.941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-27783468665571.941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-115764452773.2164</v>
      </c>
      <c r="L4416" s="444">
        <f t="shared" ca="1" si="169"/>
        <v>-27899233118345.156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-27899233118345.156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-116246804659.77147</v>
      </c>
      <c r="L4417" s="444">
        <f t="shared" ca="1" si="169"/>
        <v>-28015479923004.926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-28015479923004.926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-116731166345.85387</v>
      </c>
      <c r="L4418" s="444">
        <f t="shared" ca="1" si="169"/>
        <v>-28132211089350.781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-28132211089350.781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-117217546205.62825</v>
      </c>
      <c r="L4419" s="444">
        <f t="shared" ca="1" si="169"/>
        <v>-28249428635556.41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-28249428635556.41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-117705952648.15172</v>
      </c>
      <c r="L4420" s="444">
        <f t="shared" ca="1" si="169"/>
        <v>-28367134588204.563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-28367134588204.563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-118196394117.51901</v>
      </c>
      <c r="L4421" s="444">
        <f t="shared" ca="1" si="169"/>
        <v>-28485330982322.082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-28485330982322.082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-118688879093.00868</v>
      </c>
      <c r="L4422" s="444">
        <f t="shared" ca="1" si="169"/>
        <v>-28604019861415.09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-28604019861415.09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-119183416089.22954</v>
      </c>
      <c r="L4423" s="444">
        <f t="shared" ca="1" si="169"/>
        <v>-28723203277504.32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-28723203277504.32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-119680013656.26801</v>
      </c>
      <c r="L4424" s="444">
        <f t="shared" ca="1" si="169"/>
        <v>-28842883291160.59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-28842883291160.59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-120178680379.83578</v>
      </c>
      <c r="L4425" s="444">
        <f t="shared" ca="1" si="169"/>
        <v>-28963061971540.426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-28963061971540.426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-120679424881.41843</v>
      </c>
      <c r="L4426" s="444">
        <f t="shared" ca="1" si="169"/>
        <v>-29083741396421.844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-29083741396421.844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-121182255818.42433</v>
      </c>
      <c r="L4427" s="444">
        <f t="shared" ca="1" si="169"/>
        <v>-29204923652240.27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-29204923652240.27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-121687181884.33446</v>
      </c>
      <c r="L4428" s="444">
        <f t="shared" ca="1" si="169"/>
        <v>-29326610834124.605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-29326610834124.605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-122194211808.85252</v>
      </c>
      <c r="L4429" s="444">
        <f t="shared" ca="1" si="169"/>
        <v>-29448805045933.457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-29448805045933.457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-122703354358.05608</v>
      </c>
      <c r="L4430" s="444">
        <f t="shared" ca="1" si="169"/>
        <v>-29571508400291.512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-29571508400291.512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-123214618334.54796</v>
      </c>
      <c r="L4431" s="444">
        <f t="shared" ca="1" si="169"/>
        <v>-29694723018626.059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-29694723018626.059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-123728012577.60857</v>
      </c>
      <c r="L4432" s="444">
        <f t="shared" ca="1" si="169"/>
        <v>-29818451031203.668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-29818451031203.668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-124243545963.3486</v>
      </c>
      <c r="L4433" s="444">
        <f t="shared" ca="1" si="169"/>
        <v>-29942694577167.016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-29942694577167.016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-124761227404.86256</v>
      </c>
      <c r="L4434" s="444">
        <f t="shared" ca="1" si="169"/>
        <v>-30067455804571.879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-30067455804571.879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-125281065852.38284</v>
      </c>
      <c r="L4435" s="444">
        <f t="shared" ca="1" si="169"/>
        <v>-30192736870424.262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-30192736870424.262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-125803070293.43442</v>
      </c>
      <c r="L4436" s="444">
        <f t="shared" ca="1" si="169"/>
        <v>-30318539940717.695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-30318539940717.695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-126327249752.99037</v>
      </c>
      <c r="L4437" s="444">
        <f t="shared" ca="1" si="169"/>
        <v>-30444867190470.688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-30444867190470.688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-126853613293.62787</v>
      </c>
      <c r="L4438" s="444">
        <f t="shared" ca="1" si="169"/>
        <v>-30571720803764.316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-30571720803764.316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-127382170015.68463</v>
      </c>
      <c r="L4439" s="444">
        <f t="shared" ca="1" si="169"/>
        <v>-30699102973780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-30699102973780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-127912929057.41667</v>
      </c>
      <c r="L4440" s="444">
        <f t="shared" ca="1" si="169"/>
        <v>-30827015902837.418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-30827015902837.418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-128445899595.15588</v>
      </c>
      <c r="L4441" s="444">
        <f t="shared" ca="1" si="169"/>
        <v>-30955461802432.574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-30955461802432.574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-128981090843.46906</v>
      </c>
      <c r="L4442" s="444">
        <f t="shared" ca="1" si="169"/>
        <v>-31084442893276.043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-31084442893276.043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-129518512055.31686</v>
      </c>
      <c r="L4443" s="444">
        <f t="shared" ca="1" si="169"/>
        <v>-31213961405331.359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-31213961405331.359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-130058172522.21399</v>
      </c>
      <c r="L4444" s="444">
        <f t="shared" ca="1" si="169"/>
        <v>-31344019577853.574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-31344019577853.574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-130600081574.38988</v>
      </c>
      <c r="L4445" s="444">
        <f t="shared" ca="1" si="169"/>
        <v>-31474619659427.965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-31474619659427.965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-131144248580.94984</v>
      </c>
      <c r="L4446" s="444">
        <f t="shared" ca="1" si="169"/>
        <v>-31605763908008.914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-31605763908008.914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-131690682950.03712</v>
      </c>
      <c r="L4447" s="444">
        <f t="shared" ca="1" si="169"/>
        <v>-31737454590958.953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-31737454590958.953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-132239394128.99562</v>
      </c>
      <c r="L4448" s="444">
        <f t="shared" ca="1" si="169"/>
        <v>-31869693985087.949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-31869693985087.949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-132790391604.53313</v>
      </c>
      <c r="L4449" s="444">
        <f t="shared" ca="1" si="169"/>
        <v>-32002484376692.48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-32002484376692.48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-133343684902.88533</v>
      </c>
      <c r="L4450" s="444">
        <f t="shared" ca="1" si="169"/>
        <v>-32135828061595.367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-32135828061595.367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-133899283589.9807</v>
      </c>
      <c r="L4451" s="444">
        <f t="shared" ca="1" si="169"/>
        <v>-32269727345185.348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-32269727345185.348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-134457197271.60559</v>
      </c>
      <c r="L4452" s="444">
        <f t="shared" ca="1" si="169"/>
        <v>-32404184542456.953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-32404184542456.953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-135017435593.57062</v>
      </c>
      <c r="L4453" s="444">
        <f t="shared" ca="1" si="169"/>
        <v>-32539201978050.523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-32539201978050.523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-135580008241.87717</v>
      </c>
      <c r="L4454" s="444">
        <f t="shared" ca="1" si="169"/>
        <v>-32674781986292.402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-32674781986292.402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-136144924942.88499</v>
      </c>
      <c r="L4455" s="444">
        <f t="shared" ca="1" si="169"/>
        <v>-32810926911235.289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-32810926911235.289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-136712195463.48036</v>
      </c>
      <c r="L4456" s="444">
        <f t="shared" ca="1" si="169"/>
        <v>-32947639106698.77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-32947639106698.77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-137281829611.24486</v>
      </c>
      <c r="L4457" s="444">
        <f t="shared" ca="1" si="169"/>
        <v>-33084920936310.016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-33084920936310.016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-137853837234.62506</v>
      </c>
      <c r="L4458" s="444">
        <f t="shared" ca="1" si="169"/>
        <v>-33222774773544.641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-33222774773544.641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-138428228223.10269</v>
      </c>
      <c r="L4459" s="444">
        <f t="shared" ca="1" si="169"/>
        <v>-33361203001767.742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-33361203001767.742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-139005012507.3656</v>
      </c>
      <c r="L4460" s="444">
        <f t="shared" ca="1" si="169"/>
        <v>-33500208014275.109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-33500208014275.109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-139584200059.47964</v>
      </c>
      <c r="L4461" s="444">
        <f t="shared" ca="1" si="169"/>
        <v>-33639792214334.59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-33639792214334.59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-140165800893.06079</v>
      </c>
      <c r="L4462" s="444">
        <f t="shared" ca="1" si="169"/>
        <v>-33779958015227.652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-33779958015227.652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-140749825063.44855</v>
      </c>
      <c r="L4463" s="444">
        <f t="shared" ca="1" si="169"/>
        <v>-33920707840291.102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-33920707840291.102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-141336282667.87961</v>
      </c>
      <c r="L4464" s="444">
        <f t="shared" ca="1" si="169"/>
        <v>-34062044122958.98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-34062044122958.98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-141925183845.66241</v>
      </c>
      <c r="L4465" s="444">
        <f t="shared" ca="1" si="169"/>
        <v>-34203969306804.645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-34203969306804.645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-142516538778.35269</v>
      </c>
      <c r="L4466" s="444">
        <f t="shared" ca="1" si="169"/>
        <v>-34346485845582.996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-34346485845582.996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-143110357689.92917</v>
      </c>
      <c r="L4467" s="444">
        <f t="shared" ca="1" si="169"/>
        <v>-34489596203272.926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-34489596203272.926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-143706650846.97052</v>
      </c>
      <c r="L4468" s="444">
        <f t="shared" ca="1" si="169"/>
        <v>-34633302854119.895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-34633302854119.895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-144305428558.83289</v>
      </c>
      <c r="L4469" s="444">
        <f t="shared" ca="1" si="169"/>
        <v>-34777608282678.727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-34777608282678.727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-144906701177.828</v>
      </c>
      <c r="L4470" s="444">
        <f t="shared" ca="1" si="169"/>
        <v>-34922514983856.555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-34922514983856.555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-145510479099.40231</v>
      </c>
      <c r="L4471" s="444">
        <f t="shared" ca="1" si="169"/>
        <v>-35068025462955.957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-35068025462955.957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-146116772762.3165</v>
      </c>
      <c r="L4472" s="444">
        <f t="shared" ca="1" si="169"/>
        <v>-35214142235718.273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-35214142235718.273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-146725592648.82614</v>
      </c>
      <c r="L4473" s="444">
        <f t="shared" ca="1" si="169"/>
        <v>-35360867828367.102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-35360867828367.102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-147336949284.86292</v>
      </c>
      <c r="L4474" s="444">
        <f t="shared" ca="1" si="169"/>
        <v>-35508204777651.961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-35508204777651.961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-147950853240.21649</v>
      </c>
      <c r="L4475" s="444">
        <f t="shared" ca="1" si="169"/>
        <v>-35656155630892.18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-35656155630892.18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-148567315128.71741</v>
      </c>
      <c r="L4476" s="444">
        <f t="shared" ca="1" si="169"/>
        <v>-35804722946020.898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-35804722946020.898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-149186345608.42041</v>
      </c>
      <c r="L4477" s="444">
        <f t="shared" ca="1" si="169"/>
        <v>-35953909291629.32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-35953909291629.32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-149807955381.78882</v>
      </c>
      <c r="L4478" s="444">
        <f t="shared" ca="1" si="169"/>
        <v>-36103717247011.109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-36103717247011.109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-150432155195.87961</v>
      </c>
      <c r="L4479" s="444">
        <f t="shared" ca="1" si="169"/>
        <v>-36254149402206.992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-36254149402206.992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-151058955842.52914</v>
      </c>
      <c r="L4480" s="444">
        <f t="shared" ca="1" si="169"/>
        <v>-36405208358049.523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-36405208358049.523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-151688368158.53967</v>
      </c>
      <c r="L4481" s="444">
        <f t="shared" ca="1" si="169"/>
        <v>-36556896726208.063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-36556896726208.063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-152320403025.86691</v>
      </c>
      <c r="L4482" s="444">
        <f t="shared" ca="1" si="169"/>
        <v>-36709217129233.93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-36709217129233.93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-152955071371.80804</v>
      </c>
      <c r="L4483" s="444">
        <f t="shared" ca="1" si="169"/>
        <v>-36862172200605.734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-36862172200605.734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-153592384169.19055</v>
      </c>
      <c r="L4484" s="444">
        <f t="shared" ca="1" si="169"/>
        <v>-37015764584774.922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-37015764584774.922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-154232352436.56216</v>
      </c>
      <c r="L4485" s="444">
        <f t="shared" ca="1" si="169"/>
        <v>-37169996937211.484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-37169996937211.484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-154874987238.3812</v>
      </c>
      <c r="L4486" s="444">
        <f t="shared" ca="1" si="169"/>
        <v>-37324871924449.867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-37324871924449.867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-155520299685.20776</v>
      </c>
      <c r="L4487" s="444">
        <f t="shared" ca="1" si="169"/>
        <v>-37480392224135.078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-37480392224135.078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-156168300933.89615</v>
      </c>
      <c r="L4488" s="444">
        <f t="shared" ca="1" si="169"/>
        <v>-37636560525068.977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-37636560525068.977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-156819002187.78741</v>
      </c>
      <c r="L4489" s="444">
        <f t="shared" ca="1" si="169"/>
        <v>-37793379527256.766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-37793379527256.766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-157472414696.9032</v>
      </c>
      <c r="L4490" s="444">
        <f t="shared" ca="1" si="169"/>
        <v>-37950851941953.672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-37950851941953.672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-158128549758.14029</v>
      </c>
      <c r="L4491" s="444">
        <f t="shared" ca="1" si="169"/>
        <v>-38108980491711.813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-38108980491711.813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-158787418715.46588</v>
      </c>
      <c r="L4492" s="444">
        <f t="shared" ca="1" si="169"/>
        <v>-38267767910427.281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-38267767910427.281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-159449032960.11368</v>
      </c>
      <c r="L4493" s="444">
        <f t="shared" ca="1" si="169"/>
        <v>-38427216943387.398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-38427216943387.398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-160113403930.78082</v>
      </c>
      <c r="L4494" s="444">
        <f t="shared" ca="1" si="169"/>
        <v>-38587330347318.18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-38587330347318.18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-160780543113.82574</v>
      </c>
      <c r="L4495" s="444">
        <f t="shared" ca="1" si="169"/>
        <v>-38748110890432.008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-38748110890432.008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-161450462043.46671</v>
      </c>
      <c r="L4496" s="444">
        <f t="shared" ca="1" si="169"/>
        <v>-38909561352475.477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-38909561352475.477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-162123172301.98114</v>
      </c>
      <c r="L4497" s="444">
        <f t="shared" ca="1" si="169"/>
        <v>-39071684524777.461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-39071684524777.461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-162798685519.9061</v>
      </c>
      <c r="L4498" s="444">
        <f t="shared" ca="1" si="169"/>
        <v>-39234483210297.367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-39234483210297.367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-163477013376.23901</v>
      </c>
      <c r="L4499" s="444">
        <f t="shared" ca="1" si="169"/>
        <v>-39397960223673.609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-39397960223673.609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-164158167598.64005</v>
      </c>
      <c r="L4500" s="444">
        <f t="shared" ca="1" si="169"/>
        <v>-39562118391272.25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-39562118391272.25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-164842159963.63437</v>
      </c>
      <c r="L4501" s="444">
        <f t="shared" ca="1" si="169"/>
        <v>-39726960551235.883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-39726960551235.883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-165529002296.81616</v>
      </c>
      <c r="L4502" s="444">
        <f t="shared" ca="1" si="169"/>
        <v>-39892489553532.695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-39892489553532.695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-166218706473.05289</v>
      </c>
      <c r="L4503" s="444">
        <f t="shared" ca="1" si="169"/>
        <v>-40058708260005.75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-40058708260005.75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-166911284416.69061</v>
      </c>
      <c r="L4504" s="444">
        <f t="shared" ca="1" si="169"/>
        <v>-40225619544422.438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-40225619544422.438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-167606748101.76016</v>
      </c>
      <c r="L4505" s="444">
        <f t="shared" ca="1" si="169"/>
        <v>-40393226292524.195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-40393226292524.195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-168305109552.18414</v>
      </c>
      <c r="L4506" s="444">
        <f t="shared" ca="1" si="169"/>
        <v>-40561531402076.383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-40561531402076.383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-169006380841.98492</v>
      </c>
      <c r="L4507" s="444">
        <f t="shared" ca="1" si="169"/>
        <v>-40730537782918.367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-40730537782918.367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-169710574095.49319</v>
      </c>
      <c r="L4508" s="444">
        <f t="shared" ca="1" si="169"/>
        <v>-40900248357013.859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-40900248357013.859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-170417701487.55774</v>
      </c>
      <c r="L4509" s="444">
        <f t="shared" ca="1" si="169"/>
        <v>-41070666058501.414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-41070666058501.414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-171127775243.75589</v>
      </c>
      <c r="L4510" s="444">
        <f t="shared" ca="1" si="169"/>
        <v>-41241793833745.172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-41241793833745.172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-171840807640.60489</v>
      </c>
      <c r="L4511" s="444">
        <f t="shared" ca="1" si="169"/>
        <v>-41413634641385.773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-41413634641385.773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-172556811005.77405</v>
      </c>
      <c r="L4512" s="444">
        <f t="shared" ca="1" si="169"/>
        <v>-41586191452391.547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-41586191452391.547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-173275797718.2981</v>
      </c>
      <c r="L4513" s="444">
        <f t="shared" ca="1" si="169"/>
        <v>-41759467250109.844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-41759467250109.844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-173997780208.79102</v>
      </c>
      <c r="L4514" s="444">
        <f t="shared" ca="1" si="169"/>
        <v>-41933465030318.633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-41933465030318.633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-174722770959.66098</v>
      </c>
      <c r="L4515" s="444">
        <f t="shared" ca="1" si="169"/>
        <v>-42108187801278.297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-42108187801278.297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-175450782505.32623</v>
      </c>
      <c r="L4516" s="444">
        <f t="shared" ca="1" si="169"/>
        <v>-42283638583783.625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-42283638583783.625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-176181827432.43176</v>
      </c>
      <c r="L4517" s="444">
        <f t="shared" ca="1" si="169"/>
        <v>-42459820411216.055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-42459820411216.055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-176915918380.06689</v>
      </c>
      <c r="L4518" s="444">
        <f t="shared" ca="1" si="169"/>
        <v>-42636736329596.125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-42636736329596.125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-177653068039.98386</v>
      </c>
      <c r="L4519" s="444">
        <f t="shared" ca="1" si="169"/>
        <v>-42814389397636.109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-42814389397636.109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-178393289156.81711</v>
      </c>
      <c r="L4520" s="444">
        <f t="shared" ca="1" si="169"/>
        <v>-42992782686792.93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-42992782686792.93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-179136594528.30386</v>
      </c>
      <c r="L4521" s="444">
        <f t="shared" ca="1" si="169"/>
        <v>-43171919281321.234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-43171919281321.234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-179882997005.50513</v>
      </c>
      <c r="L4522" s="444">
        <f t="shared" ca="1" si="169"/>
        <v>-43351802278326.742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-43351802278326.742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-180632509493.02808</v>
      </c>
      <c r="L4523" s="444">
        <f t="shared" ca="1" si="169"/>
        <v>-43532434787819.773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-43532434787819.773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-181385144949.24905</v>
      </c>
      <c r="L4524" s="444">
        <f t="shared" ca="1" si="169"/>
        <v>-43713819932769.023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-43713819932769.023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-182140916386.5376</v>
      </c>
      <c r="L4525" s="444">
        <f t="shared" ca="1" si="169"/>
        <v>-43895960849155.563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-43895960849155.563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-182899836871.48151</v>
      </c>
      <c r="L4526" s="444">
        <f t="shared" ca="1" si="169"/>
        <v>-44078860686027.047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-44078860686027.047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-183661919525.1127</v>
      </c>
      <c r="L4527" s="444">
        <f t="shared" ca="1" si="169"/>
        <v>-44262522605552.156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-44262522605552.156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-184427177523.13397</v>
      </c>
      <c r="L4528" s="444">
        <f t="shared" ca="1" si="169"/>
        <v>-44446949783075.289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-44446949783075.289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-185195624096.14703</v>
      </c>
      <c r="L4529" s="444">
        <f t="shared" ca="1" si="169"/>
        <v>-44632145407171.438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-44632145407171.438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-185967272529.88098</v>
      </c>
      <c r="L4530" s="444">
        <f t="shared" ca="1" si="169"/>
        <v>-44818112679701.32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-44818112679701.32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-186742136165.42218</v>
      </c>
      <c r="L4531" s="444">
        <f t="shared" ca="1" si="169"/>
        <v>-45004854815866.742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-45004854815866.742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-187520228399.44476</v>
      </c>
      <c r="L4532" s="444">
        <f t="shared" ca="1" si="169"/>
        <v>-45192375044266.188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-45192375044266.188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-188301562684.44244</v>
      </c>
      <c r="L4533" s="444">
        <f t="shared" ca="1" si="169"/>
        <v>-45380676606950.633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-45380676606950.633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-189086152528.96097</v>
      </c>
      <c r="L4534" s="444">
        <f t="shared" ca="1" si="169"/>
        <v>-45569762759479.594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-45569762759479.594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-189874011497.83163</v>
      </c>
      <c r="L4535" s="444">
        <f t="shared" ca="1" si="169"/>
        <v>-45759636770977.422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-45759636770977.422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-190665153212.40591</v>
      </c>
      <c r="L4536" s="444">
        <f t="shared" ca="1" si="169"/>
        <v>-45950301924189.828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-45950301924189.828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-191459591350.79095</v>
      </c>
      <c r="L4537" s="444">
        <f t="shared" ca="1" si="169"/>
        <v>-46141761515540.617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-46141761515540.617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-192257339648.08591</v>
      </c>
      <c r="L4538" s="444">
        <f t="shared" ca="1" si="169"/>
        <v>-46334018855188.703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-46334018855188.703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-193058411896.6196</v>
      </c>
      <c r="L4539" s="444">
        <f t="shared" ca="1" si="169"/>
        <v>-46527077267085.32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-46527077267085.32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-193862821946.18884</v>
      </c>
      <c r="L4540" s="444">
        <f t="shared" ca="1" si="169"/>
        <v>-46720940089031.508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-46720940089031.508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-194670583704.29794</v>
      </c>
      <c r="L4541" s="444">
        <f t="shared" ca="1" si="169"/>
        <v>-46915610672735.805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-46915610672735.805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-195481711136.39917</v>
      </c>
      <c r="L4542" s="444">
        <f t="shared" ca="1" si="169"/>
        <v>-47111092383872.203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-47111092383872.203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-196296218266.13419</v>
      </c>
      <c r="L4543" s="444">
        <f t="shared" ca="1" si="169"/>
        <v>-47307388602138.336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-47307388602138.336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-197114119175.57639</v>
      </c>
      <c r="L4544" s="444">
        <f t="shared" ca="1" si="169"/>
        <v>-47504502721313.914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-47504502721313.914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-197935428005.47464</v>
      </c>
      <c r="L4545" s="444">
        <f t="shared" ca="1" si="169"/>
        <v>-47702438149319.391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-47702438149319.391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-198760158955.49747</v>
      </c>
      <c r="L4546" s="444">
        <f t="shared" ca="1" si="169"/>
        <v>-47901198308274.891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-47901198308274.891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-199588326284.4787</v>
      </c>
      <c r="L4547" s="444">
        <f t="shared" ca="1" si="169"/>
        <v>-48100786634559.367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-48100786634559.367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-200419944310.66403</v>
      </c>
      <c r="L4548" s="444">
        <f t="shared" ca="1" si="169"/>
        <v>-48301206578870.031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-48301206578870.031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-201255027411.95847</v>
      </c>
      <c r="L4549" s="444">
        <f t="shared" ca="1" si="169"/>
        <v>-48502461606281.992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-48502461606281.992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-202093590026.17496</v>
      </c>
      <c r="L4550" s="444">
        <f t="shared" ca="1" si="169"/>
        <v>-48704555196308.164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-48704555196308.164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-202935646651.28403</v>
      </c>
      <c r="L4551" s="444">
        <f t="shared" ca="1" si="169"/>
        <v>-48907490842959.445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-48907490842959.445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-203781211845.66437</v>
      </c>
      <c r="L4552" s="444">
        <f t="shared" ca="1" si="169"/>
        <v>-49111272054805.109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-49111272054805.109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-204630300228.35461</v>
      </c>
      <c r="L4553" s="444">
        <f t="shared" ca="1" si="169"/>
        <v>-49315902355033.461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-49315902355033.461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-205482926479.30609</v>
      </c>
      <c r="L4554" s="444">
        <f t="shared" ca="1" si="169"/>
        <v>-49521385281512.766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-49521385281512.766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-206339105339.63654</v>
      </c>
      <c r="L4555" s="444">
        <f t="shared" ca="1" si="169"/>
        <v>-49727724386852.398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-49727724386852.398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-207198851611.88498</v>
      </c>
      <c r="L4556" s="444">
        <f t="shared" ca="1" si="169"/>
        <v>-49934923238464.281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-49934923238464.281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-208062180160.26782</v>
      </c>
      <c r="L4557" s="444">
        <f t="shared" ca="1" si="169"/>
        <v>-50142985418624.547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-50142985418624.547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-208929105910.93561</v>
      </c>
      <c r="L4558" s="444">
        <f t="shared" ca="1" si="169"/>
        <v>-50351914524535.484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-50351914524535.484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-209799643852.23117</v>
      </c>
      <c r="L4559" s="444">
        <f t="shared" ca="1" si="169"/>
        <v>-50561714168387.719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-50561714168387.719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-210673809034.94882</v>
      </c>
      <c r="L4560" s="444">
        <f t="shared" ca="1" si="169"/>
        <v>-50772387977422.664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-50772387977422.664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-211551616572.59442</v>
      </c>
      <c r="L4561" s="444">
        <f t="shared" ca="1" si="169"/>
        <v>-50983939593995.258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-50983939593995.258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-212433081641.64691</v>
      </c>
      <c r="L4562" s="444">
        <f t="shared" ca="1" si="169"/>
        <v>-51196372675636.906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-51196372675636.906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-213318219481.82043</v>
      </c>
      <c r="L4563" s="444">
        <f t="shared" ca="1" si="169"/>
        <v>-51409690895118.727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-51409690895118.727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-214207045396.32803</v>
      </c>
      <c r="L4564" s="444">
        <f t="shared" ca="1" si="169"/>
        <v>-51623897940515.055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-51623897940515.055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-215099574752.14606</v>
      </c>
      <c r="L4565" s="444">
        <f t="shared" ca="1" si="169"/>
        <v>-51838997515267.203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-51838997515267.203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-215995822980.28</v>
      </c>
      <c r="L4566" s="444">
        <f t="shared" ca="1" si="169"/>
        <v>-52054993338247.484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-52054993338247.484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-216895805576.03119</v>
      </c>
      <c r="L4567" s="444">
        <f t="shared" ca="1" si="169"/>
        <v>-52271889143823.516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-52271889143823.516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-217799538099.26465</v>
      </c>
      <c r="L4568" s="444">
        <f t="shared" ca="1" si="169"/>
        <v>-52489688681922.781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-52489688681922.781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-218707036174.67825</v>
      </c>
      <c r="L4569" s="444">
        <f t="shared" ca="1" si="169"/>
        <v>-52708395718097.461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-52708395718097.461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-219618315492.07275</v>
      </c>
      <c r="L4570" s="444">
        <f t="shared" ca="1" si="169"/>
        <v>-52928014033589.531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-52928014033589.531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-220533391806.62305</v>
      </c>
      <c r="L4571" s="444">
        <f t="shared" ca="1" si="169"/>
        <v>-53148547425396.156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-53148547425396.156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-221452280939.15063</v>
      </c>
      <c r="L4572" s="444">
        <f t="shared" ca="1" si="169"/>
        <v>-53369999706335.305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-53369999706335.305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-222374998776.39709</v>
      </c>
      <c r="L4573" s="444">
        <f t="shared" ca="1" si="169"/>
        <v>-53592374705111.703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-53592374705111.703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-223301561271.29877</v>
      </c>
      <c r="L4574" s="444">
        <f t="shared" ca="1" si="169"/>
        <v>-53815676266383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-53815676266383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-224231984443.26248</v>
      </c>
      <c r="L4575" s="444">
        <f t="shared" ca="1" si="169"/>
        <v>-54039908250826.266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-54039908250826.266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-225166284378.44278</v>
      </c>
      <c r="L4576" s="444">
        <f t="shared" ca="1" si="169"/>
        <v>-54265074535204.711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-54265074535204.711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-226104477230.01962</v>
      </c>
      <c r="L4577" s="444">
        <f t="shared" ca="1" si="169"/>
        <v>-54491179012434.734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-54491179012434.734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-227046579218.47806</v>
      </c>
      <c r="L4578" s="444">
        <f t="shared" ca="1" si="169"/>
        <v>-54718225591653.211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-54718225591653.211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-227992606631.88837</v>
      </c>
      <c r="L4579" s="444">
        <f t="shared" ca="1" si="169"/>
        <v>-54946218198285.102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-54946218198285.102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-228942575826.18793</v>
      </c>
      <c r="L4580" s="444">
        <f t="shared" ca="1" si="169"/>
        <v>-55175160774111.289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-55175160774111.289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-229896503225.46371</v>
      </c>
      <c r="L4581" s="444">
        <f t="shared" ca="1" si="169"/>
        <v>-55405057277336.75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-55405057277336.75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-230854405322.23648</v>
      </c>
      <c r="L4582" s="444">
        <f t="shared" ca="1" si="169"/>
        <v>-55635911682658.984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-55635911682658.984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-231816298677.74576</v>
      </c>
      <c r="L4583" s="444">
        <f t="shared" ca="1" si="169"/>
        <v>-55867727981336.727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-55867727981336.727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-232782199922.23639</v>
      </c>
      <c r="L4584" s="444">
        <f t="shared" ca="1" si="169"/>
        <v>-56100510181258.961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-56100510181258.961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-233752125755.2457</v>
      </c>
      <c r="L4585" s="444">
        <f t="shared" ca="1" si="169"/>
        <v>-56334262307014.203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-56334262307014.203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-234726092945.89252</v>
      </c>
      <c r="L4586" s="444">
        <f t="shared" ca="1" si="169"/>
        <v>-56568988399960.094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-56568988399960.094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-235704118333.16702</v>
      </c>
      <c r="L4587" s="444">
        <f t="shared" ca="1" si="169"/>
        <v>-56804692518293.258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-56804692518293.258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-236686218826.22186</v>
      </c>
      <c r="L4588" s="444">
        <f t="shared" ca="1" si="169"/>
        <v>-57041378737119.477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-57041378737119.477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-237672411404.66449</v>
      </c>
      <c r="L4589" s="444">
        <f t="shared" ca="1" si="169"/>
        <v>-57279051148524.141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-57279051148524.141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-238662713118.85059</v>
      </c>
      <c r="L4590" s="444">
        <f t="shared" ca="1" si="169"/>
        <v>-57517713861642.992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-57517713861642.992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-239657141090.17914</v>
      </c>
      <c r="L4591" s="444">
        <f t="shared" ca="1" si="169"/>
        <v>-57757371002733.172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-57757371002733.172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-240655712511.38821</v>
      </c>
      <c r="L4592" s="444">
        <f t="shared" ca="1" si="169"/>
        <v>-57998026715244.563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-57998026715244.563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-241658444646.85233</v>
      </c>
      <c r="L4593" s="444">
        <f t="shared" ca="1" si="169"/>
        <v>-58239685159891.414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-58239685159891.414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-242665354832.88089</v>
      </c>
      <c r="L4594" s="444">
        <f t="shared" ca="1" si="169"/>
        <v>-58482350514724.297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-58482350514724.297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-243676460478.01791</v>
      </c>
      <c r="L4595" s="444">
        <f t="shared" ca="1" si="169"/>
        <v>-58726026975202.313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-58726026975202.313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-244691779063.34296</v>
      </c>
      <c r="L4596" s="444">
        <f t="shared" ca="1" si="169"/>
        <v>-58970718754265.656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-58970718754265.656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-245711328142.77359</v>
      </c>
      <c r="L4597" s="444">
        <f t="shared" ca="1" si="169"/>
        <v>-59216430082408.43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-59216430082408.43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-246735125343.36844</v>
      </c>
      <c r="L4598" s="444">
        <f t="shared" ref="L4598:L4852" ca="1" si="174">I4598-J4598+K4598</f>
        <v>-59463165207751.797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-59463165207751.797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-247763188365.63248</v>
      </c>
      <c r="L4599" s="444">
        <f t="shared" ca="1" si="174"/>
        <v>-59710928396117.43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-59710928396117.43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-248795534983.82263</v>
      </c>
      <c r="L4600" s="444">
        <f t="shared" ca="1" si="174"/>
        <v>-59959723931101.25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-59959723931101.25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-249832183046.25522</v>
      </c>
      <c r="L4601" s="444">
        <f t="shared" ca="1" si="174"/>
        <v>-60209556114147.508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-60209556114147.508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-250873150475.61465</v>
      </c>
      <c r="L4602" s="444">
        <f t="shared" ca="1" si="174"/>
        <v>-60460429264623.125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-60460429264623.125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-251918455269.26303</v>
      </c>
      <c r="L4603" s="444">
        <f t="shared" ca="1" si="174"/>
        <v>-60712347719892.391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-60712347719892.391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-252968115499.55164</v>
      </c>
      <c r="L4604" s="444">
        <f t="shared" ca="1" si="174"/>
        <v>-60965315835391.945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-60965315835391.945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-254022149314.13309</v>
      </c>
      <c r="L4605" s="444">
        <f t="shared" ca="1" si="174"/>
        <v>-61219337984706.078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-61219337984706.078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-255080574936.27533</v>
      </c>
      <c r="L4606" s="444">
        <f t="shared" ca="1" si="174"/>
        <v>-61474418559642.352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-61474418559642.352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-256143410665.17645</v>
      </c>
      <c r="L4607" s="444">
        <f t="shared" ca="1" si="174"/>
        <v>-61730561970307.531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-61730561970307.531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-257210674876.28137</v>
      </c>
      <c r="L4608" s="444">
        <f t="shared" ca="1" si="174"/>
        <v>-61987772645183.813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-61987772645183.813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-258282386021.59924</v>
      </c>
      <c r="L4609" s="444">
        <f t="shared" ca="1" si="174"/>
        <v>-62246055031205.414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-62246055031205.414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-259358562630.02258</v>
      </c>
      <c r="L4610" s="444">
        <f t="shared" ca="1" si="174"/>
        <v>-62505413593835.438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-62505413593835.438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-260439223307.64764</v>
      </c>
      <c r="L4611" s="444">
        <f t="shared" ca="1" si="174"/>
        <v>-62765852817143.086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-62765852817143.086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-261524386738.09622</v>
      </c>
      <c r="L4612" s="444">
        <f t="shared" ca="1" si="174"/>
        <v>-63027377203881.18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-63027377203881.18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-262614071682.83826</v>
      </c>
      <c r="L4613" s="444">
        <f t="shared" ca="1" si="174"/>
        <v>-63289991275564.016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-63289991275564.016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-263708296981.51669</v>
      </c>
      <c r="L4614" s="444">
        <f t="shared" ca="1" si="174"/>
        <v>-63553699572545.531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-63553699572545.531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-264807081552.27307</v>
      </c>
      <c r="L4615" s="444">
        <f t="shared" ca="1" si="174"/>
        <v>-63818506654097.805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-63818506654097.805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-265910444392.07419</v>
      </c>
      <c r="L4616" s="444">
        <f t="shared" ca="1" si="174"/>
        <v>-64084417098489.875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-64084417098489.875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-267018404577.04111</v>
      </c>
      <c r="L4617" s="444">
        <f t="shared" ca="1" si="174"/>
        <v>-64351435503066.914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-64351435503066.914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-268130981262.77881</v>
      </c>
      <c r="L4618" s="444">
        <f t="shared" ca="1" si="174"/>
        <v>-64619566484329.695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-64619566484329.695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-269248193684.70703</v>
      </c>
      <c r="L4619" s="444">
        <f t="shared" ca="1" si="174"/>
        <v>-64888814678014.406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-64888814678014.406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-270370061158.39331</v>
      </c>
      <c r="L4620" s="444">
        <f t="shared" ca="1" si="174"/>
        <v>-65159184739172.797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-65159184739172.797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-271496603079.88663</v>
      </c>
      <c r="L4621" s="444">
        <f t="shared" ca="1" si="174"/>
        <v>-65430681342252.68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-65430681342252.68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-272627838926.05286</v>
      </c>
      <c r="L4622" s="444">
        <f t="shared" ca="1" si="174"/>
        <v>-65703309181178.734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-65703309181178.734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-273763788254.91138</v>
      </c>
      <c r="L4623" s="444">
        <f t="shared" ca="1" si="174"/>
        <v>-65977072969433.648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-65977072969433.648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-274904470705.97357</v>
      </c>
      <c r="L4624" s="444">
        <f t="shared" ca="1" si="174"/>
        <v>-66251977440139.625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-66251977440139.625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-276049906000.58179</v>
      </c>
      <c r="L4625" s="444">
        <f t="shared" ca="1" si="174"/>
        <v>-66528027346140.203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-66528027346140.203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-277200113942.25085</v>
      </c>
      <c r="L4626" s="444">
        <f t="shared" ca="1" si="174"/>
        <v>-66805227460082.453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-66805227460082.453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-278355114417.01019</v>
      </c>
      <c r="L4627" s="444">
        <f t="shared" ca="1" si="174"/>
        <v>-67083582574499.461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-67083582574499.461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-279514927393.74774</v>
      </c>
      <c r="L4628" s="444">
        <f t="shared" ca="1" si="174"/>
        <v>-67363097501893.211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-67363097501893.211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-280679572924.55505</v>
      </c>
      <c r="L4629" s="444">
        <f t="shared" ca="1" si="174"/>
        <v>-67643777074817.766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-67643777074817.766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-281849071145.07397</v>
      </c>
      <c r="L4630" s="444">
        <f t="shared" ca="1" si="174"/>
        <v>-67925626145962.836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-67925626145962.836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-283023442274.84515</v>
      </c>
      <c r="L4631" s="444">
        <f t="shared" ca="1" si="174"/>
        <v>-68208649588237.68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-68208649588237.68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-284202706617.65698</v>
      </c>
      <c r="L4632" s="444">
        <f t="shared" ca="1" si="174"/>
        <v>-68492852294855.336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-68492852294855.336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-285386884561.89722</v>
      </c>
      <c r="L4633" s="444">
        <f t="shared" ca="1" si="174"/>
        <v>-68778239179417.234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-68778239179417.234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-286575996580.90509</v>
      </c>
      <c r="L4634" s="444">
        <f t="shared" ca="1" si="174"/>
        <v>-69064815175998.141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-69064815175998.141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-287770063233.32556</v>
      </c>
      <c r="L4635" s="444">
        <f t="shared" ca="1" si="174"/>
        <v>-69352585239231.469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-69352585239231.469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-288969105163.46442</v>
      </c>
      <c r="L4636" s="444">
        <f t="shared" ca="1" si="174"/>
        <v>-69641554344394.93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-69641554344394.93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-290173143101.64557</v>
      </c>
      <c r="L4637" s="444">
        <f t="shared" ca="1" si="174"/>
        <v>-69931727487496.578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-69931727487496.578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-291382197864.56909</v>
      </c>
      <c r="L4638" s="444">
        <f t="shared" ca="1" si="174"/>
        <v>-70223109685361.148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-70223109685361.148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-292596290355.67145</v>
      </c>
      <c r="L4639" s="444">
        <f t="shared" ca="1" si="174"/>
        <v>-70515705975716.813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-70515705975716.813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-293815441565.48669</v>
      </c>
      <c r="L4640" s="444">
        <f t="shared" ca="1" si="174"/>
        <v>-70809521417282.297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-70809521417282.297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-295039672572.00958</v>
      </c>
      <c r="L4641" s="444">
        <f t="shared" ca="1" si="174"/>
        <v>-71104561089854.313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-71104561089854.313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-296269004541.05963</v>
      </c>
      <c r="L4642" s="444">
        <f t="shared" ca="1" si="174"/>
        <v>-71400830094395.375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-71400830094395.375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-297503458726.6474</v>
      </c>
      <c r="L4643" s="444">
        <f t="shared" ca="1" si="174"/>
        <v>-71698333553122.016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-71698333553122.016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-298743056471.34174</v>
      </c>
      <c r="L4644" s="444">
        <f t="shared" ca="1" si="174"/>
        <v>-71997076609593.359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-71997076609593.359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-299987819206.63898</v>
      </c>
      <c r="L4645" s="444">
        <f t="shared" ca="1" si="174"/>
        <v>-72297064428800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-72297064428800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-301237768453.33331</v>
      </c>
      <c r="L4646" s="444">
        <f t="shared" ca="1" si="174"/>
        <v>-72598302197253.328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-72598302197253.328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-302492925821.88885</v>
      </c>
      <c r="L4647" s="444">
        <f t="shared" ca="1" si="174"/>
        <v>-72900795123075.219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-72900795123075.219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-303753313012.81342</v>
      </c>
      <c r="L4648" s="444">
        <f t="shared" ca="1" si="174"/>
        <v>-73204548436088.031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-73204548436088.031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-305018951817.03345</v>
      </c>
      <c r="L4649" s="444">
        <f t="shared" ca="1" si="174"/>
        <v>-73509567387905.063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-73509567387905.063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-306289864116.27112</v>
      </c>
      <c r="L4650" s="444">
        <f t="shared" ca="1" si="174"/>
        <v>-73815857252021.328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-73815857252021.328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-307566071883.42218</v>
      </c>
      <c r="L4651" s="444">
        <f t="shared" ca="1" si="174"/>
        <v>-74123423323904.75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-74123423323904.75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-308847597182.93646</v>
      </c>
      <c r="L4652" s="444">
        <f t="shared" ca="1" si="174"/>
        <v>-74432270921087.688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-74432270921087.688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-310134462171.19867</v>
      </c>
      <c r="L4653" s="444">
        <f t="shared" ca="1" si="174"/>
        <v>-74742405383258.891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-74742405383258.891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-311426689096.91205</v>
      </c>
      <c r="L4654" s="444">
        <f t="shared" ca="1" si="174"/>
        <v>-75053832072355.797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-75053832072355.797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-312724300301.48248</v>
      </c>
      <c r="L4655" s="444">
        <f t="shared" ca="1" si="174"/>
        <v>-75366556372657.281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-75366556372657.281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-314027318219.40533</v>
      </c>
      <c r="L4656" s="444">
        <f t="shared" ca="1" si="174"/>
        <v>-75680583690876.688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-75680583690876.688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-315335765378.65283</v>
      </c>
      <c r="L4657" s="444">
        <f t="shared" ca="1" si="174"/>
        <v>-75995919456255.344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-75995919456255.344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-316649664401.0639</v>
      </c>
      <c r="L4658" s="444">
        <f t="shared" ca="1" si="174"/>
        <v>-76312569120656.406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-76312569120656.406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-317969038002.73505</v>
      </c>
      <c r="L4659" s="444">
        <f t="shared" ca="1" si="174"/>
        <v>-76630538158659.141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-76630538158659.141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-319293908994.41309</v>
      </c>
      <c r="L4660" s="444">
        <f t="shared" ca="1" si="174"/>
        <v>-76949832067653.547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-76949832067653.547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-320624300281.88977</v>
      </c>
      <c r="L4661" s="444">
        <f t="shared" ca="1" si="174"/>
        <v>-77270456367935.438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-77270456367935.438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-321960234866.39764</v>
      </c>
      <c r="L4662" s="444">
        <f t="shared" ca="1" si="174"/>
        <v>-77592416602801.828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-77592416602801.828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-323301735845.00763</v>
      </c>
      <c r="L4663" s="444">
        <f t="shared" ca="1" si="174"/>
        <v>-77915718338646.828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-77915718338646.828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-324648826411.02844</v>
      </c>
      <c r="L4664" s="444">
        <f t="shared" ca="1" si="174"/>
        <v>-78240367165057.859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-78240367165057.859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-326001529854.40771</v>
      </c>
      <c r="L4665" s="444">
        <f t="shared" ca="1" si="174"/>
        <v>-78566368694912.266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-78566368694912.266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-327359869562.13446</v>
      </c>
      <c r="L4666" s="444">
        <f t="shared" ca="1" si="174"/>
        <v>-78893728564474.406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-78893728564474.406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-328723869018.64337</v>
      </c>
      <c r="L4667" s="444">
        <f t="shared" ca="1" si="174"/>
        <v>-79222452433493.047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-79222452433493.047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-330093551806.22101</v>
      </c>
      <c r="L4668" s="444">
        <f t="shared" ca="1" si="174"/>
        <v>-79552545985299.266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-79552545985299.266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-331468941605.41357</v>
      </c>
      <c r="L4669" s="444">
        <f t="shared" ca="1" si="174"/>
        <v>-79884014926904.672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-79884014926904.672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-332850062195.43616</v>
      </c>
      <c r="L4670" s="444">
        <f t="shared" ca="1" si="174"/>
        <v>-80216864989100.109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-80216864989100.109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-334236937454.5838</v>
      </c>
      <c r="L4671" s="444">
        <f t="shared" ca="1" si="174"/>
        <v>-80551101926554.688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-80551101926554.688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-335629591360.64453</v>
      </c>
      <c r="L4672" s="444">
        <f t="shared" ca="1" si="174"/>
        <v>-80886731517915.328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-80886731517915.328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-337028047991.31384</v>
      </c>
      <c r="L4673" s="444">
        <f t="shared" ca="1" si="174"/>
        <v>-81223759565906.641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-81223759565906.641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-338432331524.61102</v>
      </c>
      <c r="L4674" s="444">
        <f t="shared" ca="1" si="174"/>
        <v>-81562191897431.25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-81562191897431.25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-339842466239.29688</v>
      </c>
      <c r="L4675" s="444">
        <f t="shared" ca="1" si="174"/>
        <v>-81902034363670.547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-81902034363670.547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-341258476515.29395</v>
      </c>
      <c r="L4676" s="444">
        <f t="shared" ca="1" si="174"/>
        <v>-82243292840185.844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-82243292840185.844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-342680386834.10767</v>
      </c>
      <c r="L4677" s="444">
        <f t="shared" ca="1" si="174"/>
        <v>-82585973227019.953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-82585973227019.953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-344108221779.24982</v>
      </c>
      <c r="L4678" s="444">
        <f t="shared" ca="1" si="174"/>
        <v>-82930081448799.203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-82930081448799.203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-345542006036.66333</v>
      </c>
      <c r="L4679" s="444">
        <f t="shared" ca="1" si="174"/>
        <v>-83275623454835.859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-83275623454835.859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-346981764395.14941</v>
      </c>
      <c r="L4680" s="444">
        <f t="shared" ca="1" si="174"/>
        <v>-83622605219231.016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-83622605219231.016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-348427521746.7959</v>
      </c>
      <c r="L4681" s="444">
        <f t="shared" ca="1" si="174"/>
        <v>-83971032740977.813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-83971032740977.813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-349879303087.40753</v>
      </c>
      <c r="L4682" s="444">
        <f t="shared" ca="1" si="174"/>
        <v>-84320912044065.219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-84320912044065.219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-351337133516.93842</v>
      </c>
      <c r="L4683" s="444">
        <f t="shared" ca="1" si="174"/>
        <v>-84672249177582.156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-84672249177582.156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-352801038239.92566</v>
      </c>
      <c r="L4684" s="444">
        <f t="shared" ca="1" si="174"/>
        <v>-85025050215822.078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-85025050215822.078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-354271042565.92529</v>
      </c>
      <c r="L4685" s="444">
        <f t="shared" ca="1" si="174"/>
        <v>-85379321258388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-85379321258388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-355747171909.95001</v>
      </c>
      <c r="L4686" s="444">
        <f t="shared" ca="1" si="174"/>
        <v>-85735068430297.953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-85735068430297.953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-357229451792.90814</v>
      </c>
      <c r="L4687" s="444">
        <f t="shared" ca="1" si="174"/>
        <v>-86092297882090.859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-86092297882090.859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-358717907842.04523</v>
      </c>
      <c r="L4688" s="444">
        <f t="shared" ca="1" si="174"/>
        <v>-86451015789932.906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-86451015789932.906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-360212565791.38708</v>
      </c>
      <c r="L4689" s="444">
        <f t="shared" ca="1" si="174"/>
        <v>-86811228355724.297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-86811228355724.297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-361713451482.18457</v>
      </c>
      <c r="L4690" s="444">
        <f t="shared" ca="1" si="174"/>
        <v>-87172941807206.484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-87172941807206.484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-363220590863.36035</v>
      </c>
      <c r="L4691" s="444">
        <f t="shared" ca="1" si="174"/>
        <v>-87536162398069.844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-87536162398069.844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-364734009991.9577</v>
      </c>
      <c r="L4692" s="444">
        <f t="shared" ca="1" si="174"/>
        <v>-87900896408061.797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-87900896408061.797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-366253735033.59082</v>
      </c>
      <c r="L4693" s="444">
        <f t="shared" ca="1" si="174"/>
        <v>-88267150143095.391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-88267150143095.391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-367779792262.89746</v>
      </c>
      <c r="L4694" s="444">
        <f t="shared" ca="1" si="174"/>
        <v>-88634929935358.281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-88634929935358.281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-369312208063.99286</v>
      </c>
      <c r="L4695" s="444">
        <f t="shared" ca="1" si="174"/>
        <v>-89004242143422.281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-89004242143422.281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-370851008930.92615</v>
      </c>
      <c r="L4696" s="444">
        <f t="shared" ca="1" si="174"/>
        <v>-89375093152353.203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-89375093152353.203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-372396221468.13837</v>
      </c>
      <c r="L4697" s="444">
        <f t="shared" ca="1" si="174"/>
        <v>-89747489373821.344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-89747489373821.344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-373947872390.92224</v>
      </c>
      <c r="L4698" s="444">
        <f t="shared" ca="1" si="174"/>
        <v>-90121437246212.266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-90121437246212.266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-375505988525.88446</v>
      </c>
      <c r="L4699" s="444">
        <f t="shared" ca="1" si="174"/>
        <v>-90496943234738.156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-90496943234738.156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-377070596811.409</v>
      </c>
      <c r="L4700" s="444">
        <f t="shared" ca="1" si="174"/>
        <v>-90874013831549.563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-90874013831549.563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-378641724298.12317</v>
      </c>
      <c r="L4701" s="444">
        <f t="shared" ca="1" si="174"/>
        <v>-91252655555847.688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-91252655555847.688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-380219398149.36536</v>
      </c>
      <c r="L4702" s="444">
        <f t="shared" ca="1" si="174"/>
        <v>-91632874953997.047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-91632874953997.047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-381803645641.65436</v>
      </c>
      <c r="L4703" s="444">
        <f t="shared" ca="1" si="174"/>
        <v>-92014678599638.703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-92014678599638.703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-383394494165.16125</v>
      </c>
      <c r="L4704" s="444">
        <f t="shared" ca="1" si="174"/>
        <v>-92398073093803.859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-92398073093803.859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-384991971224.18274</v>
      </c>
      <c r="L4705" s="444">
        <f t="shared" ca="1" si="174"/>
        <v>-92783065065028.047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-92783065065028.047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-386596104437.61688</v>
      </c>
      <c r="L4706" s="444">
        <f t="shared" ca="1" si="174"/>
        <v>-93169661169465.656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-93169661169465.656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-388206921539.44025</v>
      </c>
      <c r="L4707" s="444">
        <f t="shared" ca="1" si="174"/>
        <v>-93557868091005.094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-93557868091005.094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-389824450379.18787</v>
      </c>
      <c r="L4708" s="444">
        <f t="shared" ca="1" si="174"/>
        <v>-93947692541384.281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-93947692541384.281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-391448718922.43451</v>
      </c>
      <c r="L4709" s="444">
        <f t="shared" ca="1" si="174"/>
        <v>-94339141260306.719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-94339141260306.719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-393079755251.27802</v>
      </c>
      <c r="L4710" s="444">
        <f t="shared" ca="1" si="174"/>
        <v>-94732221015558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-94732221015558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-394717587564.82501</v>
      </c>
      <c r="L4711" s="444">
        <f t="shared" ca="1" si="174"/>
        <v>-95126938603122.828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-95126938603122.828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-396362244179.67847</v>
      </c>
      <c r="L4712" s="444">
        <f t="shared" ca="1" si="174"/>
        <v>-95523300847302.5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-95523300847302.5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-398013753530.42706</v>
      </c>
      <c r="L4713" s="444">
        <f t="shared" ca="1" si="174"/>
        <v>-95921314600832.922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-95921314600832.922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-399672144170.13715</v>
      </c>
      <c r="L4714" s="444">
        <f t="shared" ca="1" si="174"/>
        <v>-96320986745003.063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-96320986745003.063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-401337444770.84607</v>
      </c>
      <c r="L4715" s="444">
        <f t="shared" ca="1" si="174"/>
        <v>-96722324189773.906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-96722324189773.906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-403009684124.05792</v>
      </c>
      <c r="L4716" s="444">
        <f t="shared" ca="1" si="174"/>
        <v>-97125333873897.969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-97125333873897.969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-404688891141.24152</v>
      </c>
      <c r="L4717" s="444">
        <f t="shared" ca="1" si="174"/>
        <v>-97530022765039.203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-97530022765039.203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-406375094854.33002</v>
      </c>
      <c r="L4718" s="444">
        <f t="shared" ca="1" si="174"/>
        <v>-97936397859893.531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-97936397859893.531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-408068324416.22302</v>
      </c>
      <c r="L4719" s="444">
        <f t="shared" ca="1" si="174"/>
        <v>-98344466184309.75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-98344466184309.75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-409768609101.29065</v>
      </c>
      <c r="L4720" s="444">
        <f t="shared" ca="1" si="174"/>
        <v>-98754234793411.047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-98754234793411.047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-411475978305.87933</v>
      </c>
      <c r="L4721" s="444">
        <f t="shared" ca="1" si="174"/>
        <v>-99165710771716.922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-99165710771716.922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-413190461548.8205</v>
      </c>
      <c r="L4722" s="444">
        <f t="shared" ca="1" si="174"/>
        <v>-99578901233265.75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-99578901233265.75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-414912088471.94061</v>
      </c>
      <c r="L4723" s="444">
        <f t="shared" ca="1" si="174"/>
        <v>-99993813321737.688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-99993813321737.688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-416640888840.57367</v>
      </c>
      <c r="L4724" s="444">
        <f t="shared" ca="1" si="174"/>
        <v>-100410454210578.27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-100410454210578.27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-418376892544.07611</v>
      </c>
      <c r="L4725" s="444">
        <f t="shared" ca="1" si="174"/>
        <v>-100828831103122.34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-100828831103122.34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-420120129596.34308</v>
      </c>
      <c r="L4726" s="444">
        <f t="shared" ca="1" si="174"/>
        <v>-101248951232718.69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-101248951232718.69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-421870630136.32788</v>
      </c>
      <c r="L4727" s="444">
        <f t="shared" ca="1" si="174"/>
        <v>-101670821862855.02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-101670821862855.02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-423628424428.56256</v>
      </c>
      <c r="L4728" s="444">
        <f t="shared" ca="1" si="174"/>
        <v>-102094450287283.58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-102094450287283.58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-425393542863.68158</v>
      </c>
      <c r="L4729" s="444">
        <f t="shared" ca="1" si="174"/>
        <v>-102519843830147.27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-102519843830147.27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-427166015958.94696</v>
      </c>
      <c r="L4730" s="444">
        <f t="shared" ca="1" si="174"/>
        <v>-102947009846106.22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-102947009846106.22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-428945874358.77588</v>
      </c>
      <c r="L4731" s="444">
        <f t="shared" ca="1" si="174"/>
        <v>-103375955720465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-103375955720465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-430733148835.27081</v>
      </c>
      <c r="L4732" s="444">
        <f t="shared" ca="1" si="174"/>
        <v>-103806688869300.27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-103806688869300.27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-432527870288.7511</v>
      </c>
      <c r="L4733" s="444">
        <f t="shared" ca="1" si="174"/>
        <v>-104239216739589.02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-104239216739589.02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-434330069748.28754</v>
      </c>
      <c r="L4734" s="444">
        <f t="shared" ca="1" si="174"/>
        <v>-104673546809337.3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-104673546809337.3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-436139778372.23871</v>
      </c>
      <c r="L4735" s="444">
        <f t="shared" ca="1" si="174"/>
        <v>-105109686587709.53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-105109686587709.53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-437957027448.78973</v>
      </c>
      <c r="L4736" s="444">
        <f t="shared" ca="1" si="174"/>
        <v>-105547643615158.33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-105547643615158.33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-439781848396.49304</v>
      </c>
      <c r="L4737" s="444">
        <f t="shared" ca="1" si="174"/>
        <v>-105987425463554.83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-105987425463554.83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-441614272764.81177</v>
      </c>
      <c r="L4738" s="444">
        <f t="shared" ca="1" si="174"/>
        <v>-106429039736319.64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-106429039736319.64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-443454332234.66516</v>
      </c>
      <c r="L4739" s="444">
        <f t="shared" ca="1" si="174"/>
        <v>-106872494068554.31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-106872494068554.31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-445302058618.97632</v>
      </c>
      <c r="L4740" s="444">
        <f t="shared" ca="1" si="174"/>
        <v>-107317796127173.28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-107317796127173.28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-447157483863.22198</v>
      </c>
      <c r="L4741" s="444">
        <f t="shared" ca="1" si="174"/>
        <v>-107764953611036.5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-107764953611036.5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-449020640045.98541</v>
      </c>
      <c r="L4742" s="444">
        <f t="shared" ca="1" si="174"/>
        <v>-108213974251082.48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-108213974251082.48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-450891559379.51031</v>
      </c>
      <c r="L4743" s="444">
        <f t="shared" ca="1" si="174"/>
        <v>-108664865810462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-108664865810462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-452770274210.2583</v>
      </c>
      <c r="L4744" s="444">
        <f t="shared" ca="1" si="174"/>
        <v>-109117636084672.27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-109117636084672.27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-454656817019.46777</v>
      </c>
      <c r="L4745" s="444">
        <f t="shared" ca="1" si="174"/>
        <v>-109572292901691.73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-109572292901691.73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-456551220423.71558</v>
      </c>
      <c r="L4746" s="444">
        <f t="shared" ca="1" si="174"/>
        <v>-110028844122115.45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-110028844122115.45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-458453517175.48102</v>
      </c>
      <c r="L4747" s="444">
        <f t="shared" ca="1" si="174"/>
        <v>-110487297639290.94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-110487297639290.94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-460363740163.71222</v>
      </c>
      <c r="L4748" s="444">
        <f t="shared" ca="1" si="174"/>
        <v>-110947661379454.66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-110947661379454.66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-462281922414.39447</v>
      </c>
      <c r="L4749" s="444">
        <f t="shared" ca="1" si="174"/>
        <v>-111409943301869.05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-111409943301869.05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-464208097091.12103</v>
      </c>
      <c r="L4750" s="444">
        <f t="shared" ca="1" si="174"/>
        <v>-111874151398960.17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-111874151398960.17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-466142297495.66736</v>
      </c>
      <c r="L4751" s="444">
        <f t="shared" ca="1" si="174"/>
        <v>-112340293696455.84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-112340293696455.84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-468084557068.56598</v>
      </c>
      <c r="L4752" s="444">
        <f t="shared" ca="1" si="174"/>
        <v>-112808378253524.41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-112808378253524.41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-470034909389.685</v>
      </c>
      <c r="L4753" s="444">
        <f t="shared" ca="1" si="174"/>
        <v>-113278413162914.09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-113278413162914.09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-471993388178.80872</v>
      </c>
      <c r="L4754" s="444">
        <f t="shared" ca="1" si="174"/>
        <v>-113750406551092.91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-113750406551092.91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-473960027296.22052</v>
      </c>
      <c r="L4755" s="444">
        <f t="shared" ca="1" si="174"/>
        <v>-114224366578389.13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-114224366578389.13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-475934860743.28796</v>
      </c>
      <c r="L4756" s="444">
        <f t="shared" ca="1" si="174"/>
        <v>-114700301439132.41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-114700301439132.41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-477917922663.05164</v>
      </c>
      <c r="L4757" s="444">
        <f t="shared" ca="1" si="174"/>
        <v>-115178219361795.45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-115178219361795.45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-479909247340.81445</v>
      </c>
      <c r="L4758" s="444">
        <f t="shared" ca="1" si="174"/>
        <v>-115658128609136.27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-115658128609136.27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-481908869204.7345</v>
      </c>
      <c r="L4759" s="444">
        <f t="shared" ca="1" si="174"/>
        <v>-116140037478341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-116140037478341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-483916822826.42084</v>
      </c>
      <c r="L4760" s="444">
        <f t="shared" ca="1" si="174"/>
        <v>-116623954301167.42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-116623954301167.42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-485933142921.53094</v>
      </c>
      <c r="L4761" s="444">
        <f t="shared" ca="1" si="174"/>
        <v>-117109887444088.95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-117109887444088.95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-487957864350.37067</v>
      </c>
      <c r="L4762" s="444">
        <f t="shared" ca="1" si="174"/>
        <v>-117597845308439.33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-117597845308439.33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-489991022118.49713</v>
      </c>
      <c r="L4763" s="444">
        <f t="shared" ca="1" si="174"/>
        <v>-118087836330557.83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-118087836330557.83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-492032651377.32428</v>
      </c>
      <c r="L4764" s="444">
        <f t="shared" ca="1" si="174"/>
        <v>-118579868981935.16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-118579868981935.16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-494082787424.72974</v>
      </c>
      <c r="L4765" s="444">
        <f t="shared" ca="1" si="174"/>
        <v>-119073951769359.89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-119073951769359.89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-496141465705.6662</v>
      </c>
      <c r="L4766" s="444">
        <f t="shared" ca="1" si="174"/>
        <v>-119570093235065.56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-119570093235065.56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-498208721812.77319</v>
      </c>
      <c r="L4767" s="444">
        <f t="shared" ca="1" si="174"/>
        <v>-120068301956878.33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-120068301956878.33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-500284591486.99304</v>
      </c>
      <c r="L4768" s="444">
        <f t="shared" ca="1" si="174"/>
        <v>-120568586548365.33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-120568586548365.33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-502369110618.18884</v>
      </c>
      <c r="L4769" s="444">
        <f t="shared" ca="1" si="174"/>
        <v>-121070955658983.52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-121070955658983.52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-504462315245.76459</v>
      </c>
      <c r="L4770" s="444">
        <f t="shared" ca="1" si="174"/>
        <v>-121575417974229.28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-121575417974229.28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-506564241559.28864</v>
      </c>
      <c r="L4771" s="444">
        <f t="shared" ca="1" si="174"/>
        <v>-122081982215788.56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-122081982215788.56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-508674925899.11902</v>
      </c>
      <c r="L4772" s="444">
        <f t="shared" ca="1" si="174"/>
        <v>-122590657141687.69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-122590657141687.69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-510794404757.03198</v>
      </c>
      <c r="L4773" s="444">
        <f t="shared" ca="1" si="174"/>
        <v>-123101451546444.72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-123101451546444.72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-512922714776.85297</v>
      </c>
      <c r="L4774" s="444">
        <f t="shared" ca="1" si="174"/>
        <v>-123614374261221.58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-123614374261221.58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-515059892755.08984</v>
      </c>
      <c r="L4775" s="444">
        <f t="shared" ca="1" si="174"/>
        <v>-124129434153976.67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-124129434153976.67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-517205975641.56946</v>
      </c>
      <c r="L4776" s="444">
        <f t="shared" ca="1" si="174"/>
        <v>-124646640129618.23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-124646640129618.23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-519361000540.07593</v>
      </c>
      <c r="L4777" s="444">
        <f t="shared" ca="1" si="174"/>
        <v>-125166001130158.31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-125166001130158.31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-521525004708.99298</v>
      </c>
      <c r="L4778" s="444">
        <f t="shared" ca="1" si="174"/>
        <v>-125687526134867.31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-125687526134867.31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-523698025561.94714</v>
      </c>
      <c r="L4779" s="444">
        <f t="shared" ca="1" si="174"/>
        <v>-126211224160429.27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-126211224160429.27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-525880100668.45532</v>
      </c>
      <c r="L4780" s="444">
        <f t="shared" ca="1" si="174"/>
        <v>-126737104261097.72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-126737104261097.72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-528071267754.57379</v>
      </c>
      <c r="L4781" s="444">
        <f t="shared" ca="1" si="174"/>
        <v>-127265175528852.3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-127265175528852.3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-530271564703.55121</v>
      </c>
      <c r="L4782" s="444">
        <f t="shared" ca="1" si="174"/>
        <v>-127795447093555.84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-127795447093555.84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-532481029556.48267</v>
      </c>
      <c r="L4783" s="444">
        <f t="shared" ca="1" si="174"/>
        <v>-128327928123112.33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-128327928123112.33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-534699700512.96808</v>
      </c>
      <c r="L4784" s="444">
        <f t="shared" ca="1" si="174"/>
        <v>-128862627823625.3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-128862627823625.3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-536927615931.77203</v>
      </c>
      <c r="L4785" s="444">
        <f t="shared" ca="1" si="174"/>
        <v>-129399555439557.06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-129399555439557.06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-539164814331.48767</v>
      </c>
      <c r="L4786" s="444">
        <f t="shared" ca="1" si="174"/>
        <v>-129938720253888.55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-129938720253888.55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-541411334391.20233</v>
      </c>
      <c r="L4787" s="444">
        <f t="shared" ca="1" si="174"/>
        <v>-130480131588279.75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-130480131588279.75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-543667214951.16571</v>
      </c>
      <c r="L4788" s="444">
        <f t="shared" ca="1" si="174"/>
        <v>-131023798803230.92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-131023798803230.92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-545932495013.46216</v>
      </c>
      <c r="L4789" s="444">
        <f t="shared" ca="1" si="174"/>
        <v>-131569731298244.39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-131569731298244.39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-548207213742.68494</v>
      </c>
      <c r="L4790" s="444">
        <f t="shared" ca="1" si="174"/>
        <v>-132117938511987.08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-132117938511987.08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-550491410466.61279</v>
      </c>
      <c r="L4791" s="444">
        <f t="shared" ca="1" si="174"/>
        <v>-132668429922453.69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-132668429922453.69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-552785124676.89038</v>
      </c>
      <c r="L4792" s="444">
        <f t="shared" ca="1" si="174"/>
        <v>-133221215047130.58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-133221215047130.58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-555088396029.71069</v>
      </c>
      <c r="L4793" s="444">
        <f t="shared" ca="1" si="174"/>
        <v>-133776303443160.28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-133776303443160.28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-557401264346.50122</v>
      </c>
      <c r="L4794" s="444">
        <f t="shared" ca="1" si="174"/>
        <v>-134333704707506.78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-134333704707506.78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-559723769614.61157</v>
      </c>
      <c r="L4795" s="444">
        <f t="shared" ca="1" si="174"/>
        <v>-134893428477121.39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-134893428477121.39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-562055951988.00574</v>
      </c>
      <c r="L4796" s="444">
        <f t="shared" ca="1" si="174"/>
        <v>-135455484429109.39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-135455484429109.39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-564397851787.95581</v>
      </c>
      <c r="L4797" s="444">
        <f t="shared" ca="1" si="174"/>
        <v>-136019882280897.34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-136019882280897.34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-566749509503.73889</v>
      </c>
      <c r="L4798" s="444">
        <f t="shared" ca="1" si="174"/>
        <v>-136586631790401.08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-136586631790401.08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-569110965793.33777</v>
      </c>
      <c r="L4799" s="444">
        <f t="shared" ca="1" si="174"/>
        <v>-137155742756194.42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-137155742756194.42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-571482261484.14343</v>
      </c>
      <c r="L4800" s="444">
        <f t="shared" ca="1" si="174"/>
        <v>-137727225017678.56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-137727225017678.56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-573863437573.66064</v>
      </c>
      <c r="L4801" s="444">
        <f t="shared" ca="1" si="174"/>
        <v>-138301088455252.22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-138301088455252.22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-576254535230.21753</v>
      </c>
      <c r="L4802" s="444">
        <f t="shared" ca="1" si="174"/>
        <v>-138877342990482.44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-138877342990482.44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-578655595793.67688</v>
      </c>
      <c r="L4803" s="444">
        <f t="shared" ca="1" si="174"/>
        <v>-139455998586276.11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-139455998586276.11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-581066660776.15039</v>
      </c>
      <c r="L4804" s="444">
        <f t="shared" ca="1" si="174"/>
        <v>-140037065247052.27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-140037065247052.27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-583487771862.71777</v>
      </c>
      <c r="L4805" s="444">
        <f t="shared" ca="1" si="174"/>
        <v>-140620553018914.98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-140620553018914.98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-585918970912.14587</v>
      </c>
      <c r="L4806" s="444">
        <f t="shared" ca="1" si="174"/>
        <v>-141206471989827.13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-141206471989827.13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-588360299957.61304</v>
      </c>
      <c r="L4807" s="444">
        <f t="shared" ca="1" si="174"/>
        <v>-141794832289784.75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-141794832289784.75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-590811801207.4364</v>
      </c>
      <c r="L4808" s="444">
        <f t="shared" ca="1" si="174"/>
        <v>-142385644090992.19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-142385644090992.19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-593273517045.80078</v>
      </c>
      <c r="L4809" s="444">
        <f t="shared" ca="1" si="174"/>
        <v>-142978917608038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-142978917608038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-595745490033.4917</v>
      </c>
      <c r="L4810" s="444">
        <f t="shared" ca="1" si="174"/>
        <v>-143574663098071.5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-143574663098071.5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-598227762908.63123</v>
      </c>
      <c r="L4811" s="444">
        <f t="shared" ca="1" si="174"/>
        <v>-144172890860980.13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-144172890860980.13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-600720378587.41724</v>
      </c>
      <c r="L4812" s="444">
        <f t="shared" ca="1" si="174"/>
        <v>-144773611239567.53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-144773611239567.53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-603223380164.86475</v>
      </c>
      <c r="L4813" s="444">
        <f t="shared" ca="1" si="174"/>
        <v>-145376834619732.41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-145376834619732.41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-605736810915.55164</v>
      </c>
      <c r="L4814" s="444">
        <f t="shared" ca="1" si="174"/>
        <v>-145982571430647.97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-145982571430647.97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-608260714294.36658</v>
      </c>
      <c r="L4815" s="444">
        <f t="shared" ca="1" si="174"/>
        <v>-146590832144942.34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-146590832144942.34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-610795133937.25977</v>
      </c>
      <c r="L4816" s="444">
        <f t="shared" ca="1" si="174"/>
        <v>-147201627278879.59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-147201627278879.59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-613340113661.99829</v>
      </c>
      <c r="L4817" s="444">
        <f t="shared" ca="1" si="174"/>
        <v>-147814967392541.59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-147814967392541.59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-615895697468.92334</v>
      </c>
      <c r="L4818" s="444">
        <f t="shared" ca="1" si="174"/>
        <v>-148430863090010.53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-148430863090010.53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-618461929541.71057</v>
      </c>
      <c r="L4819" s="444">
        <f t="shared" ca="1" si="174"/>
        <v>-149049325019552.25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-149049325019552.25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-621038854248.1344</v>
      </c>
      <c r="L4820" s="444">
        <f t="shared" ca="1" si="174"/>
        <v>-149670363873800.38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-149670363873800.38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-623626516140.83484</v>
      </c>
      <c r="L4821" s="444">
        <f t="shared" ca="1" si="174"/>
        <v>-150293990389941.22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-150293990389941.22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-626224959958.08838</v>
      </c>
      <c r="L4822" s="444">
        <f t="shared" ca="1" si="174"/>
        <v>-150920215349899.31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-150920215349899.31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-628834230624.58044</v>
      </c>
      <c r="L4823" s="444">
        <f t="shared" ca="1" si="174"/>
        <v>-151549049580523.91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-151549049580523.91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-631454373252.18298</v>
      </c>
      <c r="L4824" s="444">
        <f t="shared" ca="1" si="174"/>
        <v>-152180503953776.09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-152180503953776.09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-634085433140.73376</v>
      </c>
      <c r="L4825" s="444">
        <f t="shared" ca="1" si="174"/>
        <v>-152814589386916.81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-152814589386916.81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-636727455778.82007</v>
      </c>
      <c r="L4826" s="444">
        <f t="shared" ca="1" si="174"/>
        <v>-153451316842695.63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-153451316842695.63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-639380486844.56506</v>
      </c>
      <c r="L4827" s="444">
        <f t="shared" ca="1" si="174"/>
        <v>-154090697329540.19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-154090697329540.19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-642044572206.41748</v>
      </c>
      <c r="L4828" s="444">
        <f t="shared" ca="1" si="174"/>
        <v>-154732741901746.59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-154732741901746.59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-644719757923.94409</v>
      </c>
      <c r="L4829" s="444">
        <f t="shared" ca="1" si="174"/>
        <v>-155377461659670.53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-155377461659670.53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-647406090248.6272</v>
      </c>
      <c r="L4830" s="444">
        <f t="shared" ca="1" si="174"/>
        <v>-156024867749919.16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-156024867749919.16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-650103615624.66309</v>
      </c>
      <c r="L4831" s="444">
        <f t="shared" ca="1" si="174"/>
        <v>-156674971365543.81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-156674971365543.81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-652812380689.76587</v>
      </c>
      <c r="L4832" s="444">
        <f t="shared" ca="1" si="174"/>
        <v>-157327783746233.59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-157327783746233.59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-655532432275.97327</v>
      </c>
      <c r="L4833" s="444">
        <f t="shared" ca="1" si="174"/>
        <v>-157983316178509.56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-157983316178509.56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-658263817410.45654</v>
      </c>
      <c r="L4834" s="444">
        <f t="shared" ca="1" si="174"/>
        <v>-158641579995920.03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-158641579995920.03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-661006583316.3335</v>
      </c>
      <c r="L4835" s="444">
        <f t="shared" ca="1" si="174"/>
        <v>-159302586579236.38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-159302586579236.38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-663760777413.48486</v>
      </c>
      <c r="L4836" s="444">
        <f t="shared" ca="1" si="174"/>
        <v>-159966347356649.88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-159966347356649.88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-666526447319.37451</v>
      </c>
      <c r="L4837" s="444">
        <f t="shared" ca="1" si="174"/>
        <v>-160632873803969.25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-160632873803969.25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-669303640849.87183</v>
      </c>
      <c r="L4838" s="444">
        <f t="shared" ca="1" si="174"/>
        <v>-161302177444819.13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-161302177444819.13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-672092406020.07971</v>
      </c>
      <c r="L4839" s="444">
        <f t="shared" ca="1" si="174"/>
        <v>-161974269850839.22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-161974269850839.22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-674892791045.16345</v>
      </c>
      <c r="L4840" s="444">
        <f t="shared" ca="1" si="174"/>
        <v>-162649162641884.38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-162649162641884.38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-677704844341.18494</v>
      </c>
      <c r="L4841" s="444">
        <f t="shared" ca="1" si="174"/>
        <v>-163326867486225.56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-163326867486225.56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-680528614525.93982</v>
      </c>
      <c r="L4842" s="444">
        <f t="shared" ca="1" si="174"/>
        <v>-164007396100751.5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-164007396100751.5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-683364150419.79785</v>
      </c>
      <c r="L4843" s="444">
        <f t="shared" ca="1" si="174"/>
        <v>-164690760251171.31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-164690760251171.31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-686211501046.54712</v>
      </c>
      <c r="L4844" s="444">
        <f t="shared" ca="1" si="174"/>
        <v>-165376971752217.88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-165376971752217.88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-689070715634.24109</v>
      </c>
      <c r="L4845" s="444">
        <f t="shared" ca="1" si="174"/>
        <v>-166066042467852.13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-166066042467852.13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-691941843616.05054</v>
      </c>
      <c r="L4846" s="444">
        <f t="shared" ca="1" si="174"/>
        <v>-166757984311468.19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-166757984311468.19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-694824934631.11743</v>
      </c>
      <c r="L4847" s="444">
        <f t="shared" ca="1" si="174"/>
        <v>-167452809246099.31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-167452809246099.31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-697720038525.41382</v>
      </c>
      <c r="L4848" s="444">
        <f t="shared" ca="1" si="174"/>
        <v>-168150529284624.72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-168150529284624.72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-700627205352.60303</v>
      </c>
      <c r="L4849" s="444">
        <f t="shared" ca="1" si="174"/>
        <v>-168851156489977.31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-168851156489977.31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-703546485374.90552</v>
      </c>
      <c r="L4850" s="444">
        <f t="shared" ca="1" si="174"/>
        <v>-169554702975352.22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-169554702975352.22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-706477929063.96753</v>
      </c>
      <c r="L4851" s="444">
        <f t="shared" ca="1" si="174"/>
        <v>-170261180904416.19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-170261180904416.19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-709421587101.73413</v>
      </c>
      <c r="L4852" s="444">
        <f t="shared" ca="1" si="174"/>
        <v>-170970602491517.91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-170970602491517.91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-712377510381.32458</v>
      </c>
      <c r="L4853" s="444">
        <f t="shared" ref="L4853:L5107" ca="1" si="179">I4853-J4853+K4853</f>
        <v>-171682980001899.22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-171682980001899.22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-715345750007.91345</v>
      </c>
      <c r="L4854" s="444">
        <f t="shared" ca="1" si="179"/>
        <v>-172398325751907.13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-172398325751907.13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-718326357299.61304</v>
      </c>
      <c r="L4855" s="444">
        <f t="shared" ca="1" si="179"/>
        <v>-173116652109206.75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-173116652109206.75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-721319383788.36145</v>
      </c>
      <c r="L4856" s="444">
        <f t="shared" ca="1" si="179"/>
        <v>-173837971492995.13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-173837971492995.13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-724324881220.81299</v>
      </c>
      <c r="L4857" s="444">
        <f t="shared" ca="1" si="179"/>
        <v>-174562296374215.94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-174562296374215.94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-727342901559.23303</v>
      </c>
      <c r="L4858" s="444">
        <f t="shared" ca="1" si="179"/>
        <v>-175289639275775.16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-175289639275775.16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-730373496982.39648</v>
      </c>
      <c r="L4859" s="444">
        <f t="shared" ca="1" si="179"/>
        <v>-176020012772757.56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-176020012772757.56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-733416719886.48987</v>
      </c>
      <c r="L4860" s="444">
        <f t="shared" ca="1" si="179"/>
        <v>-176753429492644.06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-176753429492644.06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-736472622886.01697</v>
      </c>
      <c r="L4861" s="444">
        <f t="shared" ca="1" si="179"/>
        <v>-177489902115530.09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-177489902115530.09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-739541258814.70874</v>
      </c>
      <c r="L4862" s="444">
        <f t="shared" ca="1" si="179"/>
        <v>-178229443374344.81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-178229443374344.81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-742622680726.43677</v>
      </c>
      <c r="L4863" s="444">
        <f t="shared" ca="1" si="179"/>
        <v>-178972066055071.25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-178972066055071.25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-745716941896.13025</v>
      </c>
      <c r="L4864" s="444">
        <f t="shared" ca="1" si="179"/>
        <v>-179717782996967.38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-179717782996967.38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-748824095820.69739</v>
      </c>
      <c r="L4865" s="444">
        <f t="shared" ca="1" si="179"/>
        <v>-180466607092788.06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-180466607092788.06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-751944196219.9502</v>
      </c>
      <c r="L4866" s="444">
        <f t="shared" ca="1" si="179"/>
        <v>-181218551289008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-181218551289008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-755077297037.53333</v>
      </c>
      <c r="L4867" s="444">
        <f t="shared" ca="1" si="179"/>
        <v>-181973628586045.53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-181973628586045.53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-758223452441.85632</v>
      </c>
      <c r="L4868" s="444">
        <f t="shared" ca="1" si="179"/>
        <v>-182731852038487.38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-182731852038487.38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-761382716827.03076</v>
      </c>
      <c r="L4869" s="444">
        <f t="shared" ca="1" si="179"/>
        <v>-183493234755314.41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-183493234755314.41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-764555144813.81006</v>
      </c>
      <c r="L4870" s="444">
        <f t="shared" ca="1" si="179"/>
        <v>-184257789900128.22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-184257789900128.22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-767740791250.53418</v>
      </c>
      <c r="L4871" s="444">
        <f t="shared" ca="1" si="179"/>
        <v>-185025530691378.75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-185025530691378.75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-770939711214.07813</v>
      </c>
      <c r="L4872" s="444">
        <f t="shared" ca="1" si="179"/>
        <v>-185796470402592.81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-185796470402592.81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-774151960010.80334</v>
      </c>
      <c r="L4873" s="444">
        <f t="shared" ca="1" si="179"/>
        <v>-186570622362603.63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-186570622362603.63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-777377593177.51514</v>
      </c>
      <c r="L4874" s="444">
        <f t="shared" ca="1" si="179"/>
        <v>-187347999955781.13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-187347999955781.13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-780616666482.42139</v>
      </c>
      <c r="L4875" s="444">
        <f t="shared" ca="1" si="179"/>
        <v>-188128616622263.53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-188128616622263.53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-783869235926.09802</v>
      </c>
      <c r="L4876" s="444">
        <f t="shared" ca="1" si="179"/>
        <v>-188912485858189.63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-188912485858189.63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-787135357742.45679</v>
      </c>
      <c r="L4877" s="444">
        <f t="shared" ca="1" si="179"/>
        <v>-189699621215932.09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-189699621215932.09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-790415088399.71704</v>
      </c>
      <c r="L4878" s="444">
        <f t="shared" ca="1" si="179"/>
        <v>-190490036304331.81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-190490036304331.81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-793708484601.38257</v>
      </c>
      <c r="L4879" s="444">
        <f t="shared" ca="1" si="179"/>
        <v>-191283744788933.19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-191283744788933.19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-797015603287.22156</v>
      </c>
      <c r="L4880" s="444">
        <f t="shared" ca="1" si="179"/>
        <v>-192080760392220.41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-192080760392220.41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-800336501634.25171</v>
      </c>
      <c r="L4881" s="444">
        <f t="shared" ca="1" si="179"/>
        <v>-192881096893854.66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-192881096893854.66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-803671237057.72778</v>
      </c>
      <c r="L4882" s="444">
        <f t="shared" ca="1" si="179"/>
        <v>-193684768130912.38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-193684768130912.38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-807019867212.13489</v>
      </c>
      <c r="L4883" s="444">
        <f t="shared" ca="1" si="179"/>
        <v>-194491787998124.5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-194491787998124.5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-810382449992.18542</v>
      </c>
      <c r="L4884" s="444">
        <f t="shared" ca="1" si="179"/>
        <v>-195302170448116.69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-195302170448116.69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-813759043533.81958</v>
      </c>
      <c r="L4885" s="444">
        <f t="shared" ca="1" si="179"/>
        <v>-196115929491650.5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-196115929491650.5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-817149706215.21045</v>
      </c>
      <c r="L4886" s="444">
        <f t="shared" ca="1" si="179"/>
        <v>-196933079197865.72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-196933079197865.72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-820554496657.7738</v>
      </c>
      <c r="L4887" s="444">
        <f t="shared" ca="1" si="179"/>
        <v>-197753633694523.5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-197753633694523.5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-823973473727.18127</v>
      </c>
      <c r="L4888" s="444">
        <f t="shared" ca="1" si="179"/>
        <v>-198577607168250.69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-198577607168250.69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-827406696534.37781</v>
      </c>
      <c r="L4889" s="444">
        <f t="shared" ca="1" si="179"/>
        <v>-199405013864785.06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-199405013864785.06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-830854224436.60437</v>
      </c>
      <c r="L4890" s="444">
        <f t="shared" ca="1" si="179"/>
        <v>-200235868089221.66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-200235868089221.66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-834316117038.42358</v>
      </c>
      <c r="L4891" s="444">
        <f t="shared" ca="1" si="179"/>
        <v>-201070184206260.09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-201070184206260.09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-837792434192.75037</v>
      </c>
      <c r="L4892" s="444">
        <f t="shared" ca="1" si="179"/>
        <v>-201907976640452.84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-201907976640452.84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-841283236001.88684</v>
      </c>
      <c r="L4893" s="444">
        <f t="shared" ca="1" si="179"/>
        <v>-202749259876454.72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-202749259876454.72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-844788582818.56128</v>
      </c>
      <c r="L4894" s="444">
        <f t="shared" ca="1" si="179"/>
        <v>-203594048459273.28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-203594048459273.28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-848308535246.97205</v>
      </c>
      <c r="L4895" s="444">
        <f t="shared" ca="1" si="179"/>
        <v>-204442356994520.25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-204442356994520.25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-851843154143.83435</v>
      </c>
      <c r="L4896" s="444">
        <f t="shared" ca="1" si="179"/>
        <v>-205294200148664.09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-205294200148664.09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-855392500619.43372</v>
      </c>
      <c r="L4897" s="444">
        <f t="shared" ca="1" si="179"/>
        <v>-206149592649283.53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-206149592649283.53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-858956636038.6814</v>
      </c>
      <c r="L4898" s="444">
        <f t="shared" ca="1" si="179"/>
        <v>-207008549285322.22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-207008549285322.22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-862535622022.1759</v>
      </c>
      <c r="L4899" s="444">
        <f t="shared" ca="1" si="179"/>
        <v>-207871084907344.41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-207871084907344.41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-866129520447.26831</v>
      </c>
      <c r="L4900" s="444">
        <f t="shared" ca="1" si="179"/>
        <v>-208737214427791.69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-208737214427791.69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-869738393449.13208</v>
      </c>
      <c r="L4901" s="444">
        <f t="shared" ca="1" si="179"/>
        <v>-209606952821240.81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-209606952821240.81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-873362303421.83667</v>
      </c>
      <c r="L4902" s="444">
        <f t="shared" ca="1" si="179"/>
        <v>-210480315124662.66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-210480315124662.66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-877001313019.42773</v>
      </c>
      <c r="L4903" s="444">
        <f t="shared" ca="1" si="179"/>
        <v>-211357316437682.09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-211357316437682.09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-880655485157.00867</v>
      </c>
      <c r="L4904" s="444">
        <f t="shared" ca="1" si="179"/>
        <v>-212237971922839.09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-212237971922839.09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-884324883011.82959</v>
      </c>
      <c r="L4905" s="444">
        <f t="shared" ca="1" si="179"/>
        <v>-213122296805850.94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-213122296805850.94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-888009570024.37891</v>
      </c>
      <c r="L4906" s="444">
        <f t="shared" ca="1" si="179"/>
        <v>-214010306375875.31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-214010306375875.31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-891709609899.48047</v>
      </c>
      <c r="L4907" s="444">
        <f t="shared" ca="1" si="179"/>
        <v>-214902015985774.78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-214902015985774.78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-895425066607.3949</v>
      </c>
      <c r="L4908" s="444">
        <f t="shared" ca="1" si="179"/>
        <v>-215797441052382.19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-215797441052382.19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-899156004384.92578</v>
      </c>
      <c r="L4909" s="444">
        <f t="shared" ca="1" si="179"/>
        <v>-216696597056767.13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-216696597056767.13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-902902487736.52966</v>
      </c>
      <c r="L4910" s="444">
        <f t="shared" ca="1" si="179"/>
        <v>-217599499544503.66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-217599499544503.66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-906664581435.43188</v>
      </c>
      <c r="L4911" s="444">
        <f t="shared" ca="1" si="179"/>
        <v>-218506164125939.09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-218506164125939.09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-910442350524.74622</v>
      </c>
      <c r="L4912" s="444">
        <f t="shared" ca="1" si="179"/>
        <v>-219416606476463.84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-219416606476463.84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-914235860318.59937</v>
      </c>
      <c r="L4913" s="444">
        <f t="shared" ca="1" si="179"/>
        <v>-220330842336782.44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-220330842336782.44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-918045176403.26013</v>
      </c>
      <c r="L4914" s="444">
        <f t="shared" ca="1" si="179"/>
        <v>-221248887513185.69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-221248887513185.69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-921870364638.27356</v>
      </c>
      <c r="L4915" s="444">
        <f t="shared" ca="1" si="179"/>
        <v>-222170757877823.97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-222170757877823.97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-925711491157.59985</v>
      </c>
      <c r="L4916" s="444">
        <f t="shared" ca="1" si="179"/>
        <v>-223096469368981.56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-223096469368981.56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-929568622370.75647</v>
      </c>
      <c r="L4917" s="444">
        <f t="shared" ca="1" si="179"/>
        <v>-224026037991352.31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-224026037991352.31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-933441824963.9679</v>
      </c>
      <c r="L4918" s="444">
        <f t="shared" ca="1" si="179"/>
        <v>-224959479816316.28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-224959479816316.28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-937331165901.31775</v>
      </c>
      <c r="L4919" s="444">
        <f t="shared" ca="1" si="179"/>
        <v>-225896810982217.59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-225896810982217.59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-941236712425.90674</v>
      </c>
      <c r="L4920" s="444">
        <f t="shared" ca="1" si="179"/>
        <v>-226838047694643.5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-226838047694643.5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-945158532061.01465</v>
      </c>
      <c r="L4921" s="444">
        <f t="shared" ca="1" si="179"/>
        <v>-227783206226704.5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-227783206226704.5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-949096692611.26868</v>
      </c>
      <c r="L4922" s="444">
        <f t="shared" ca="1" si="179"/>
        <v>-228732302919315.78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-228732302919315.78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-953051262163.81555</v>
      </c>
      <c r="L4923" s="444">
        <f t="shared" ca="1" si="179"/>
        <v>-229685354181479.59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-229685354181479.59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-957022309089.49829</v>
      </c>
      <c r="L4924" s="444">
        <f t="shared" ca="1" si="179"/>
        <v>-230642376490569.09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-230642376490569.09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-961009902044.03772</v>
      </c>
      <c r="L4925" s="444">
        <f t="shared" ca="1" si="179"/>
        <v>-231603386392613.13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-231603386392613.13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-965014109969.22144</v>
      </c>
      <c r="L4926" s="444">
        <f t="shared" ca="1" si="179"/>
        <v>-232568400502582.34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-232568400502582.34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-969035002094.0929</v>
      </c>
      <c r="L4927" s="444">
        <f t="shared" ca="1" si="179"/>
        <v>-233537435504676.44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-233537435504676.44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-973072647936.15186</v>
      </c>
      <c r="L4928" s="444">
        <f t="shared" ca="1" si="179"/>
        <v>-234510508152612.59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-234510508152612.59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-977127117302.55249</v>
      </c>
      <c r="L4929" s="444">
        <f t="shared" ca="1" si="179"/>
        <v>-235487635269915.16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-235487635269915.16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-981198480291.31299</v>
      </c>
      <c r="L4930" s="444">
        <f t="shared" ca="1" si="179"/>
        <v>-236468833750206.47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-236468833750206.47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-985286807292.52698</v>
      </c>
      <c r="L4931" s="444">
        <f t="shared" ca="1" si="179"/>
        <v>-237454120557499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-237454120557499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-989392168989.5791</v>
      </c>
      <c r="L4932" s="444">
        <f t="shared" ca="1" si="179"/>
        <v>-238443512726488.59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-238443512726488.59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-993514636360.36926</v>
      </c>
      <c r="L4933" s="444">
        <f t="shared" ca="1" si="179"/>
        <v>-239437027362848.97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-239437027362848.97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-997654280678.53735</v>
      </c>
      <c r="L4934" s="444">
        <f t="shared" ca="1" si="179"/>
        <v>-240434681643527.5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-240434681643527.5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-1001811173514.6978</v>
      </c>
      <c r="L4935" s="444">
        <f t="shared" ca="1" si="179"/>
        <v>-241436492817042.19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-241436492817042.19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-1005985386737.6757</v>
      </c>
      <c r="L4936" s="444">
        <f t="shared" ca="1" si="179"/>
        <v>-242442478203779.88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-242442478203779.88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-1010176992515.7495</v>
      </c>
      <c r="L4937" s="444">
        <f t="shared" ca="1" si="179"/>
        <v>-243452655196295.63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-243452655196295.63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-1014386063317.8984</v>
      </c>
      <c r="L4938" s="444">
        <f t="shared" ca="1" si="179"/>
        <v>-244467041259613.53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-244467041259613.53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-1018612671915.0564</v>
      </c>
      <c r="L4939" s="444">
        <f t="shared" ca="1" si="179"/>
        <v>-245485653931528.59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-245485653931528.59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-1022856891381.3691</v>
      </c>
      <c r="L4940" s="444">
        <f t="shared" ca="1" si="179"/>
        <v>-246508510822909.97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-246508510822909.97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-1027118795095.4581</v>
      </c>
      <c r="L4941" s="444">
        <f t="shared" ca="1" si="179"/>
        <v>-247535629618005.44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-247535629618005.44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-1031398456741.6893</v>
      </c>
      <c r="L4942" s="444">
        <f t="shared" ca="1" si="179"/>
        <v>-248567028074747.13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-248567028074747.13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-1035695950311.4463</v>
      </c>
      <c r="L4943" s="444">
        <f t="shared" ca="1" si="179"/>
        <v>-249602724025058.56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-249602724025058.56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-1040011350104.4106</v>
      </c>
      <c r="L4944" s="444">
        <f t="shared" ca="1" si="179"/>
        <v>-250642735375162.97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-250642735375162.97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-1044344730729.8457</v>
      </c>
      <c r="L4945" s="444">
        <f t="shared" ca="1" si="179"/>
        <v>-251687080105892.81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-251687080105892.81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-1048696167107.8867</v>
      </c>
      <c r="L4946" s="444">
        <f t="shared" ca="1" si="179"/>
        <v>-252735776273000.69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-252735776273000.69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-1053065734470.8362</v>
      </c>
      <c r="L4947" s="444">
        <f t="shared" ca="1" si="179"/>
        <v>-253788842007471.53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-253788842007471.53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-1057453508364.4646</v>
      </c>
      <c r="L4948" s="444">
        <f t="shared" ca="1" si="179"/>
        <v>-254846295515836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-254846295515836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-1061859564649.3167</v>
      </c>
      <c r="L4949" s="444">
        <f t="shared" ca="1" si="179"/>
        <v>-255908155080485.31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-255908155080485.31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-1066283979502.022</v>
      </c>
      <c r="L4950" s="444">
        <f t="shared" ca="1" si="179"/>
        <v>-256974439059987.34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-256974439059987.34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-1070726829416.6138</v>
      </c>
      <c r="L4951" s="444">
        <f t="shared" ca="1" si="179"/>
        <v>-258045165889403.97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-258045165889403.97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-1075188191205.8499</v>
      </c>
      <c r="L4952" s="444">
        <f t="shared" ca="1" si="179"/>
        <v>-259120354080609.81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-259120354080609.81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-1079668142002.5409</v>
      </c>
      <c r="L4953" s="444">
        <f t="shared" ca="1" si="179"/>
        <v>-260200022222612.34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-260200022222612.34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-1084166759260.8848</v>
      </c>
      <c r="L4954" s="444">
        <f t="shared" ca="1" si="179"/>
        <v>-261284188981873.22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-261284188981873.22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-1088684120757.8051</v>
      </c>
      <c r="L4955" s="444">
        <f t="shared" ca="1" si="179"/>
        <v>-262372873102631.03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-262372873102631.03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-1093220304594.2959</v>
      </c>
      <c r="L4956" s="444">
        <f t="shared" ca="1" si="179"/>
        <v>-263466093407225.31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-263466093407225.31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-1097775389196.7721</v>
      </c>
      <c r="L4957" s="444">
        <f t="shared" ca="1" si="179"/>
        <v>-264563868796422.09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-264563868796422.09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-1102349453318.4253</v>
      </c>
      <c r="L4958" s="444">
        <f t="shared" ca="1" si="179"/>
        <v>-265666218249740.53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-265666218249740.53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-1106942576040.5854</v>
      </c>
      <c r="L4959" s="444">
        <f t="shared" ca="1" si="179"/>
        <v>-266773160825781.13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-266773160825781.13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-1111554836774.0879</v>
      </c>
      <c r="L4960" s="444">
        <f t="shared" ca="1" si="179"/>
        <v>-267884715662555.22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-267884715662555.22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-1116186315260.6467</v>
      </c>
      <c r="L4961" s="444">
        <f t="shared" ca="1" si="179"/>
        <v>-269000901977815.88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-269000901977815.88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-1120837091574.2329</v>
      </c>
      <c r="L4962" s="444">
        <f t="shared" ca="1" si="179"/>
        <v>-270121739069390.09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-270121739069390.09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-1125507246122.4587</v>
      </c>
      <c r="L4963" s="444">
        <f t="shared" ca="1" si="179"/>
        <v>-271247246315512.56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-271247246315512.56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-1130196859647.969</v>
      </c>
      <c r="L4964" s="444">
        <f t="shared" ca="1" si="179"/>
        <v>-272377443175160.53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-272377443175160.53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-1134906013229.8354</v>
      </c>
      <c r="L4965" s="444">
        <f t="shared" ca="1" si="179"/>
        <v>-273512349188390.38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-273512349188390.38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-1139634788284.96</v>
      </c>
      <c r="L4966" s="444">
        <f t="shared" ca="1" si="179"/>
        <v>-274651983976675.34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-274651983976675.34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-1144383266569.4805</v>
      </c>
      <c r="L4967" s="444">
        <f t="shared" ca="1" si="179"/>
        <v>-275796367243244.81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-275796367243244.81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-1149151530180.1865</v>
      </c>
      <c r="L4968" s="444">
        <f t="shared" ca="1" si="179"/>
        <v>-276945518773425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-276945518773425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-1153939661555.9375</v>
      </c>
      <c r="L4969" s="444">
        <f t="shared" ca="1" si="179"/>
        <v>-278099458434980.94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-278099458434980.94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-1158747743479.0872</v>
      </c>
      <c r="L4970" s="444">
        <f t="shared" ca="1" si="179"/>
        <v>-279258206178460.03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-279258206178460.03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-1163575859076.9167</v>
      </c>
      <c r="L4971" s="444">
        <f t="shared" ca="1" si="179"/>
        <v>-280421782037536.94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-280421782037536.94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-1168424091823.0706</v>
      </c>
      <c r="L4972" s="444">
        <f t="shared" ca="1" si="179"/>
        <v>-281590206129360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-281590206129360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-1173292525539</v>
      </c>
      <c r="L4973" s="444">
        <f t="shared" ca="1" si="179"/>
        <v>-282763498654899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-282763498654899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-1178181244395.4126</v>
      </c>
      <c r="L4974" s="444">
        <f t="shared" ca="1" si="179"/>
        <v>-283941679899294.44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-283941679899294.44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-1183090332913.7268</v>
      </c>
      <c r="L4975" s="444">
        <f t="shared" ca="1" si="179"/>
        <v>-285124770232208.19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-285124770232208.19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-1188019875967.5342</v>
      </c>
      <c r="L4976" s="444">
        <f t="shared" ca="1" si="179"/>
        <v>-286312790108175.75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-286312790108175.75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-1192969958784.0657</v>
      </c>
      <c r="L4977" s="444">
        <f t="shared" ca="1" si="179"/>
        <v>-287505760066959.81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-287505760066959.81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-1197940666945.6658</v>
      </c>
      <c r="L4978" s="444">
        <f t="shared" ca="1" si="179"/>
        <v>-288703700733905.5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-288703700733905.5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-1202932086391.2729</v>
      </c>
      <c r="L4979" s="444">
        <f t="shared" ca="1" si="179"/>
        <v>-289906632820296.75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-289906632820296.75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-1207944303417.9031</v>
      </c>
      <c r="L4980" s="444">
        <f t="shared" ca="1" si="179"/>
        <v>-291114577123714.63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-291114577123714.63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-1212977404682.1443</v>
      </c>
      <c r="L4981" s="444">
        <f t="shared" ca="1" si="179"/>
        <v>-292327554528396.75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-292327554528396.75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-1218031477201.6531</v>
      </c>
      <c r="L4982" s="444">
        <f t="shared" ca="1" si="179"/>
        <v>-293545586005598.38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-293545586005598.38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-1223106608356.6599</v>
      </c>
      <c r="L4983" s="444">
        <f t="shared" ca="1" si="179"/>
        <v>-294768692613955.06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-294768692613955.06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-1228202885891.4795</v>
      </c>
      <c r="L4984" s="444">
        <f t="shared" ca="1" si="179"/>
        <v>-295996895499846.56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-295996895499846.56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-1233320397916.0273</v>
      </c>
      <c r="L4985" s="444">
        <f t="shared" ca="1" si="179"/>
        <v>-297230215897762.56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-297230215897762.56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-1238459232907.344</v>
      </c>
      <c r="L4986" s="444">
        <f t="shared" ca="1" si="179"/>
        <v>-298468675130669.94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-298468675130669.94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-1243619479711.1248</v>
      </c>
      <c r="L4987" s="444">
        <f t="shared" ca="1" si="179"/>
        <v>-299712294610381.06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-299712294610381.06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-1248801227543.2544</v>
      </c>
      <c r="L4988" s="444">
        <f t="shared" ca="1" si="179"/>
        <v>-300961095837924.31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-300961095837924.31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-1254004565991.3513</v>
      </c>
      <c r="L4989" s="444">
        <f t="shared" ca="1" si="179"/>
        <v>-302215100403915.69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-302215100403915.69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-1259229585016.3154</v>
      </c>
      <c r="L4990" s="444">
        <f t="shared" ca="1" si="179"/>
        <v>-303474329988932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-303474329988932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-1264476374953.8833</v>
      </c>
      <c r="L4991" s="444">
        <f t="shared" ca="1" si="179"/>
        <v>-304738806363885.88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-304738806363885.88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-1269745026516.1912</v>
      </c>
      <c r="L4992" s="444">
        <f t="shared" ca="1" si="179"/>
        <v>-306008551390402.06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-306008551390402.06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-1275035630793.3418</v>
      </c>
      <c r="L4993" s="444">
        <f t="shared" ca="1" si="179"/>
        <v>-307283587021195.38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-307283587021195.38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-1280348279254.9807</v>
      </c>
      <c r="L4994" s="444">
        <f t="shared" ca="1" si="179"/>
        <v>-308563935300450.38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-308563935300450.38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-1285683063751.8765</v>
      </c>
      <c r="L4995" s="444">
        <f t="shared" ca="1" si="179"/>
        <v>-309849618364202.25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-309849618364202.25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-1291040076517.5093</v>
      </c>
      <c r="L4996" s="444">
        <f t="shared" ca="1" si="179"/>
        <v>-311140658440719.75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-311140658440719.75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-1296419410169.6655</v>
      </c>
      <c r="L4997" s="444">
        <f t="shared" ca="1" si="179"/>
        <v>-312437077850889.44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-312437077850889.44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-1301821157712.0393</v>
      </c>
      <c r="L4998" s="444">
        <f t="shared" ca="1" si="179"/>
        <v>-313738899008601.5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-313738899008601.5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-1307245412535.8396</v>
      </c>
      <c r="L4999" s="444">
        <f t="shared" ca="1" si="179"/>
        <v>-315046144421137.31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-315046144421137.31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-1312692268421.4055</v>
      </c>
      <c r="L5000" s="444">
        <f t="shared" ca="1" si="179"/>
        <v>-316358836689558.69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-316358836689558.69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-1318161819539.8279</v>
      </c>
      <c r="L5001" s="444">
        <f t="shared" ca="1" si="179"/>
        <v>-317676998509098.5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-317676998509098.5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-1323654160454.5771</v>
      </c>
      <c r="L5002" s="444">
        <f t="shared" ca="1" si="179"/>
        <v>-319000652669553.06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-319000652669553.06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-1329169386123.1377</v>
      </c>
      <c r="L5003" s="444">
        <f t="shared" ca="1" si="179"/>
        <v>-320329822055676.19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-320329822055676.19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-1334707591898.6509</v>
      </c>
      <c r="L5004" s="444">
        <f t="shared" ca="1" si="179"/>
        <v>-321664529647574.81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-321664529647574.81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-1340268873531.5618</v>
      </c>
      <c r="L5005" s="444">
        <f t="shared" ca="1" si="179"/>
        <v>-323004798521106.38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-323004798521106.38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-1345853327171.2766</v>
      </c>
      <c r="L5006" s="444">
        <f t="shared" ca="1" si="179"/>
        <v>-324350651848277.63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-324350651848277.63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-1351461049367.8235</v>
      </c>
      <c r="L5007" s="444">
        <f t="shared" ca="1" si="179"/>
        <v>-325702112897645.44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-325702112897645.44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-1357092137073.5227</v>
      </c>
      <c r="L5008" s="444">
        <f t="shared" ca="1" si="179"/>
        <v>-327059205034718.94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-327059205034718.94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-1362746687644.6621</v>
      </c>
      <c r="L5009" s="444">
        <f t="shared" ca="1" si="179"/>
        <v>-328421951722363.63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-328421951722363.63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-1368424798843.1816</v>
      </c>
      <c r="L5010" s="444">
        <f t="shared" ca="1" si="179"/>
        <v>-329790376521206.81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-329790376521206.81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-1374126568838.3618</v>
      </c>
      <c r="L5011" s="444">
        <f t="shared" ca="1" si="179"/>
        <v>-331164503090045.19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-331164503090045.19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-1379852096208.5215</v>
      </c>
      <c r="L5012" s="444">
        <f t="shared" ca="1" si="179"/>
        <v>-332544355186253.69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-332544355186253.69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-1385601479942.7236</v>
      </c>
      <c r="L5013" s="444">
        <f t="shared" ca="1" si="179"/>
        <v>-333929956666196.44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-333929956666196.44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-1391374819442.4851</v>
      </c>
      <c r="L5014" s="444">
        <f t="shared" ca="1" si="179"/>
        <v>-335321331485638.94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-335321331485638.94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-1397172214523.4956</v>
      </c>
      <c r="L5015" s="444">
        <f t="shared" ca="1" si="179"/>
        <v>-336718503700162.44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-336718503700162.44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-1402993765417.3435</v>
      </c>
      <c r="L5016" s="444">
        <f t="shared" ca="1" si="179"/>
        <v>-338121497465579.75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-338121497465579.75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-1408839572773.249</v>
      </c>
      <c r="L5017" s="444">
        <f t="shared" ca="1" si="179"/>
        <v>-339530337038353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-339530337038353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-1414709737659.8042</v>
      </c>
      <c r="L5018" s="444">
        <f t="shared" ca="1" si="179"/>
        <v>-340945046776012.81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-340945046776012.81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-1420604361566.72</v>
      </c>
      <c r="L5019" s="444">
        <f t="shared" ca="1" si="179"/>
        <v>-342365651137579.56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-342365651137579.56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-1426523546406.5815</v>
      </c>
      <c r="L5020" s="444">
        <f t="shared" ca="1" si="179"/>
        <v>-343792174683986.13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-343792174683986.13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-1432467394516.6089</v>
      </c>
      <c r="L5021" s="444">
        <f t="shared" ca="1" si="179"/>
        <v>-345224642078502.75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-345224642078502.75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-1438436008660.4282</v>
      </c>
      <c r="L5022" s="444">
        <f t="shared" ca="1" si="179"/>
        <v>-346663078087163.19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-346663078087163.19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-1444429492029.8467</v>
      </c>
      <c r="L5023" s="444">
        <f t="shared" ca="1" si="179"/>
        <v>-348107507579193.06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-348107507579193.06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-1450447948246.6377</v>
      </c>
      <c r="L5024" s="444">
        <f t="shared" ca="1" si="179"/>
        <v>-349557955527439.69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-349557955527439.69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-1456491481364.332</v>
      </c>
      <c r="L5025" s="444">
        <f t="shared" ca="1" si="179"/>
        <v>-351014447008804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-351014447008804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-1462560195870.0166</v>
      </c>
      <c r="L5026" s="444">
        <f t="shared" ca="1" si="179"/>
        <v>-352477007204674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-352477007204674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-1468654196686.1416</v>
      </c>
      <c r="L5027" s="444">
        <f t="shared" ca="1" si="179"/>
        <v>-353945661401360.13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-353945661401360.13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-1474773589172.3337</v>
      </c>
      <c r="L5028" s="444">
        <f t="shared" ca="1" si="179"/>
        <v>-355420434990532.44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-355420434990532.44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-1480918479127.2185</v>
      </c>
      <c r="L5029" s="444">
        <f t="shared" ca="1" si="179"/>
        <v>-356901353469659.63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-356901353469659.63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-1487088972790.2485</v>
      </c>
      <c r="L5030" s="444">
        <f t="shared" ca="1" si="179"/>
        <v>-358388442442449.88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-358388442442449.88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-1493285176843.541</v>
      </c>
      <c r="L5031" s="444">
        <f t="shared" ca="1" si="179"/>
        <v>-359881727619293.44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-359881727619293.44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-1499507198413.7227</v>
      </c>
      <c r="L5032" s="444">
        <f t="shared" ca="1" si="179"/>
        <v>-361381234817707.19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-361381234817707.19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-1505755145073.78</v>
      </c>
      <c r="L5033" s="444">
        <f t="shared" ca="1" si="179"/>
        <v>-362886989962780.94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-362886989962780.94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-1512029124844.9207</v>
      </c>
      <c r="L5034" s="444">
        <f t="shared" ca="1" si="179"/>
        <v>-364399019087625.88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-364399019087625.88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-1518329246198.4412</v>
      </c>
      <c r="L5035" s="444">
        <f t="shared" ca="1" si="179"/>
        <v>-365917348333824.31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-365917348333824.31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-1524655618057.6013</v>
      </c>
      <c r="L5036" s="444">
        <f t="shared" ca="1" si="179"/>
        <v>-367442003951881.94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-367442003951881.94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-1531008349799.5081</v>
      </c>
      <c r="L5037" s="444">
        <f t="shared" ca="1" si="179"/>
        <v>-368973012301681.44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-368973012301681.44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-1537387551257.0059</v>
      </c>
      <c r="L5038" s="444">
        <f t="shared" ca="1" si="179"/>
        <v>-370510399852938.44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-370510399852938.44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-1543793332720.5769</v>
      </c>
      <c r="L5039" s="444">
        <f t="shared" ca="1" si="179"/>
        <v>-372054193185659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-372054193185659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-1550225804940.2458</v>
      </c>
      <c r="L5040" s="444">
        <f t="shared" ca="1" si="179"/>
        <v>-373604418990599.25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-373604418990599.25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-1556685079127.4968</v>
      </c>
      <c r="L5041" s="444">
        <f t="shared" ca="1" si="179"/>
        <v>-375161104069726.75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-375161104069726.75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-1563171266957.1948</v>
      </c>
      <c r="L5042" s="444">
        <f t="shared" ca="1" si="179"/>
        <v>-376724275336683.94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-376724275336683.94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-1569684480569.5164</v>
      </c>
      <c r="L5043" s="444">
        <f t="shared" ca="1" si="179"/>
        <v>-378293959817253.44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-378293959817253.44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-1576224832571.8894</v>
      </c>
      <c r="L5044" s="444">
        <f t="shared" ca="1" si="179"/>
        <v>-379870184649825.31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-379870184649825.31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-1582792436040.9387</v>
      </c>
      <c r="L5045" s="444">
        <f t="shared" ca="1" si="179"/>
        <v>-381452977085866.25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-381452977085866.25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-1589387404524.4426</v>
      </c>
      <c r="L5046" s="444">
        <f t="shared" ca="1" si="179"/>
        <v>-383042364490390.69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-383042364490390.69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-1596009852043.2944</v>
      </c>
      <c r="L5047" s="444">
        <f t="shared" ca="1" si="179"/>
        <v>-384638374342434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-384638374342434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-1602659893093.4751</v>
      </c>
      <c r="L5048" s="444">
        <f t="shared" ca="1" si="179"/>
        <v>-386241034235527.5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-386241034235527.5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-1609337642648.0313</v>
      </c>
      <c r="L5049" s="444">
        <f t="shared" ca="1" si="179"/>
        <v>-387850371878175.5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-387850371878175.5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-1616043216159.0645</v>
      </c>
      <c r="L5050" s="444">
        <f t="shared" ca="1" si="179"/>
        <v>-389466415094334.56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-389466415094334.56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-1622776729559.7273</v>
      </c>
      <c r="L5051" s="444">
        <f t="shared" ca="1" si="179"/>
        <v>-391089191823894.31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-391089191823894.31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-1629538299266.2263</v>
      </c>
      <c r="L5052" s="444">
        <f t="shared" ca="1" si="179"/>
        <v>-392718730123160.56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-392718730123160.56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-1636328042179.8357</v>
      </c>
      <c r="L5053" s="444">
        <f t="shared" ca="1" si="179"/>
        <v>-394355058165340.38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-394355058165340.38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-1643146075688.9182</v>
      </c>
      <c r="L5054" s="444">
        <f t="shared" ca="1" si="179"/>
        <v>-395998204241029.31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-395998204241029.31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-1649992517670.9556</v>
      </c>
      <c r="L5055" s="444">
        <f t="shared" ca="1" si="179"/>
        <v>-397648196758700.25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-397648196758700.25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-1656867486494.5845</v>
      </c>
      <c r="L5056" s="444">
        <f t="shared" ca="1" si="179"/>
        <v>-399305064245194.81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-399305064245194.81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-1663771101021.645</v>
      </c>
      <c r="L5057" s="444">
        <f t="shared" ca="1" si="179"/>
        <v>-400968835346216.44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-400968835346216.44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-1670703480609.2351</v>
      </c>
      <c r="L5058" s="444">
        <f t="shared" ca="1" si="179"/>
        <v>-402639538826825.69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-402639538826825.69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-1677664745111.7737</v>
      </c>
      <c r="L5059" s="444">
        <f t="shared" ca="1" si="179"/>
        <v>-404317203571937.44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-404317203571937.44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-1684655014883.0728</v>
      </c>
      <c r="L5060" s="444">
        <f t="shared" ca="1" si="179"/>
        <v>-406001858586820.5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-406001858586820.5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-1691674410778.4187</v>
      </c>
      <c r="L5061" s="444">
        <f t="shared" ca="1" si="179"/>
        <v>-407693532997598.94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-407693532997598.94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-1698723054156.6621</v>
      </c>
      <c r="L5062" s="444">
        <f t="shared" ca="1" si="179"/>
        <v>-409392256051755.63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-409392256051755.63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-1705801066882.3152</v>
      </c>
      <c r="L5063" s="444">
        <f t="shared" ca="1" si="179"/>
        <v>-411098057118637.94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-411098057118637.94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-1712908571327.658</v>
      </c>
      <c r="L5064" s="444">
        <f t="shared" ca="1" si="179"/>
        <v>-412810965689965.63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-412810965689965.63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-1720045690374.8567</v>
      </c>
      <c r="L5065" s="444">
        <f t="shared" ca="1" si="179"/>
        <v>-414531011380340.5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-414531011380340.5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-1727212547418.0854</v>
      </c>
      <c r="L5066" s="444">
        <f t="shared" ca="1" si="179"/>
        <v>-416258223927758.56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-416258223927758.56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-1734409266365.6606</v>
      </c>
      <c r="L5067" s="444">
        <f t="shared" ca="1" si="179"/>
        <v>-417992633194124.25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-417992633194124.25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-1741635971642.1843</v>
      </c>
      <c r="L5068" s="444">
        <f t="shared" ca="1" si="179"/>
        <v>-419734269165766.44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-419734269165766.44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-1748892788190.6934</v>
      </c>
      <c r="L5069" s="444">
        <f t="shared" ca="1" si="179"/>
        <v>-421483161953957.13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-421483161953957.13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-1756179841474.8213</v>
      </c>
      <c r="L5070" s="444">
        <f t="shared" ca="1" si="179"/>
        <v>-423239341795431.94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-423239341795431.94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-1763497257480.9663</v>
      </c>
      <c r="L5071" s="444">
        <f t="shared" ca="1" si="179"/>
        <v>-425002839052912.88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-425002839052912.88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-1770845162720.4702</v>
      </c>
      <c r="L5072" s="444">
        <f t="shared" ca="1" si="179"/>
        <v>-426773684215633.38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-426773684215633.38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-1778223684231.8057</v>
      </c>
      <c r="L5073" s="444">
        <f t="shared" ca="1" si="179"/>
        <v>-428551907899865.19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-428551907899865.19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-1785632949582.7715</v>
      </c>
      <c r="L5074" s="444">
        <f t="shared" ca="1" si="179"/>
        <v>-430337540849447.94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-430337540849447.94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-1793073086872.6997</v>
      </c>
      <c r="L5075" s="444">
        <f t="shared" ca="1" si="179"/>
        <v>-432130613936320.63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-432130613936320.63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-1800544224734.6692</v>
      </c>
      <c r="L5076" s="444">
        <f t="shared" ca="1" si="179"/>
        <v>-433931158161055.31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-433931158161055.31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-1808046492337.7305</v>
      </c>
      <c r="L5077" s="444">
        <f t="shared" ca="1" si="179"/>
        <v>-435739204653393.06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-435739204653393.06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-1815580019389.1377</v>
      </c>
      <c r="L5078" s="444">
        <f t="shared" ca="1" si="179"/>
        <v>-437554784672782.19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-437554784672782.19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-1823144936136.5925</v>
      </c>
      <c r="L5079" s="444">
        <f t="shared" ca="1" si="179"/>
        <v>-439377929608918.75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-439377929608918.75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-1830741373370.4951</v>
      </c>
      <c r="L5080" s="444">
        <f t="shared" ca="1" si="179"/>
        <v>-441208670982289.25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-441208670982289.25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-1838369462426.2053</v>
      </c>
      <c r="L5081" s="444">
        <f t="shared" ca="1" si="179"/>
        <v>-443047040444715.44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-443047040444715.44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-1846029335186.314</v>
      </c>
      <c r="L5082" s="444">
        <f t="shared" ca="1" si="179"/>
        <v>-444893069779901.75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-444893069779901.75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-1853721124082.9238</v>
      </c>
      <c r="L5083" s="444">
        <f t="shared" ca="1" si="179"/>
        <v>-446746790903984.69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-446746790903984.69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-1861444962099.9363</v>
      </c>
      <c r="L5084" s="444">
        <f t="shared" ca="1" si="179"/>
        <v>-448608235866084.63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-448608235866084.63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-1869200982775.3525</v>
      </c>
      <c r="L5085" s="444">
        <f t="shared" ca="1" si="179"/>
        <v>-450477436848860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-450477436848860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-1876989320203.5833</v>
      </c>
      <c r="L5086" s="444">
        <f t="shared" ca="1" si="179"/>
        <v>-452354426169063.56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-452354426169063.56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-1884810109037.7649</v>
      </c>
      <c r="L5087" s="444">
        <f t="shared" ca="1" si="179"/>
        <v>-454239236278101.31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-454239236278101.31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-1892663484492.0889</v>
      </c>
      <c r="L5088" s="444">
        <f t="shared" ca="1" si="179"/>
        <v>-456131899762593.38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-456131899762593.38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-1900549582344.1389</v>
      </c>
      <c r="L5089" s="444">
        <f t="shared" ca="1" si="179"/>
        <v>-458032449344937.5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-458032449344937.5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-1908468538937.2397</v>
      </c>
      <c r="L5090" s="444">
        <f t="shared" ca="1" si="179"/>
        <v>-459940917883874.75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-459940917883874.75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-1916420491182.8118</v>
      </c>
      <c r="L5091" s="444">
        <f t="shared" ca="1" si="179"/>
        <v>-461857338375057.56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-461857338375057.56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-1924405576562.7397</v>
      </c>
      <c r="L5092" s="444">
        <f t="shared" ca="1" si="179"/>
        <v>-463781743951620.31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-463781743951620.31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-1932423933131.751</v>
      </c>
      <c r="L5093" s="444">
        <f t="shared" ca="1" si="179"/>
        <v>-465714167884752.06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-465714167884752.06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-1940475699519.8003</v>
      </c>
      <c r="L5094" s="444">
        <f t="shared" ca="1" si="179"/>
        <v>-467654643584271.88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-467654643584271.88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-1948561014934.4661</v>
      </c>
      <c r="L5095" s="444">
        <f t="shared" ca="1" si="179"/>
        <v>-469603204599206.31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-469603204599206.31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-1956680019163.3596</v>
      </c>
      <c r="L5096" s="444">
        <f t="shared" ca="1" si="179"/>
        <v>-471559884618369.69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-471559884618369.69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-1964832852576.5403</v>
      </c>
      <c r="L5097" s="444">
        <f t="shared" ca="1" si="179"/>
        <v>-473524717470946.25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-473524717470946.25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-1973019656128.9426</v>
      </c>
      <c r="L5098" s="444">
        <f t="shared" ca="1" si="179"/>
        <v>-475497737127075.19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-475497737127075.19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-1981240571362.813</v>
      </c>
      <c r="L5099" s="444">
        <f t="shared" ca="1" si="179"/>
        <v>-477478977698438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-477478977698438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-1989495740410.1582</v>
      </c>
      <c r="L5100" s="444">
        <f t="shared" ca="1" si="179"/>
        <v>-479468473438848.19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-479468473438848.19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-1997785305995.2007</v>
      </c>
      <c r="L5101" s="444">
        <f t="shared" ca="1" si="179"/>
        <v>-481466258744843.38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-481466258744843.38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-2006109411436.8474</v>
      </c>
      <c r="L5102" s="444">
        <f t="shared" ca="1" si="179"/>
        <v>-483472368156280.25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-483472368156280.25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-2014468200651.1675</v>
      </c>
      <c r="L5103" s="444">
        <f t="shared" ca="1" si="179"/>
        <v>-485486836356931.44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-485486836356931.44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-2022861818153.8811</v>
      </c>
      <c r="L5104" s="444">
        <f t="shared" ca="1" si="179"/>
        <v>-487509698175085.31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-487509698175085.31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-2031290409062.8555</v>
      </c>
      <c r="L5105" s="444">
        <f t="shared" ca="1" si="179"/>
        <v>-489540988584148.19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-489540988584148.19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-2039754119100.6174</v>
      </c>
      <c r="L5106" s="444">
        <f t="shared" ca="1" si="179"/>
        <v>-491580742703248.81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-491580742703248.81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-2048253094596.8701</v>
      </c>
      <c r="L5107" s="444">
        <f t="shared" ca="1" si="179"/>
        <v>-493628995797845.69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-493628995797845.69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-2056787482491.0237</v>
      </c>
      <c r="L5108" s="444">
        <f t="shared" ref="L5108:L5362" ca="1" si="184">I5108-J5108+K5108</f>
        <v>-495685783280336.69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-495685783280336.69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-2065357430334.7358</v>
      </c>
      <c r="L5109" s="444">
        <f t="shared" ca="1" si="184"/>
        <v>-497751140710671.44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-497751140710671.44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-2073963086294.4641</v>
      </c>
      <c r="L5110" s="444">
        <f t="shared" ca="1" si="184"/>
        <v>-499825103796965.88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-499825103796965.88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-2082604599154.0244</v>
      </c>
      <c r="L5111" s="444">
        <f t="shared" ca="1" si="184"/>
        <v>-501907708396119.88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-501907708396119.88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-2091282118317.1658</v>
      </c>
      <c r="L5112" s="444">
        <f t="shared" ca="1" si="184"/>
        <v>-503998990514437.06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-503998990514437.06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-2099995793810.1545</v>
      </c>
      <c r="L5113" s="444">
        <f t="shared" ca="1" si="184"/>
        <v>-506098986308247.19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-506098986308247.19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-2108745776284.3635</v>
      </c>
      <c r="L5114" s="444">
        <f t="shared" ca="1" si="184"/>
        <v>-508207732084531.56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-508207732084531.56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-2117532217018.8816</v>
      </c>
      <c r="L5115" s="444">
        <f t="shared" ca="1" si="184"/>
        <v>-510325264301550.44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-510325264301550.44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-2126355267923.1265</v>
      </c>
      <c r="L5116" s="444">
        <f t="shared" ca="1" si="184"/>
        <v>-512451619569473.56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-512451619569473.56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-2135215081539.4731</v>
      </c>
      <c r="L5117" s="444">
        <f t="shared" ca="1" si="184"/>
        <v>-514586834651013.06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-514586834651013.06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-2144111811045.8879</v>
      </c>
      <c r="L5118" s="444">
        <f t="shared" ca="1" si="184"/>
        <v>-516730946462058.94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-516730946462058.94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-2153045610258.5789</v>
      </c>
      <c r="L5119" s="444">
        <f t="shared" ca="1" si="184"/>
        <v>-518883992072317.5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-518883992072317.5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-2162016633634.6563</v>
      </c>
      <c r="L5120" s="444">
        <f t="shared" ca="1" si="184"/>
        <v>-521046008705952.13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-521046008705952.13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-2171025036274.8005</v>
      </c>
      <c r="L5121" s="444">
        <f t="shared" ca="1" si="184"/>
        <v>-523217033742226.94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-523217033742226.94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-2180070973925.9456</v>
      </c>
      <c r="L5122" s="444">
        <f t="shared" ca="1" si="184"/>
        <v>-525397104716152.88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-525397104716152.88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-2189154602983.9702</v>
      </c>
      <c r="L5123" s="444">
        <f t="shared" ca="1" si="184"/>
        <v>-527586259319136.88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-527586259319136.88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-2198276080496.4036</v>
      </c>
      <c r="L5124" s="444">
        <f t="shared" ca="1" si="184"/>
        <v>-529784535399633.25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-529784535399633.25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-2207435564165.1387</v>
      </c>
      <c r="L5125" s="444">
        <f t="shared" ca="1" si="184"/>
        <v>-531991970963798.38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-531991970963798.38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-2216633212349.1597</v>
      </c>
      <c r="L5126" s="444">
        <f t="shared" ca="1" si="184"/>
        <v>-534208604176147.56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-534208604176147.56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-2225869184067.2813</v>
      </c>
      <c r="L5127" s="444">
        <f t="shared" ca="1" si="184"/>
        <v>-536434473360214.88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-536434473360214.88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-2235143639000.8955</v>
      </c>
      <c r="L5128" s="444">
        <f t="shared" ca="1" si="184"/>
        <v>-538669616999215.75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-538669616999215.75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-2244456737496.7324</v>
      </c>
      <c r="L5129" s="444">
        <f t="shared" ca="1" si="184"/>
        <v>-540914073736712.5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-540914073736712.5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-2253808640569.6353</v>
      </c>
      <c r="L5130" s="444">
        <f t="shared" ca="1" si="184"/>
        <v>-543167882377282.13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-543167882377282.13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-2263199509905.3423</v>
      </c>
      <c r="L5131" s="444">
        <f t="shared" ca="1" si="184"/>
        <v>-545431081887187.44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-545431081887187.44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-2272629507863.2813</v>
      </c>
      <c r="L5132" s="444">
        <f t="shared" ca="1" si="184"/>
        <v>-547703711395050.75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-547703711395050.75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-2282098797479.3784</v>
      </c>
      <c r="L5133" s="444">
        <f t="shared" ca="1" si="184"/>
        <v>-549985810192530.13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-549985810192530.13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-2291607542468.875</v>
      </c>
      <c r="L5134" s="444">
        <f t="shared" ca="1" si="184"/>
        <v>-552277417734999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-552277417734999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-2301155907229.1626</v>
      </c>
      <c r="L5135" s="444">
        <f t="shared" ca="1" si="184"/>
        <v>-554578573642228.19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-554578573642228.19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-2310744056842.6172</v>
      </c>
      <c r="L5136" s="444">
        <f t="shared" ca="1" si="184"/>
        <v>-556889317699070.81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-556889317699070.81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-2320372157079.4619</v>
      </c>
      <c r="L5137" s="444">
        <f t="shared" ca="1" si="184"/>
        <v>-559209689856150.25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-559209689856150.25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-2330040374400.626</v>
      </c>
      <c r="L5138" s="444">
        <f t="shared" ca="1" si="184"/>
        <v>-561539730230550.88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-561539730230550.88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-2339748875960.6284</v>
      </c>
      <c r="L5139" s="444">
        <f t="shared" ca="1" si="184"/>
        <v>-563879479106511.5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-563879479106511.5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-2349497829610.4644</v>
      </c>
      <c r="L5140" s="444">
        <f t="shared" ca="1" si="184"/>
        <v>-566228976936122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-566228976936122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-2359287403900.5083</v>
      </c>
      <c r="L5141" s="444">
        <f t="shared" ca="1" si="184"/>
        <v>-568588264340022.5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-568588264340022.5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-2369117768083.4272</v>
      </c>
      <c r="L5142" s="444">
        <f t="shared" ca="1" si="184"/>
        <v>-570957382108105.88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-570957382108105.88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-2378989092117.1079</v>
      </c>
      <c r="L5143" s="444">
        <f t="shared" ca="1" si="184"/>
        <v>-573336371200223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-573336371200223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-2388901546667.5957</v>
      </c>
      <c r="L5144" s="444">
        <f t="shared" ca="1" si="184"/>
        <v>-575725272746890.63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-575725272746890.63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-2398855303112.0444</v>
      </c>
      <c r="L5145" s="444">
        <f t="shared" ca="1" si="184"/>
        <v>-578124128050002.63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-578124128050002.63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-2408850533541.6777</v>
      </c>
      <c r="L5146" s="444">
        <f t="shared" ca="1" si="184"/>
        <v>-580532978583544.25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-580532978583544.25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-2418887410764.7676</v>
      </c>
      <c r="L5147" s="444">
        <f t="shared" ca="1" si="184"/>
        <v>-582951865994309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-582951865994309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-2428966108309.6206</v>
      </c>
      <c r="L5148" s="444">
        <f t="shared" ca="1" si="184"/>
        <v>-585380832102618.63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-585380832102618.63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-2439086800427.5776</v>
      </c>
      <c r="L5149" s="444">
        <f t="shared" ca="1" si="184"/>
        <v>-587819918903046.25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-587819918903046.25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-2449249662096.0259</v>
      </c>
      <c r="L5150" s="444">
        <f t="shared" ca="1" si="184"/>
        <v>-590269168565142.25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-590269168565142.25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-2459454869021.4258</v>
      </c>
      <c r="L5151" s="444">
        <f t="shared" ca="1" si="184"/>
        <v>-592728623434163.63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-592728623434163.63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-2469702597642.3486</v>
      </c>
      <c r="L5152" s="444">
        <f t="shared" ca="1" si="184"/>
        <v>-595198326031806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-595198326031806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-2479993025132.5249</v>
      </c>
      <c r="L5153" s="444">
        <f t="shared" ca="1" si="184"/>
        <v>-597678319056938.5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-597678319056938.5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-2490326329403.9102</v>
      </c>
      <c r="L5154" s="444">
        <f t="shared" ca="1" si="184"/>
        <v>-600168645386342.38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-600168645386342.38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-2500702689109.7598</v>
      </c>
      <c r="L5155" s="444">
        <f t="shared" ca="1" si="184"/>
        <v>-602669348075452.13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-602669348075452.13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-2511122283647.7173</v>
      </c>
      <c r="L5156" s="444">
        <f t="shared" ca="1" si="184"/>
        <v>-605180470359099.88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-605180470359099.88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-2521585293162.916</v>
      </c>
      <c r="L5157" s="444">
        <f t="shared" ca="1" si="184"/>
        <v>-607702055652262.75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-607702055652262.75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-2532091898551.0947</v>
      </c>
      <c r="L5158" s="444">
        <f t="shared" ca="1" si="184"/>
        <v>-610234147550813.88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-610234147550813.88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-2542642281461.7246</v>
      </c>
      <c r="L5159" s="444">
        <f t="shared" ca="1" si="184"/>
        <v>-612776789832275.63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-612776789832275.63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-2553236624301.1484</v>
      </c>
      <c r="L5160" s="444">
        <f t="shared" ca="1" si="184"/>
        <v>-615330026456576.75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-615330026456576.75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-2563875110235.7363</v>
      </c>
      <c r="L5161" s="444">
        <f t="shared" ca="1" si="184"/>
        <v>-617893901566812.5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-617893901566812.5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-2574557923195.0522</v>
      </c>
      <c r="L5162" s="444">
        <f t="shared" ca="1" si="184"/>
        <v>-620468459490007.5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-620468459490007.5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-2585285247875.0313</v>
      </c>
      <c r="L5163" s="444">
        <f t="shared" ca="1" si="184"/>
        <v>-623053744737882.5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-623053744737882.5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-2596057269741.1772</v>
      </c>
      <c r="L5164" s="444">
        <f t="shared" ca="1" si="184"/>
        <v>-625649802007623.63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-625649802007623.63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-2606874175031.7651</v>
      </c>
      <c r="L5165" s="444">
        <f t="shared" ca="1" si="184"/>
        <v>-628256676182655.38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-628256676182655.38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-2617736150761.064</v>
      </c>
      <c r="L5166" s="444">
        <f t="shared" ca="1" si="184"/>
        <v>-630874412333416.5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-630874412333416.5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-2628643384722.5688</v>
      </c>
      <c r="L5167" s="444">
        <f t="shared" ca="1" si="184"/>
        <v>-633503055718139.13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-633503055718139.13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-2639596065492.2461</v>
      </c>
      <c r="L5168" s="444">
        <f t="shared" ca="1" si="184"/>
        <v>-636142651783631.38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-636142651783631.38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-2650594382431.7974</v>
      </c>
      <c r="L5169" s="444">
        <f t="shared" ca="1" si="184"/>
        <v>-638793246166063.13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-638793246166063.13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-2661638525691.9297</v>
      </c>
      <c r="L5170" s="444">
        <f t="shared" ca="1" si="184"/>
        <v>-641454884691755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-641454884691755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-2672728686215.646</v>
      </c>
      <c r="L5171" s="444">
        <f t="shared" ca="1" si="184"/>
        <v>-644127613377970.63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-644127613377970.63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-2683865055741.5444</v>
      </c>
      <c r="L5172" s="444">
        <f t="shared" ca="1" si="184"/>
        <v>-646811478433712.13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-646811478433712.13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-2695047826807.1338</v>
      </c>
      <c r="L5173" s="444">
        <f t="shared" ca="1" si="184"/>
        <v>-649506526260519.25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-649506526260519.25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-2706277192752.1636</v>
      </c>
      <c r="L5174" s="444">
        <f t="shared" ca="1" si="184"/>
        <v>-652212803453271.38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-652212803453271.38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-2717553347721.9639</v>
      </c>
      <c r="L5175" s="444">
        <f t="shared" ca="1" si="184"/>
        <v>-654930356800993.38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-654930356800993.38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-2728876486670.8057</v>
      </c>
      <c r="L5176" s="444">
        <f t="shared" ca="1" si="184"/>
        <v>-657659233287664.13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-657659233287664.13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-2740246805365.2671</v>
      </c>
      <c r="L5177" s="444">
        <f t="shared" ca="1" si="184"/>
        <v>-660399480093029.38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-660399480093029.38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-2751664500387.6226</v>
      </c>
      <c r="L5178" s="444">
        <f t="shared" ca="1" si="184"/>
        <v>-663151144593417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-663151144593417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-2763129769139.2373</v>
      </c>
      <c r="L5179" s="444">
        <f t="shared" ca="1" si="184"/>
        <v>-665914274362556.25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-665914274362556.25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-2774642809843.9844</v>
      </c>
      <c r="L5180" s="444">
        <f t="shared" ca="1" si="184"/>
        <v>-668688917172400.25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-668688917172400.25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-2786203821551.6675</v>
      </c>
      <c r="L5181" s="444">
        <f t="shared" ca="1" si="184"/>
        <v>-671475120993951.88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-671475120993951.88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-2797813004141.4663</v>
      </c>
      <c r="L5182" s="444">
        <f t="shared" ca="1" si="184"/>
        <v>-674272933998093.38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-674272933998093.38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-2809470558325.3892</v>
      </c>
      <c r="L5183" s="444">
        <f t="shared" ca="1" si="184"/>
        <v>-677082404556418.75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-677082404556418.75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-2821176685651.7446</v>
      </c>
      <c r="L5184" s="444">
        <f t="shared" ca="1" si="184"/>
        <v>-679903581242070.5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-679903581242070.5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-2832931588508.627</v>
      </c>
      <c r="L5185" s="444">
        <f t="shared" ca="1" si="184"/>
        <v>-682736512830579.13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-682736512830579.13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-2844735470127.4131</v>
      </c>
      <c r="L5186" s="444">
        <f t="shared" ca="1" si="184"/>
        <v>-685581248300706.5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-685581248300706.5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-2856588534586.2769</v>
      </c>
      <c r="L5187" s="444">
        <f t="shared" ca="1" si="184"/>
        <v>-688437836835292.75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-688437836835292.75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-2868490986813.7197</v>
      </c>
      <c r="L5188" s="444">
        <f t="shared" ca="1" si="184"/>
        <v>-691306327822106.5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-691306327822106.5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-2880443032592.1104</v>
      </c>
      <c r="L5189" s="444">
        <f t="shared" ca="1" si="184"/>
        <v>-694186770854698.63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-694186770854698.63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-2892444878561.2441</v>
      </c>
      <c r="L5190" s="444">
        <f t="shared" ca="1" si="184"/>
        <v>-697079215733259.88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-697079215733259.88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-2904496732221.916</v>
      </c>
      <c r="L5191" s="444">
        <f t="shared" ca="1" si="184"/>
        <v>-699983712465481.75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-699983712465481.75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-2916598801939.5073</v>
      </c>
      <c r="L5192" s="444">
        <f t="shared" ca="1" si="184"/>
        <v>-702900311267421.25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-702900311267421.25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-2928751296947.5884</v>
      </c>
      <c r="L5193" s="444">
        <f t="shared" ca="1" si="184"/>
        <v>-705829062564368.88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-705829062564368.88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-2940954427351.5371</v>
      </c>
      <c r="L5194" s="444">
        <f t="shared" ca="1" si="184"/>
        <v>-708770016991720.38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-708770016991720.38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-2953208404132.168</v>
      </c>
      <c r="L5195" s="444">
        <f t="shared" ca="1" si="184"/>
        <v>-711723225395852.5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-711723225395852.5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-2965513439149.3853</v>
      </c>
      <c r="L5196" s="444">
        <f t="shared" ca="1" si="184"/>
        <v>-714688738835001.88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-714688738835001.88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-2977869745145.8413</v>
      </c>
      <c r="L5197" s="444">
        <f t="shared" ca="1" si="184"/>
        <v>-717666608580147.75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-717666608580147.75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-2990277535750.6157</v>
      </c>
      <c r="L5198" s="444">
        <f t="shared" ca="1" si="184"/>
        <v>-720656886115898.38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-720656886115898.38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-3002737025482.9097</v>
      </c>
      <c r="L5199" s="444">
        <f t="shared" ca="1" si="184"/>
        <v>-723659623141381.25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-723659623141381.25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-3015248429755.7554</v>
      </c>
      <c r="L5200" s="444">
        <f t="shared" ca="1" si="184"/>
        <v>-726674871571137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-726674871571137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-3027811964879.7373</v>
      </c>
      <c r="L5201" s="444">
        <f t="shared" ca="1" si="184"/>
        <v>-729702683536016.75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-729702683536016.75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-3040427848066.7363</v>
      </c>
      <c r="L5202" s="444">
        <f t="shared" ca="1" si="184"/>
        <v>-732743111384083.5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-732743111384083.5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-3053096297433.6812</v>
      </c>
      <c r="L5203" s="444">
        <f t="shared" ca="1" si="184"/>
        <v>-735796207681517.13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-735796207681517.13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-3065817532006.3213</v>
      </c>
      <c r="L5204" s="444">
        <f t="shared" ca="1" si="184"/>
        <v>-738862025213523.5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-738862025213523.5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-3078591771723.0146</v>
      </c>
      <c r="L5205" s="444">
        <f t="shared" ca="1" si="184"/>
        <v>-741940616985246.5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-741940616985246.5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-3091419237438.5269</v>
      </c>
      <c r="L5206" s="444">
        <f t="shared" ca="1" si="184"/>
        <v>-745032036222685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-745032036222685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-3104300150927.854</v>
      </c>
      <c r="L5207" s="444">
        <f t="shared" ca="1" si="184"/>
        <v>-748136336373612.88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-748136336373612.88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-3117234734890.0537</v>
      </c>
      <c r="L5208" s="444">
        <f t="shared" ca="1" si="184"/>
        <v>-751253571108502.88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-751253571108502.88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-3130223212952.0952</v>
      </c>
      <c r="L5209" s="444">
        <f t="shared" ca="1" si="184"/>
        <v>-754383794321455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-754383794321455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-3143265809672.729</v>
      </c>
      <c r="L5210" s="444">
        <f t="shared" ca="1" si="184"/>
        <v>-757527060131127.75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-757527060131127.75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-3156362750546.3657</v>
      </c>
      <c r="L5211" s="444">
        <f t="shared" ca="1" si="184"/>
        <v>-760683422881674.13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-760683422881674.13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-3169514262006.9756</v>
      </c>
      <c r="L5212" s="444">
        <f t="shared" ca="1" si="184"/>
        <v>-763852937143681.13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-763852937143681.13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-3182720571432.0049</v>
      </c>
      <c r="L5213" s="444">
        <f t="shared" ca="1" si="184"/>
        <v>-767035657715113.13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-767035657715113.13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-3195981907146.3047</v>
      </c>
      <c r="L5214" s="444">
        <f t="shared" ca="1" si="184"/>
        <v>-770231639622259.38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-770231639622259.38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-3209298498426.0806</v>
      </c>
      <c r="L5215" s="444">
        <f t="shared" ca="1" si="184"/>
        <v>-773440938120685.5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-773440938120685.5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-3222670575502.8564</v>
      </c>
      <c r="L5216" s="444">
        <f t="shared" ca="1" si="184"/>
        <v>-776663608696188.38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-776663608696188.38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-3236098369567.4517</v>
      </c>
      <c r="L5217" s="444">
        <f t="shared" ca="1" si="184"/>
        <v>-779899707065755.88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-779899707065755.88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-3249582112773.9829</v>
      </c>
      <c r="L5218" s="444">
        <f t="shared" ca="1" si="184"/>
        <v>-783149289178529.88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-783149289178529.88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-3263122038243.8745</v>
      </c>
      <c r="L5219" s="444">
        <f t="shared" ca="1" si="184"/>
        <v>-786412411216773.75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-786412411216773.75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-3276718380069.8906</v>
      </c>
      <c r="L5220" s="444">
        <f t="shared" ca="1" si="184"/>
        <v>-789689129596843.63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-789689129596843.63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-3290371373320.1816</v>
      </c>
      <c r="L5221" s="444">
        <f t="shared" ca="1" si="184"/>
        <v>-792979500970163.75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-792979500970163.75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-3304081254042.3491</v>
      </c>
      <c r="L5222" s="444">
        <f t="shared" ca="1" si="184"/>
        <v>-796283582224206.13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-796283582224206.13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-3317848259267.5254</v>
      </c>
      <c r="L5223" s="444">
        <f t="shared" ca="1" si="184"/>
        <v>-799601430483473.63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-799601430483473.63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-3331672627014.4736</v>
      </c>
      <c r="L5224" s="444">
        <f t="shared" ca="1" si="184"/>
        <v>-802933103110488.13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-802933103110488.13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-3345554596293.7007</v>
      </c>
      <c r="L5225" s="444">
        <f t="shared" ca="1" si="184"/>
        <v>-806278657706781.88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-806278657706781.88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-3359494407111.5913</v>
      </c>
      <c r="L5226" s="444">
        <f t="shared" ca="1" si="184"/>
        <v>-809638152113893.5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-809638152113893.5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-3373492300474.5562</v>
      </c>
      <c r="L5227" s="444">
        <f t="shared" ca="1" si="184"/>
        <v>-813011644414368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-813011644414368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-3387548518393.2002</v>
      </c>
      <c r="L5228" s="444">
        <f t="shared" ca="1" si="184"/>
        <v>-816399192932761.25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-816399192932761.25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-3401663303886.5054</v>
      </c>
      <c r="L5229" s="444">
        <f t="shared" ca="1" si="184"/>
        <v>-819800856236647.75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-819800856236647.75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-3415836900986.0322</v>
      </c>
      <c r="L5230" s="444">
        <f t="shared" ca="1" si="184"/>
        <v>-823216693137633.75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-823216693137633.75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-3430069554740.1406</v>
      </c>
      <c r="L5231" s="444">
        <f t="shared" ca="1" si="184"/>
        <v>-826646762692373.88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-826646762692373.88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-3444361511218.2246</v>
      </c>
      <c r="L5232" s="444">
        <f t="shared" ca="1" si="184"/>
        <v>-830091124203592.13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-830091124203592.13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-3458713017514.9673</v>
      </c>
      <c r="L5233" s="444">
        <f t="shared" ca="1" si="184"/>
        <v>-833549837221107.13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-833549837221107.13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-3473124321754.6128</v>
      </c>
      <c r="L5234" s="444">
        <f t="shared" ca="1" si="184"/>
        <v>-837022961542861.75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-837022961542861.75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-3487595673095.2573</v>
      </c>
      <c r="L5235" s="444">
        <f t="shared" ca="1" si="184"/>
        <v>-840510557215957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-840510557215957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-3502127321733.1543</v>
      </c>
      <c r="L5236" s="444">
        <f t="shared" ca="1" si="184"/>
        <v>-844012684537690.13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-844012684537690.13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-3516719518907.042</v>
      </c>
      <c r="L5237" s="444">
        <f t="shared" ca="1" si="184"/>
        <v>-847529404056597.13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-847529404056597.13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-3531372516902.4878</v>
      </c>
      <c r="L5238" s="444">
        <f t="shared" ca="1" si="184"/>
        <v>-851060776573499.63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-851060776573499.63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-3546086569056.2485</v>
      </c>
      <c r="L5239" s="444">
        <f t="shared" ca="1" si="184"/>
        <v>-854606863142555.88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-854606863142555.88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-3560861929760.6494</v>
      </c>
      <c r="L5240" s="444">
        <f t="shared" ca="1" si="184"/>
        <v>-858167725072316.5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-858167725072316.5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-3575698854467.9854</v>
      </c>
      <c r="L5241" s="444">
        <f t="shared" ca="1" si="184"/>
        <v>-861743423926784.5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-861743423926784.5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-3590597599694.9355</v>
      </c>
      <c r="L5242" s="444">
        <f t="shared" ca="1" si="184"/>
        <v>-865334021526479.38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-865334021526479.38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-3605558423026.9976</v>
      </c>
      <c r="L5243" s="444">
        <f t="shared" ca="1" si="184"/>
        <v>-868939579949506.38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-868939579949506.38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-3620581583122.9434</v>
      </c>
      <c r="L5244" s="444">
        <f t="shared" ca="1" si="184"/>
        <v>-872560161532629.38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-872560161532629.38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-3635667339719.2891</v>
      </c>
      <c r="L5245" s="444">
        <f t="shared" ca="1" si="184"/>
        <v>-876195828872348.63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-876195828872348.63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-3650815953634.7856</v>
      </c>
      <c r="L5246" s="444">
        <f t="shared" ca="1" si="184"/>
        <v>-879846644825983.38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-879846644825983.38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-3666027686774.9307</v>
      </c>
      <c r="L5247" s="444">
        <f t="shared" ca="1" si="184"/>
        <v>-883512672512758.25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-883512672512758.25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-3681302802136.4922</v>
      </c>
      <c r="L5248" s="444">
        <f t="shared" ca="1" si="184"/>
        <v>-887193975314894.75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-887193975314894.75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-3696641563812.061</v>
      </c>
      <c r="L5249" s="444">
        <f t="shared" ca="1" si="184"/>
        <v>-890890616878706.75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-890890616878706.75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-3712044236994.6113</v>
      </c>
      <c r="L5250" s="444">
        <f t="shared" ca="1" si="184"/>
        <v>-894602661115701.38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-894602661115701.38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-3727511087982.0889</v>
      </c>
      <c r="L5251" s="444">
        <f t="shared" ca="1" si="184"/>
        <v>-898330172203683.5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-898330172203683.5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-3743042384182.0151</v>
      </c>
      <c r="L5252" s="444">
        <f t="shared" ca="1" si="184"/>
        <v>-902073214587865.5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-902073214587865.5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-3758638394116.106</v>
      </c>
      <c r="L5253" s="444">
        <f t="shared" ca="1" si="184"/>
        <v>-905831852981981.63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-905831852981981.63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-3774299387424.9238</v>
      </c>
      <c r="L5254" s="444">
        <f t="shared" ca="1" si="184"/>
        <v>-909606152369406.5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-909606152369406.5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-3790025634872.5264</v>
      </c>
      <c r="L5255" s="444">
        <f t="shared" ca="1" si="184"/>
        <v>-913396178004279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-913396178004279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-3805817408351.1626</v>
      </c>
      <c r="L5256" s="444">
        <f t="shared" ca="1" si="184"/>
        <v>-917201995412630.13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-917201995412630.13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-3821674980885.959</v>
      </c>
      <c r="L5257" s="444">
        <f t="shared" ca="1" si="184"/>
        <v>-921023670393516.13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-921023670393516.13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-3837598626639.6504</v>
      </c>
      <c r="L5258" s="444">
        <f t="shared" ca="1" si="184"/>
        <v>-924861269020155.75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-924861269020155.75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-3853588620917.3154</v>
      </c>
      <c r="L5259" s="444">
        <f t="shared" ca="1" si="184"/>
        <v>-928714857641073.13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-928714857641073.13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-3869645240171.1387</v>
      </c>
      <c r="L5260" s="444">
        <f t="shared" ca="1" si="184"/>
        <v>-932584502881244.25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-932584502881244.25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-3885768762005.1841</v>
      </c>
      <c r="L5261" s="444">
        <f t="shared" ca="1" si="184"/>
        <v>-936470271643249.38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-936470271643249.38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-3901959465180.2056</v>
      </c>
      <c r="L5262" s="444">
        <f t="shared" ca="1" si="184"/>
        <v>-940372231108429.63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-940372231108429.63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-3918217629618.457</v>
      </c>
      <c r="L5263" s="444">
        <f t="shared" ca="1" si="184"/>
        <v>-944290448738048.13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-944290448738048.13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-3934543536408.5332</v>
      </c>
      <c r="L5264" s="444">
        <f t="shared" ca="1" si="184"/>
        <v>-948224992274456.63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-948224992274456.63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-3950937467810.2358</v>
      </c>
      <c r="L5265" s="444">
        <f t="shared" ca="1" si="184"/>
        <v>-952175929742266.88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-952175929742266.88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-3967399707259.4453</v>
      </c>
      <c r="L5266" s="444">
        <f t="shared" ca="1" si="184"/>
        <v>-956143329449526.38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-956143329449526.38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-3983930539373.0259</v>
      </c>
      <c r="L5267" s="444">
        <f t="shared" ca="1" si="184"/>
        <v>-960127259988899.38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-960127259988899.38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-4000530249953.7476</v>
      </c>
      <c r="L5268" s="444">
        <f t="shared" ca="1" si="184"/>
        <v>-964127790238853.13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-964127790238853.13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-4017199125995.2217</v>
      </c>
      <c r="L5269" s="444">
        <f t="shared" ca="1" si="184"/>
        <v>-968144989364848.38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-968144989364848.38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-4033937455686.8687</v>
      </c>
      <c r="L5270" s="444">
        <f t="shared" ca="1" si="184"/>
        <v>-972178926820535.25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-972178926820535.25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-4050745528418.8965</v>
      </c>
      <c r="L5271" s="444">
        <f t="shared" ca="1" si="184"/>
        <v>-976229672348954.13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-976229672348954.13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-4067623634787.3081</v>
      </c>
      <c r="L5272" s="444">
        <f t="shared" ca="1" si="184"/>
        <v>-980297295983741.38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-980297295983741.38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-4084572066598.9229</v>
      </c>
      <c r="L5273" s="444">
        <f t="shared" ca="1" si="184"/>
        <v>-984381868050340.25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-984381868050340.25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-4101591116876.417</v>
      </c>
      <c r="L5274" s="444">
        <f t="shared" ca="1" si="184"/>
        <v>-988483459167216.63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-988483459167216.63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-4118681079863.4023</v>
      </c>
      <c r="L5275" s="444">
        <f t="shared" ca="1" si="184"/>
        <v>-992602140247080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-992602140247080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-4135842251029.5</v>
      </c>
      <c r="L5276" s="444">
        <f t="shared" ca="1" si="184"/>
        <v>-996737982498109.5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-996737982498109.5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-4153074927075.4565</v>
      </c>
      <c r="L5277" s="444">
        <f t="shared" ca="1" si="184"/>
        <v>-1000891057425185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-1000891057425185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-4170379405938.271</v>
      </c>
      <c r="L5278" s="444">
        <f t="shared" ca="1" si="184"/>
        <v>-1005061436831123.3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-1005061436831123.3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-4187755986796.3462</v>
      </c>
      <c r="L5279" s="444">
        <f t="shared" ca="1" si="184"/>
        <v>-1009249192817919.6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-1009249192817919.6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-4205204970074.665</v>
      </c>
      <c r="L5280" s="444">
        <f t="shared" ca="1" si="184"/>
        <v>-1013454397787994.3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-1013454397787994.3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-4222726657449.9756</v>
      </c>
      <c r="L5281" s="444">
        <f t="shared" ca="1" si="184"/>
        <v>-1017677124445444.3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-1017677124445444.3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-4240321351856.0176</v>
      </c>
      <c r="L5282" s="444">
        <f t="shared" ca="1" si="184"/>
        <v>-1021917445797300.3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-1021917445797300.3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-4257989357488.7515</v>
      </c>
      <c r="L5283" s="444">
        <f t="shared" ca="1" si="184"/>
        <v>-1026175435154789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-1026175435154789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-4275730979811.6206</v>
      </c>
      <c r="L5284" s="444">
        <f t="shared" ca="1" si="184"/>
        <v>-1030451166134600.6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-1030451166134600.6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-4293546525560.8354</v>
      </c>
      <c r="L5285" s="444">
        <f t="shared" ca="1" si="184"/>
        <v>-1034744712660161.5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-1034744712660161.5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-4311436302750.6729</v>
      </c>
      <c r="L5286" s="444">
        <f t="shared" ca="1" si="184"/>
        <v>-1039056148962912.1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-1039056148962912.1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-4329400620678.8003</v>
      </c>
      <c r="L5287" s="444">
        <f t="shared" ca="1" si="184"/>
        <v>-1043385549583590.9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-1043385549583590.9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-4347439789931.6279</v>
      </c>
      <c r="L5288" s="444">
        <f t="shared" ca="1" si="184"/>
        <v>-1047732989373522.5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-1047732989373522.5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-4365554122389.6772</v>
      </c>
      <c r="L5289" s="444">
        <f t="shared" ca="1" si="184"/>
        <v>-1052098543495912.1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-1052098543495912.1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-4383743931232.9668</v>
      </c>
      <c r="L5290" s="444">
        <f t="shared" ca="1" si="184"/>
        <v>-1056482287427145.1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-1056482287427145.1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-4402009530946.4375</v>
      </c>
      <c r="L5291" s="444">
        <f t="shared" ca="1" si="184"/>
        <v>-1060884296958091.5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-1060884296958091.5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-4420351237325.3809</v>
      </c>
      <c r="L5292" s="444">
        <f t="shared" ca="1" si="184"/>
        <v>-1065304648195416.9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-1065304648195416.9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-4438769367480.9033</v>
      </c>
      <c r="L5293" s="444">
        <f t="shared" ca="1" si="184"/>
        <v>-1069743417562897.8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-1069743417562897.8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-4457264239845.4063</v>
      </c>
      <c r="L5294" s="444">
        <f t="shared" ca="1" si="184"/>
        <v>-1074200681802743.1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-1074200681802743.1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-4475836174178.0957</v>
      </c>
      <c r="L5295" s="444">
        <f t="shared" ca="1" si="184"/>
        <v>-1078676517976921.3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-1078676517976921.3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-4494485491570.5049</v>
      </c>
      <c r="L5296" s="444">
        <f t="shared" ca="1" si="184"/>
        <v>-1083171003468491.8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-1083171003468491.8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-4513212514452.0488</v>
      </c>
      <c r="L5297" s="444">
        <f t="shared" ca="1" si="184"/>
        <v>-1087684215982943.8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-1087684215982943.8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-4532017566595.5986</v>
      </c>
      <c r="L5298" s="444">
        <f t="shared" ca="1" si="184"/>
        <v>-1092216233549539.4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-1092216233549539.4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-4550900973123.0811</v>
      </c>
      <c r="L5299" s="444">
        <f t="shared" ca="1" si="184"/>
        <v>-1096767134522662.5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-1096767134522662.5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-4569863060511.0928</v>
      </c>
      <c r="L5300" s="444">
        <f t="shared" ca="1" si="184"/>
        <v>-1101336997583173.6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-1101336997583173.6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-4588904156596.5566</v>
      </c>
      <c r="L5301" s="444">
        <f t="shared" ca="1" si="184"/>
        <v>-1105925901739770.1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-1105925901739770.1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-4608024590582.376</v>
      </c>
      <c r="L5302" s="444">
        <f t="shared" ca="1" si="184"/>
        <v>-1110533926330352.5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-1110533926330352.5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-4627224693043.1357</v>
      </c>
      <c r="L5303" s="444">
        <f t="shared" ca="1" si="184"/>
        <v>-1115161151023395.6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-1115161151023395.6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-4646504795930.8154</v>
      </c>
      <c r="L5304" s="444">
        <f t="shared" ca="1" si="184"/>
        <v>-1119807655819326.5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-1119807655819326.5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-4665865232580.5273</v>
      </c>
      <c r="L5305" s="444">
        <f t="shared" ca="1" si="184"/>
        <v>-1124473521051907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-1124473521051907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-4685306337716.2793</v>
      </c>
      <c r="L5306" s="444">
        <f t="shared" ca="1" si="184"/>
        <v>-1129158827389623.3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-1129158827389623.3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-4704828447456.7637</v>
      </c>
      <c r="L5307" s="444">
        <f t="shared" ca="1" si="184"/>
        <v>-1133863655837080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-1133863655837080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-4724431899321.167</v>
      </c>
      <c r="L5308" s="444">
        <f t="shared" ca="1" si="184"/>
        <v>-1138588087736401.3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-1138588087736401.3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-4744117032235.0049</v>
      </c>
      <c r="L5309" s="444">
        <f t="shared" ca="1" si="184"/>
        <v>-1143332204768636.3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-1143332204768636.3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-4763884186535.9844</v>
      </c>
      <c r="L5310" s="444">
        <f t="shared" ca="1" si="184"/>
        <v>-1148096088955172.3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-1148096088955172.3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-4783733703979.8848</v>
      </c>
      <c r="L5311" s="444">
        <f t="shared" ca="1" si="184"/>
        <v>-1152879822659152.3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-1152879822659152.3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-4803665927746.4678</v>
      </c>
      <c r="L5312" s="444">
        <f t="shared" ca="1" si="184"/>
        <v>-1157683488586898.8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-1157683488586898.8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-4823681202445.4111</v>
      </c>
      <c r="L5313" s="444">
        <f t="shared" ca="1" si="184"/>
        <v>-1162507169789344.3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-1162507169789344.3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-4843779874122.2676</v>
      </c>
      <c r="L5314" s="444">
        <f t="shared" ca="1" si="184"/>
        <v>-1167350949663466.5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-1167350949663466.5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-4863962290264.4434</v>
      </c>
      <c r="L5315" s="444">
        <f t="shared" ca="1" si="184"/>
        <v>-1172214911953731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-1172214911953731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-4884228799807.2129</v>
      </c>
      <c r="L5316" s="444">
        <f t="shared" ca="1" si="184"/>
        <v>-1177099140753538.3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-1177099140753538.3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-4904579753139.7422</v>
      </c>
      <c r="L5317" s="444">
        <f t="shared" ca="1" si="184"/>
        <v>-1182003720506678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-1182003720506678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-4925015502111.1582</v>
      </c>
      <c r="L5318" s="444">
        <f t="shared" ca="1" si="184"/>
        <v>-1186928736008789.3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-1186928736008789.3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-4945536400036.6221</v>
      </c>
      <c r="L5319" s="444">
        <f t="shared" ca="1" si="184"/>
        <v>-1191874272408825.8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-1191874272408825.8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-4966142801703.4404</v>
      </c>
      <c r="L5320" s="444">
        <f t="shared" ca="1" si="184"/>
        <v>-1196840415210529.3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-1196840415210529.3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-4986835063377.2051</v>
      </c>
      <c r="L5321" s="444">
        <f t="shared" ca="1" si="184"/>
        <v>-1201827250273906.5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-1201827250273906.5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-5007613542807.9434</v>
      </c>
      <c r="L5322" s="444">
        <f t="shared" ca="1" si="184"/>
        <v>-1206834863816714.5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-1206834863816714.5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-5028478599236.3105</v>
      </c>
      <c r="L5323" s="444">
        <f t="shared" ca="1" si="184"/>
        <v>-1211863342415950.8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-1211863342415950.8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-5049430593399.7949</v>
      </c>
      <c r="L5324" s="444">
        <f t="shared" ca="1" si="184"/>
        <v>-1216912773009350.5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-1216912773009350.5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-5070469887538.96</v>
      </c>
      <c r="L5325" s="444">
        <f t="shared" ca="1" si="184"/>
        <v>-1221983242896889.5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-1221983242896889.5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-5091596845403.7061</v>
      </c>
      <c r="L5326" s="444">
        <f t="shared" ca="1" si="184"/>
        <v>-1227074839742293.3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-1227074839742293.3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-5112811832259.5547</v>
      </c>
      <c r="L5327" s="444">
        <f t="shared" ca="1" si="184"/>
        <v>-1232187651574552.8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-1232187651574552.8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-5134115214893.9697</v>
      </c>
      <c r="L5328" s="444">
        <f t="shared" ca="1" si="184"/>
        <v>-1237321766789446.8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-1237321766789446.8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-5155507361622.6943</v>
      </c>
      <c r="L5329" s="444">
        <f t="shared" ca="1" si="184"/>
        <v>-1242477274151069.5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-1242477274151069.5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-5176988642296.123</v>
      </c>
      <c r="L5330" s="444">
        <f t="shared" ca="1" si="184"/>
        <v>-1247654262793365.5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-1247654262793365.5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-5198559428305.6895</v>
      </c>
      <c r="L5331" s="444">
        <f t="shared" ca="1" si="184"/>
        <v>-1252852822221671.3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-1252852822221671.3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-5220220092590.2969</v>
      </c>
      <c r="L5332" s="444">
        <f t="shared" ca="1" si="184"/>
        <v>-1258073042314261.5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-1258073042314261.5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-5241971009642.7559</v>
      </c>
      <c r="L5333" s="444">
        <f t="shared" ca="1" si="184"/>
        <v>-1263315013323904.3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-1263315013323904.3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-5263812555516.2676</v>
      </c>
      <c r="L5334" s="444">
        <f t="shared" ca="1" si="184"/>
        <v>-1268578825879420.5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-1268578825879420.5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-5285745107830.9189</v>
      </c>
      <c r="L5335" s="444">
        <f t="shared" ca="1" si="184"/>
        <v>-1273864570987251.5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-1273864570987251.5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-5307769045780.2148</v>
      </c>
      <c r="L5336" s="444">
        <f t="shared" ca="1" si="184"/>
        <v>-1279172340033031.8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-1279172340033031.8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-5329884750137.6318</v>
      </c>
      <c r="L5337" s="444">
        <f t="shared" ca="1" si="184"/>
        <v>-1284502224783169.5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-1284502224783169.5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-5352092603263.2061</v>
      </c>
      <c r="L5338" s="444">
        <f t="shared" ca="1" si="184"/>
        <v>-1289854317386432.8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-1289854317386432.8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-5374392989110.1367</v>
      </c>
      <c r="L5339" s="444">
        <f t="shared" ca="1" si="184"/>
        <v>-1295228710375543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-1295228710375543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-5396786293231.4287</v>
      </c>
      <c r="L5340" s="444">
        <f t="shared" ca="1" si="184"/>
        <v>-1300625496668774.5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-1300625496668774.5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-5419272902786.5605</v>
      </c>
      <c r="L5341" s="444">
        <f t="shared" ca="1" si="184"/>
        <v>-1306044769571561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-1306044769571561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-5441853206548.1709</v>
      </c>
      <c r="L5342" s="444">
        <f t="shared" ca="1" si="184"/>
        <v>-1311486622778109.3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-1311486622778109.3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-5464527594908.7881</v>
      </c>
      <c r="L5343" s="444">
        <f t="shared" ca="1" si="184"/>
        <v>-1316951150373018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-1316951150373018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-5487296459887.5752</v>
      </c>
      <c r="L5344" s="444">
        <f t="shared" ca="1" si="184"/>
        <v>-1322438446832905.5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-1322438446832905.5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-5510160195137.1064</v>
      </c>
      <c r="L5345" s="444">
        <f t="shared" ca="1" si="184"/>
        <v>-1327948607028042.5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-1327948607028042.5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-5533119195950.1768</v>
      </c>
      <c r="L5346" s="444">
        <f t="shared" ca="1" si="184"/>
        <v>-1333481726223992.8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-1333481726223992.8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-5556173859266.6367</v>
      </c>
      <c r="L5347" s="444">
        <f t="shared" ca="1" si="184"/>
        <v>-1339037900083259.5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-1339037900083259.5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-5579324583680.248</v>
      </c>
      <c r="L5348" s="444">
        <f t="shared" ca="1" si="184"/>
        <v>-1344617224666939.8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-1344617224666939.8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-5602571769445.582</v>
      </c>
      <c r="L5349" s="444">
        <f t="shared" ca="1" si="184"/>
        <v>-1350219796436385.3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-1350219796436385.3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-5625915818484.9385</v>
      </c>
      <c r="L5350" s="444">
        <f t="shared" ca="1" si="184"/>
        <v>-1355845712254870.3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-1355845712254870.3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-5649357134395.293</v>
      </c>
      <c r="L5351" s="444">
        <f t="shared" ca="1" si="184"/>
        <v>-1361495069389265.5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-1361495069389265.5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-5672896122455.2725</v>
      </c>
      <c r="L5352" s="444">
        <f t="shared" ca="1" si="184"/>
        <v>-1367167965511720.8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-1367167965511720.8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-5696533189632.1699</v>
      </c>
      <c r="L5353" s="444">
        <f t="shared" ca="1" si="184"/>
        <v>-1372864498701353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-1372864498701353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-5720268744588.9707</v>
      </c>
      <c r="L5354" s="444">
        <f t="shared" ca="1" si="184"/>
        <v>-1378584767445942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-1378584767445942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-5744103197691.4248</v>
      </c>
      <c r="L5355" s="444">
        <f t="shared" ca="1" si="184"/>
        <v>-1384328870643633.5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-1384328870643633.5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-5768036961015.1396</v>
      </c>
      <c r="L5356" s="444">
        <f t="shared" ca="1" si="184"/>
        <v>-1390096907604648.8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-1390096907604648.8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-5792070448352.7031</v>
      </c>
      <c r="L5357" s="444">
        <f t="shared" ca="1" si="184"/>
        <v>-1395888978053001.5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-1395888978053001.5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-5816204075220.8398</v>
      </c>
      <c r="L5358" s="444">
        <f t="shared" ca="1" si="184"/>
        <v>-1401705182128222.3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-1401705182128222.3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-5840438258867.5928</v>
      </c>
      <c r="L5359" s="444">
        <f t="shared" ca="1" si="184"/>
        <v>-1407545620387089.8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-1407545620387089.8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-5864773418279.541</v>
      </c>
      <c r="L5360" s="444">
        <f t="shared" ca="1" si="184"/>
        <v>-1413410393805369.3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-1413410393805369.3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-5889209974189.0381</v>
      </c>
      <c r="L5361" s="444">
        <f t="shared" ca="1" si="184"/>
        <v>-1419299603779558.3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-1419299603779558.3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-5913748349081.4922</v>
      </c>
      <c r="L5362" s="444">
        <f t="shared" ca="1" si="184"/>
        <v>-1425213352128639.8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-1425213352128639.8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-5938388967202.666</v>
      </c>
      <c r="L5363" s="444">
        <f t="shared" ref="L5363:L5617" ca="1" si="189">I5363-J5363+K5363</f>
        <v>-1431151741095842.5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-1431151741095842.5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-5963132254566.0107</v>
      </c>
      <c r="L5364" s="444">
        <f t="shared" ca="1" si="189"/>
        <v>-1437114873350408.5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-1437114873350408.5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-5987978638960.0352</v>
      </c>
      <c r="L5365" s="444">
        <f t="shared" ca="1" si="189"/>
        <v>-1443102851989368.5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-1443102851989368.5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-6012928549955.7021</v>
      </c>
      <c r="L5366" s="444">
        <f t="shared" ca="1" si="189"/>
        <v>-1449115780539324.3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-1449115780539324.3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-6037982418913.8506</v>
      </c>
      <c r="L5367" s="444">
        <f t="shared" ca="1" si="189"/>
        <v>-1455153762958238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-1455153762958238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-6063140678992.6582</v>
      </c>
      <c r="L5368" s="444">
        <f t="shared" ca="1" si="189"/>
        <v>-1461216903637230.8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-1461216903637230.8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-6088403765155.1279</v>
      </c>
      <c r="L5369" s="444">
        <f t="shared" ca="1" si="189"/>
        <v>-1467305307402386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-1467305307402386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-6113772114176.6084</v>
      </c>
      <c r="L5370" s="444">
        <f t="shared" ca="1" si="189"/>
        <v>-1473419079516562.5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-1473419079516562.5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-6139246164652.3438</v>
      </c>
      <c r="L5371" s="444">
        <f t="shared" ca="1" si="189"/>
        <v>-1479558325681214.8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-1479558325681214.8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-6164826357005.0615</v>
      </c>
      <c r="L5372" s="444">
        <f t="shared" ca="1" si="189"/>
        <v>-1485723152038219.8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-1485723152038219.8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-6190513133492.582</v>
      </c>
      <c r="L5373" s="444">
        <f t="shared" ca="1" si="189"/>
        <v>-1491913665171712.3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-1491913665171712.3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-6216306938215.4678</v>
      </c>
      <c r="L5374" s="444">
        <f t="shared" ca="1" si="189"/>
        <v>-1498129972109927.8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-1498129972109927.8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-6242208217124.6992</v>
      </c>
      <c r="L5375" s="444">
        <f t="shared" ca="1" si="189"/>
        <v>-1504372180327052.5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-1504372180327052.5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-6268217418029.3857</v>
      </c>
      <c r="L5376" s="444">
        <f t="shared" ca="1" si="189"/>
        <v>-1510640397745082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-1510640397745082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-6294334990604.5078</v>
      </c>
      <c r="L5377" s="444">
        <f t="shared" ca="1" si="189"/>
        <v>-1516934732735686.5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-1516934732735686.5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-6320561386398.6934</v>
      </c>
      <c r="L5378" s="444">
        <f t="shared" ca="1" si="189"/>
        <v>-1523255294122085.3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-1523255294122085.3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-6346897058842.0215</v>
      </c>
      <c r="L5379" s="444">
        <f t="shared" ca="1" si="189"/>
        <v>-1529602191180927.3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-1529602191180927.3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-6373342463253.8633</v>
      </c>
      <c r="L5380" s="444">
        <f t="shared" ca="1" si="189"/>
        <v>-1535975533644181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-1535975533644181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-6399898056850.7539</v>
      </c>
      <c r="L5381" s="444">
        <f t="shared" ca="1" si="189"/>
        <v>-1542375431701031.8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-1542375431701031.8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-6426564298754.2988</v>
      </c>
      <c r="L5382" s="444">
        <f t="shared" ca="1" si="189"/>
        <v>-1548801995999786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-1548801995999786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-6453341649999.1084</v>
      </c>
      <c r="L5383" s="444">
        <f t="shared" ca="1" si="189"/>
        <v>-1555255337649785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-1555255337649785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-6480230573540.7705</v>
      </c>
      <c r="L5384" s="444">
        <f t="shared" ca="1" si="189"/>
        <v>-1561735568223325.8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-1561735568223325.8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-6507231534263.8574</v>
      </c>
      <c r="L5385" s="444">
        <f t="shared" ca="1" si="189"/>
        <v>-1568242799757589.5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-1568242799757589.5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-6534344998989.9561</v>
      </c>
      <c r="L5386" s="444">
        <f t="shared" ca="1" si="189"/>
        <v>-1574777144756579.5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-1574777144756579.5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-6561571436485.748</v>
      </c>
      <c r="L5387" s="444">
        <f t="shared" ca="1" si="189"/>
        <v>-1581338716193065.3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-1581338716193065.3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-6588911317471.1055</v>
      </c>
      <c r="L5388" s="444">
        <f t="shared" ca="1" si="189"/>
        <v>-1587927627510536.3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-1587927627510536.3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-6616365114627.2344</v>
      </c>
      <c r="L5389" s="444">
        <f t="shared" ca="1" si="189"/>
        <v>-1594543992625163.5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-1594543992625163.5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-6643933302604.8477</v>
      </c>
      <c r="L5390" s="444">
        <f t="shared" ca="1" si="189"/>
        <v>-1601187925927768.3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-1601187925927768.3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-6671616358032.3672</v>
      </c>
      <c r="L5391" s="444">
        <f t="shared" ca="1" si="189"/>
        <v>-1607859542285800.5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-1607859542285800.5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-6699414759524.1689</v>
      </c>
      <c r="L5392" s="444">
        <f t="shared" ca="1" si="189"/>
        <v>-1614558957045324.8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-1614558957045324.8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-6727328987688.8535</v>
      </c>
      <c r="L5393" s="444">
        <f t="shared" ca="1" si="189"/>
        <v>-1621286286033013.5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-1621286286033013.5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-6755359525137.5566</v>
      </c>
      <c r="L5394" s="444">
        <f t="shared" ca="1" si="189"/>
        <v>-1628041645558151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-1628041645558151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-6783506856492.2959</v>
      </c>
      <c r="L5395" s="444">
        <f t="shared" ca="1" si="189"/>
        <v>-1634825152414643.3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-1634825152414643.3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-6811771468394.3467</v>
      </c>
      <c r="L5396" s="444">
        <f t="shared" ca="1" si="189"/>
        <v>-1641636923883037.5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-1641636923883037.5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-6840153849512.6563</v>
      </c>
      <c r="L5397" s="444">
        <f t="shared" ca="1" si="189"/>
        <v>-1648477077732550.3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-1648477077732550.3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-6868654490552.293</v>
      </c>
      <c r="L5398" s="444">
        <f t="shared" ca="1" si="189"/>
        <v>-1655345732223102.5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-1655345732223102.5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-6897273884262.9268</v>
      </c>
      <c r="L5399" s="444">
        <f t="shared" ca="1" si="189"/>
        <v>-1662243006107365.5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-1662243006107365.5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-6926012525447.3564</v>
      </c>
      <c r="L5400" s="444">
        <f t="shared" ca="1" si="189"/>
        <v>-1669169018632812.8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-1669169018632812.8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-6954870910970.0527</v>
      </c>
      <c r="L5401" s="444">
        <f t="shared" ca="1" si="189"/>
        <v>-1676123889543782.8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-1676123889543782.8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-6983849539765.7617</v>
      </c>
      <c r="L5402" s="444">
        <f t="shared" ca="1" si="189"/>
        <v>-1683107739083548.5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-1683107739083548.5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-7012948912848.1191</v>
      </c>
      <c r="L5403" s="444">
        <f t="shared" ca="1" si="189"/>
        <v>-1690120687996396.5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-1690120687996396.5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-7042169533318.3184</v>
      </c>
      <c r="L5404" s="444">
        <f t="shared" ca="1" si="189"/>
        <v>-1697162857529714.8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-1697162857529714.8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-7071511906373.8115</v>
      </c>
      <c r="L5405" s="444">
        <f t="shared" ca="1" si="189"/>
        <v>-1704234369436088.5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-1704234369436088.5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-7100976539317.0352</v>
      </c>
      <c r="L5406" s="444">
        <f t="shared" ca="1" si="189"/>
        <v>-1711335345975405.5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-1711335345975405.5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-7130563941564.1895</v>
      </c>
      <c r="L5407" s="444">
        <f t="shared" ca="1" si="189"/>
        <v>-1718465909916969.8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-1718465909916969.8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-7160274624654.04</v>
      </c>
      <c r="L5408" s="444">
        <f t="shared" ca="1" si="189"/>
        <v>-1725626184541623.8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-1725626184541623.8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-7190109102256.7656</v>
      </c>
      <c r="L5409" s="444">
        <f t="shared" ca="1" si="189"/>
        <v>-1732816293643880.5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-1732816293643880.5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-7220067890182.835</v>
      </c>
      <c r="L5410" s="444">
        <f t="shared" ca="1" si="189"/>
        <v>-1740036361534063.3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-1740036361534063.3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-7250151506391.9297</v>
      </c>
      <c r="L5411" s="444">
        <f t="shared" ca="1" si="189"/>
        <v>-1747286513040455.3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-1747286513040455.3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-7280360471001.8965</v>
      </c>
      <c r="L5412" s="444">
        <f t="shared" ca="1" si="189"/>
        <v>-1754566873511457.3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-1754566873511457.3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-7310695306297.7393</v>
      </c>
      <c r="L5413" s="444">
        <f t="shared" ca="1" si="189"/>
        <v>-1761877568817755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-1761877568817755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-7341156536740.6455</v>
      </c>
      <c r="L5414" s="444">
        <f t="shared" ca="1" si="189"/>
        <v>-1769218725354495.8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-1769218725354495.8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-7371744688977.0654</v>
      </c>
      <c r="L5415" s="444">
        <f t="shared" ca="1" si="189"/>
        <v>-1776590470043472.8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-1776590470043472.8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-7402460291847.8037</v>
      </c>
      <c r="L5416" s="444">
        <f t="shared" ca="1" si="189"/>
        <v>-1783992930335320.5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-1783992930335320.5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-7433303876397.1689</v>
      </c>
      <c r="L5417" s="444">
        <f t="shared" ca="1" si="189"/>
        <v>-1791426234211717.8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-1791426234211717.8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-7464275975882.1563</v>
      </c>
      <c r="L5418" s="444">
        <f t="shared" ca="1" si="189"/>
        <v>-1798890510187600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-1798890510187600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-7495377125781.667</v>
      </c>
      <c r="L5419" s="444">
        <f t="shared" ca="1" si="189"/>
        <v>-1806385887313381.8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-1806385887313381.8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-7526607863805.7568</v>
      </c>
      <c r="L5420" s="444">
        <f t="shared" ca="1" si="189"/>
        <v>-1813912495177187.5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-1813912495177187.5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-7557968729904.9463</v>
      </c>
      <c r="L5421" s="444">
        <f t="shared" ca="1" si="189"/>
        <v>-1821470463907092.5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-1821470463907092.5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-7589460266279.5518</v>
      </c>
      <c r="L5422" s="444">
        <f t="shared" ca="1" si="189"/>
        <v>-1829059924173372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-1829059924173372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-7621083017389.0488</v>
      </c>
      <c r="L5423" s="444">
        <f t="shared" ca="1" si="189"/>
        <v>-1836681007190761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-1836681007190761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-7652837529961.5039</v>
      </c>
      <c r="L5424" s="444">
        <f t="shared" ca="1" si="189"/>
        <v>-1844333844720722.5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-1844333844720722.5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-7684724353003.0088</v>
      </c>
      <c r="L5425" s="444">
        <f t="shared" ca="1" si="189"/>
        <v>-1852018569073725.5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-1852018569073725.5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-7716744037807.1895</v>
      </c>
      <c r="L5426" s="444">
        <f t="shared" ca="1" si="189"/>
        <v>-1859735313111532.8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-1859735313111532.8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-7748897137964.7207</v>
      </c>
      <c r="L5427" s="444">
        <f t="shared" ca="1" si="189"/>
        <v>-1867484210249497.5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-1867484210249497.5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-7781184209372.9063</v>
      </c>
      <c r="L5428" s="444">
        <f t="shared" ca="1" si="189"/>
        <v>-1875265394458870.5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-1875265394458870.5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-7813605810245.2949</v>
      </c>
      <c r="L5429" s="444">
        <f t="shared" ca="1" si="189"/>
        <v>-1883079000269115.8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-1883079000269115.8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-7846162501121.3145</v>
      </c>
      <c r="L5430" s="444">
        <f t="shared" ca="1" si="189"/>
        <v>-1890925162770237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-1890925162770237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-7878854844875.9873</v>
      </c>
      <c r="L5431" s="444">
        <f t="shared" ca="1" si="189"/>
        <v>-1898804017615113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-1898804017615113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-7911683406729.6377</v>
      </c>
      <c r="L5432" s="444">
        <f t="shared" ca="1" si="189"/>
        <v>-1906715701021842.8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-1906715701021842.8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-7944648754257.6777</v>
      </c>
      <c r="L5433" s="444">
        <f t="shared" ca="1" si="189"/>
        <v>-1914660349776100.5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-1914660349776100.5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-7977751457400.4189</v>
      </c>
      <c r="L5434" s="444">
        <f t="shared" ca="1" si="189"/>
        <v>-1922638101233501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-1922638101233501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-8010992088472.9209</v>
      </c>
      <c r="L5435" s="444">
        <f t="shared" ca="1" si="189"/>
        <v>-1930649093321974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-1930649093321974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-8044371222174.8916</v>
      </c>
      <c r="L5436" s="444">
        <f t="shared" ca="1" si="189"/>
        <v>-1938693464544149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-1938693464544149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-8077889435600.6201</v>
      </c>
      <c r="L5437" s="444">
        <f t="shared" ca="1" si="189"/>
        <v>-1946771353979749.5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-1946771353979749.5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-8111547308248.9561</v>
      </c>
      <c r="L5438" s="444">
        <f t="shared" ca="1" si="189"/>
        <v>-1954882901287998.5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-1954882901287998.5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-8145345422033.3281</v>
      </c>
      <c r="L5439" s="444">
        <f t="shared" ca="1" si="189"/>
        <v>-1963028246710031.8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-1963028246710031.8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-8179284361291.7988</v>
      </c>
      <c r="L5440" s="444">
        <f t="shared" ca="1" si="189"/>
        <v>-1971207531071323.5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-1971207531071323.5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-8213364712797.1797</v>
      </c>
      <c r="L5441" s="444">
        <f t="shared" ca="1" si="189"/>
        <v>-1979420895784120.8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-1979420895784120.8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-8247587065767.1699</v>
      </c>
      <c r="L5442" s="444">
        <f t="shared" ca="1" si="189"/>
        <v>-1987668482849888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-1987668482849888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-8281952011874.5332</v>
      </c>
      <c r="L5443" s="444">
        <f t="shared" ca="1" si="189"/>
        <v>-1995950434861762.5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-1995950434861762.5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-8316460145257.3428</v>
      </c>
      <c r="L5444" s="444">
        <f t="shared" ca="1" si="189"/>
        <v>-2004266895007019.8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-2004266895007019.8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-8351112062529.249</v>
      </c>
      <c r="L5445" s="444">
        <f t="shared" ca="1" si="189"/>
        <v>-2012618007069549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-2012618007069549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-8385908362789.7871</v>
      </c>
      <c r="L5446" s="444">
        <f t="shared" ca="1" si="189"/>
        <v>-2021003915432338.8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-2021003915432338.8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-8420849647634.7451</v>
      </c>
      <c r="L5447" s="444">
        <f t="shared" ca="1" si="189"/>
        <v>-2029424765079973.5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-2029424765079973.5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-8455936521166.5547</v>
      </c>
      <c r="L5448" s="444">
        <f t="shared" ca="1" si="189"/>
        <v>-2037880701601140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-2037880701601140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-8491169590004.75</v>
      </c>
      <c r="L5449" s="444">
        <f t="shared" ca="1" si="189"/>
        <v>-2046371871191144.8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-2046371871191144.8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-8526549463296.4365</v>
      </c>
      <c r="L5450" s="444">
        <f t="shared" ca="1" si="189"/>
        <v>-2054898420654441.3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-2054898420654441.3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-8562076752726.8369</v>
      </c>
      <c r="L5451" s="444">
        <f t="shared" ca="1" si="189"/>
        <v>-2063460497407168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-2063460497407168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-8597752072529.8662</v>
      </c>
      <c r="L5452" s="444">
        <f t="shared" ca="1" si="189"/>
        <v>-2072058249479697.8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-2072058249479697.8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-8633576039498.7402</v>
      </c>
      <c r="L5453" s="444">
        <f t="shared" ca="1" si="189"/>
        <v>-2080691825519196.5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-2080691825519196.5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-8669549272996.6523</v>
      </c>
      <c r="L5454" s="444">
        <f t="shared" ca="1" si="189"/>
        <v>-2089361374792193.3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-2089361374792193.3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-8705672394967.4717</v>
      </c>
      <c r="L5455" s="444">
        <f t="shared" ca="1" si="189"/>
        <v>-2098067047187160.8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-2098067047187160.8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-8741946029946.5029</v>
      </c>
      <c r="L5456" s="444">
        <f t="shared" ca="1" si="189"/>
        <v>-2106808993217107.3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-2106808993217107.3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-8778370805071.2803</v>
      </c>
      <c r="L5457" s="444">
        <f t="shared" ca="1" si="189"/>
        <v>-2115587364022178.5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-2115587364022178.5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-8814947350092.4102</v>
      </c>
      <c r="L5458" s="444">
        <f t="shared" ca="1" si="189"/>
        <v>-2124402311372271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-2124402311372271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-8851676297384.4629</v>
      </c>
      <c r="L5459" s="444">
        <f t="shared" ca="1" si="189"/>
        <v>-2133253987669655.5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-2133253987669655.5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-8888558281956.8965</v>
      </c>
      <c r="L5460" s="444">
        <f t="shared" ca="1" si="189"/>
        <v>-2142142545951612.5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-2142142545951612.5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-8925593941465.0508</v>
      </c>
      <c r="L5461" s="444">
        <f t="shared" ca="1" si="189"/>
        <v>-2151068139893077.5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-2151068139893077.5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-8962783916221.1563</v>
      </c>
      <c r="L5462" s="444">
        <f t="shared" ca="1" si="189"/>
        <v>-2160030923809298.8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-2160030923809298.8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-9000128849205.4121</v>
      </c>
      <c r="L5463" s="444">
        <f t="shared" ca="1" si="189"/>
        <v>-2169031052658504.3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-2169031052658504.3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-9037629386077.1016</v>
      </c>
      <c r="L5464" s="444">
        <f t="shared" ca="1" si="189"/>
        <v>-2178068682044581.3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-2178068682044581.3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-9075286175185.7559</v>
      </c>
      <c r="L5465" s="444">
        <f t="shared" ca="1" si="189"/>
        <v>-2187143968219767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-2187143968219767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-9113099867582.3633</v>
      </c>
      <c r="L5466" s="444">
        <f t="shared" ca="1" si="189"/>
        <v>-2196257068087349.3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-2196257068087349.3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-9151071117030.6211</v>
      </c>
      <c r="L5467" s="444">
        <f t="shared" ca="1" si="189"/>
        <v>-2205408139204379.8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-2205408139204379.8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-9189200580018.25</v>
      </c>
      <c r="L5468" s="444">
        <f t="shared" ca="1" si="189"/>
        <v>-2214597339784398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-2214597339784398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-9227488915768.3242</v>
      </c>
      <c r="L5469" s="444">
        <f t="shared" ca="1" si="189"/>
        <v>-2223824828700166.3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-2223824828700166.3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-9265936786250.6914</v>
      </c>
      <c r="L5470" s="444">
        <f t="shared" ca="1" si="189"/>
        <v>-2233090765486417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-2233090765486417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-9304544856193.4043</v>
      </c>
      <c r="L5471" s="444">
        <f t="shared" ca="1" si="189"/>
        <v>-2242395310342610.5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-2242395310342610.5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-9343313793094.2109</v>
      </c>
      <c r="L5472" s="444">
        <f t="shared" ca="1" si="189"/>
        <v>-2251738624135704.8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-2251738624135704.8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-9382244267232.1035</v>
      </c>
      <c r="L5473" s="444">
        <f t="shared" ca="1" si="189"/>
        <v>-2261120868402937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-2261120868402937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-9421336951678.9043</v>
      </c>
      <c r="L5474" s="444">
        <f t="shared" ca="1" si="189"/>
        <v>-2270542205354616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-2270542205354616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-9460592522310.9004</v>
      </c>
      <c r="L5475" s="444">
        <f t="shared" ca="1" si="189"/>
        <v>-2280002797876927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-2280002797876927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-9500011657820.5293</v>
      </c>
      <c r="L5476" s="444">
        <f t="shared" ca="1" si="189"/>
        <v>-2289502809534747.5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-2289502809534747.5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-9539595039728.1152</v>
      </c>
      <c r="L5477" s="444">
        <f t="shared" ca="1" si="189"/>
        <v>-2299042404574475.5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-2299042404574475.5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-9579343352393.6484</v>
      </c>
      <c r="L5478" s="444">
        <f t="shared" ca="1" si="189"/>
        <v>-2308621747926869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-2308621747926869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-9619257283028.6211</v>
      </c>
      <c r="L5479" s="444">
        <f t="shared" ca="1" si="189"/>
        <v>-2318241005209897.5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-2318241005209897.5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-9659337521707.9063</v>
      </c>
      <c r="L5480" s="444">
        <f t="shared" ca="1" si="189"/>
        <v>-2327900342731605.5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-2327900342731605.5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-9699584761381.6895</v>
      </c>
      <c r="L5481" s="444">
        <f t="shared" ca="1" si="189"/>
        <v>-2337599927492987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-2337599927492987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-9739999697887.4453</v>
      </c>
      <c r="L5482" s="444">
        <f t="shared" ca="1" si="189"/>
        <v>-2347339927190874.5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-2347339927190874.5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-9780583029961.9766</v>
      </c>
      <c r="L5483" s="444">
        <f t="shared" ca="1" si="189"/>
        <v>-2357120510220836.5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-2357120510220836.5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-9821335459253.4844</v>
      </c>
      <c r="L5484" s="444">
        <f t="shared" ca="1" si="189"/>
        <v>-2366941845680090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-2366941845680090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-9862257690333.709</v>
      </c>
      <c r="L5485" s="444">
        <f t="shared" ca="1" si="189"/>
        <v>-2376804103370423.5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-2376804103370423.5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-9903350430710.0977</v>
      </c>
      <c r="L5486" s="444">
        <f t="shared" ca="1" si="189"/>
        <v>-2386707453801133.5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-2386707453801133.5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-9944614390838.0566</v>
      </c>
      <c r="L5487" s="444">
        <f t="shared" ca="1" si="189"/>
        <v>-2396652068191971.5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-2396652068191971.5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-9986050284133.2148</v>
      </c>
      <c r="L5488" s="444">
        <f t="shared" ca="1" si="189"/>
        <v>-2406638118476104.5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-2406638118476104.5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-10027658826983.77</v>
      </c>
      <c r="L5489" s="444">
        <f t="shared" ca="1" si="189"/>
        <v>-2416665777303088.5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-2416665777303088.5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-10069440738762.869</v>
      </c>
      <c r="L5490" s="444">
        <f t="shared" ca="1" si="189"/>
        <v>-2426735218041851.5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-2426735218041851.5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-10111396741841.047</v>
      </c>
      <c r="L5491" s="444">
        <f t="shared" ca="1" si="189"/>
        <v>-2436846614783692.5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-2436846614783692.5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-10153527561598.719</v>
      </c>
      <c r="L5492" s="444">
        <f t="shared" ca="1" si="189"/>
        <v>-2447000142345291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-2447000142345291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-10195833926438.713</v>
      </c>
      <c r="L5493" s="444">
        <f t="shared" ca="1" si="189"/>
        <v>-2457195976271729.5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-2457195976271729.5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-10238316567798.873</v>
      </c>
      <c r="L5494" s="444">
        <f t="shared" ca="1" si="189"/>
        <v>-2467434292839528.5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-2467434292839528.5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-10280976220164.701</v>
      </c>
      <c r="L5495" s="444">
        <f t="shared" ca="1" si="189"/>
        <v>-2477715269059693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-2477715269059693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-10323813621082.055</v>
      </c>
      <c r="L5496" s="444">
        <f t="shared" ca="1" si="189"/>
        <v>-2488039082680775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-2488039082680775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-10366829511169.896</v>
      </c>
      <c r="L5497" s="444">
        <f t="shared" ca="1" si="189"/>
        <v>-2498405912191945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-2498405912191945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-10410024634133.104</v>
      </c>
      <c r="L5498" s="444">
        <f t="shared" ca="1" si="189"/>
        <v>-2508815936826078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-2508815936826078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-10453399736775.324</v>
      </c>
      <c r="L5499" s="444">
        <f t="shared" ca="1" si="189"/>
        <v>-2519269336562853.5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-2519269336562853.5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-10496955569011.889</v>
      </c>
      <c r="L5500" s="444">
        <f t="shared" ca="1" si="189"/>
        <v>-2529766292131865.5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-2529766292131865.5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-10540692883882.773</v>
      </c>
      <c r="L5501" s="444">
        <f t="shared" ca="1" si="189"/>
        <v>-2540306985015748.5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-2540306985015748.5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-10584612437565.619</v>
      </c>
      <c r="L5502" s="444">
        <f t="shared" ca="1" si="189"/>
        <v>-2550891597453314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-2550891597453314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-10628714989388.809</v>
      </c>
      <c r="L5503" s="444">
        <f t="shared" ca="1" si="189"/>
        <v>-2561520312442703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-2561520312442703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-10673001301844.596</v>
      </c>
      <c r="L5504" s="444">
        <f t="shared" ca="1" si="189"/>
        <v>-2572193313744547.5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-2572193313744547.5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-10717472140602.281</v>
      </c>
      <c r="L5505" s="444">
        <f t="shared" ca="1" si="189"/>
        <v>-2582910785885150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-2582910785885150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-10762128274521.459</v>
      </c>
      <c r="L5506" s="444">
        <f t="shared" ca="1" si="189"/>
        <v>-2593672914159671.5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-2593672914159671.5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-10806970475665.297</v>
      </c>
      <c r="L5507" s="444">
        <f t="shared" ca="1" si="189"/>
        <v>-2604479884635337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-2604479884635337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-10851999519313.904</v>
      </c>
      <c r="L5508" s="444">
        <f t="shared" ca="1" si="189"/>
        <v>-2615331884154651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-2615331884154651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-10897216183977.713</v>
      </c>
      <c r="L5509" s="444">
        <f t="shared" ca="1" si="189"/>
        <v>-2626229100338628.5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-2626229100338628.5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-10942621251410.951</v>
      </c>
      <c r="L5510" s="444">
        <f t="shared" ca="1" si="189"/>
        <v>-2637171721590039.5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-2637171721590039.5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-10988215506625.164</v>
      </c>
      <c r="L5511" s="444">
        <f t="shared" ca="1" si="189"/>
        <v>-2648159937096664.5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-2648159937096664.5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-11033999737902.77</v>
      </c>
      <c r="L5512" s="444">
        <f t="shared" ca="1" si="189"/>
        <v>-2659193936834567.5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-2659193936834567.5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-11079974736810.697</v>
      </c>
      <c r="L5513" s="444">
        <f t="shared" ca="1" si="189"/>
        <v>-2670273911571378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-2670273911571378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-11126141298214.074</v>
      </c>
      <c r="L5514" s="444">
        <f t="shared" ca="1" si="189"/>
        <v>-2681400052869592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-2681400052869592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-11172500220289.967</v>
      </c>
      <c r="L5515" s="444">
        <f t="shared" ca="1" si="189"/>
        <v>-2692572553089882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-2692572553089882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-11219052304541.176</v>
      </c>
      <c r="L5516" s="444">
        <f t="shared" ca="1" si="189"/>
        <v>-2703791605394423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-2703791605394423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-11265798355810.096</v>
      </c>
      <c r="L5517" s="444">
        <f t="shared" ca="1" si="189"/>
        <v>-2715057403750233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-2715057403750233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-11312739182292.637</v>
      </c>
      <c r="L5518" s="444">
        <f t="shared" ca="1" si="189"/>
        <v>-2726370142932525.5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-2726370142932525.5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-11359875595552.189</v>
      </c>
      <c r="L5519" s="444">
        <f t="shared" ca="1" si="189"/>
        <v>-2737730018528077.5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-2737730018528077.5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-11407208410533.656</v>
      </c>
      <c r="L5520" s="444">
        <f t="shared" ca="1" si="189"/>
        <v>-2749137226938611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-2749137226938611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-11454738445577.545</v>
      </c>
      <c r="L5521" s="444">
        <f t="shared" ca="1" si="189"/>
        <v>-2760591965384188.5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-2760591965384188.5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-11502466522434.119</v>
      </c>
      <c r="L5522" s="444">
        <f t="shared" ca="1" si="189"/>
        <v>-2772094431906622.5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-2772094431906622.5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-11550393466277.594</v>
      </c>
      <c r="L5523" s="444">
        <f t="shared" ca="1" si="189"/>
        <v>-2783644825372900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-2783644825372900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-11598520105720.416</v>
      </c>
      <c r="L5524" s="444">
        <f t="shared" ca="1" si="189"/>
        <v>-2795243345478620.5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-2795243345478620.5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-11646847272827.586</v>
      </c>
      <c r="L5525" s="444">
        <f t="shared" ca="1" si="189"/>
        <v>-2806890192751448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-2806890192751448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-11695375803131.033</v>
      </c>
      <c r="L5526" s="444">
        <f t="shared" ca="1" si="189"/>
        <v>-2818585568554579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-2818585568554579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-11744106535644.078</v>
      </c>
      <c r="L5527" s="444">
        <f t="shared" ca="1" si="189"/>
        <v>-2830329675090223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-2830329675090223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-11793040312875.93</v>
      </c>
      <c r="L5528" s="444">
        <f t="shared" ca="1" si="189"/>
        <v>-2842122715403099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-2842122715403099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-11842177980846.246</v>
      </c>
      <c r="L5529" s="444">
        <f t="shared" ca="1" si="189"/>
        <v>-2853964893383945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-2853964893383945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-11891520389099.771</v>
      </c>
      <c r="L5530" s="444">
        <f t="shared" ca="1" si="189"/>
        <v>-2865856413773045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-2865856413773045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-11941068390721.021</v>
      </c>
      <c r="L5531" s="444">
        <f t="shared" ca="1" si="189"/>
        <v>-2877797482163766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-2877797482163766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-11990822842349.025</v>
      </c>
      <c r="L5532" s="444">
        <f t="shared" ca="1" si="189"/>
        <v>-2889788305006115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-2889788305006115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-12040784604192.146</v>
      </c>
      <c r="L5533" s="444">
        <f t="shared" ca="1" si="189"/>
        <v>-2901829089610307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-2901829089610307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-12090954540042.945</v>
      </c>
      <c r="L5534" s="444">
        <f t="shared" ca="1" si="189"/>
        <v>-2913920044150350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-2913920044150350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-12141333517293.125</v>
      </c>
      <c r="L5535" s="444">
        <f t="shared" ca="1" si="189"/>
        <v>-2926061377667643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-2926061377667643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-12191922406948.512</v>
      </c>
      <c r="L5536" s="444">
        <f t="shared" ca="1" si="189"/>
        <v>-2938253300074591.5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-2938253300074591.5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-12242722083644.131</v>
      </c>
      <c r="L5537" s="444">
        <f t="shared" ca="1" si="189"/>
        <v>-2950496022158235.5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-2950496022158235.5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-12293733425659.314</v>
      </c>
      <c r="L5538" s="444">
        <f t="shared" ca="1" si="189"/>
        <v>-2962789755583895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-2962789755583895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-12344957314932.896</v>
      </c>
      <c r="L5539" s="444">
        <f t="shared" ca="1" si="189"/>
        <v>-2975134712898828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-2975134712898828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-12396394637078.449</v>
      </c>
      <c r="L5540" s="444">
        <f t="shared" ca="1" si="189"/>
        <v>-2987531107535906.5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-2987531107535906.5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-12448046281399.609</v>
      </c>
      <c r="L5541" s="444">
        <f t="shared" ca="1" si="189"/>
        <v>-2999979153817306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-2999979153817306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-12499913140905.441</v>
      </c>
      <c r="L5542" s="444">
        <f t="shared" ca="1" si="189"/>
        <v>-3012479066958211.5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-3012479066958211.5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-12551996112325.881</v>
      </c>
      <c r="L5543" s="444">
        <f t="shared" ca="1" si="189"/>
        <v>-3025031063070537.5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-3025031063070537.5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-12604296096127.24</v>
      </c>
      <c r="L5544" s="444">
        <f t="shared" ca="1" si="189"/>
        <v>-3037635359166664.5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-3037635359166664.5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-12656813996527.77</v>
      </c>
      <c r="L5545" s="444">
        <f t="shared" ca="1" si="189"/>
        <v>-3050292173163192.5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-3050292173163192.5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-12709550721513.303</v>
      </c>
      <c r="L5546" s="444">
        <f t="shared" ca="1" si="189"/>
        <v>-3063001723884706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-3063001723884706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-12762507182852.941</v>
      </c>
      <c r="L5547" s="444">
        <f t="shared" ca="1" si="189"/>
        <v>-3075764231067559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-3075764231067559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-12815684296114.828</v>
      </c>
      <c r="L5548" s="444">
        <f t="shared" ca="1" si="189"/>
        <v>-3088579915363674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-3088579915363674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-12869082980681.975</v>
      </c>
      <c r="L5549" s="444">
        <f t="shared" ca="1" si="189"/>
        <v>-3101448998344356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-3101448998344356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-12922704159768.15</v>
      </c>
      <c r="L5550" s="444">
        <f t="shared" ca="1" si="189"/>
        <v>-3114371702504124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-3114371702504124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-12976548760433.85</v>
      </c>
      <c r="L5551" s="444">
        <f t="shared" ca="1" si="189"/>
        <v>-3127348251264558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-3127348251264558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-13030617713602.324</v>
      </c>
      <c r="L5552" s="444">
        <f t="shared" ca="1" si="189"/>
        <v>-3140378868978160.5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-3140378868978160.5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-13084911954075.668</v>
      </c>
      <c r="L5553" s="444">
        <f t="shared" ca="1" si="189"/>
        <v>-3153463780932236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-3153463780932236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-13139432420550.982</v>
      </c>
      <c r="L5554" s="444">
        <f t="shared" ca="1" si="189"/>
        <v>-3166603213352787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-3166603213352787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-13194180055636.613</v>
      </c>
      <c r="L5555" s="444">
        <f t="shared" ca="1" si="189"/>
        <v>-3179797393408423.5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-3179797393408423.5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-13249155805868.432</v>
      </c>
      <c r="L5556" s="444">
        <f t="shared" ca="1" si="189"/>
        <v>-3193046549214292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-3193046549214292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-13304360621726.217</v>
      </c>
      <c r="L5557" s="444">
        <f t="shared" ca="1" si="189"/>
        <v>-3206350909836018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-3206350909836018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-13359795457650.074</v>
      </c>
      <c r="L5558" s="444">
        <f t="shared" ca="1" si="189"/>
        <v>-3219710705293668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-3219710705293668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-13415461272056.949</v>
      </c>
      <c r="L5559" s="444">
        <f t="shared" ca="1" si="189"/>
        <v>-3233126166565725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-3233126166565725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-13471359027357.188</v>
      </c>
      <c r="L5560" s="444">
        <f t="shared" ca="1" si="189"/>
        <v>-3246597525593082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-3246597525593082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-13527489689971.176</v>
      </c>
      <c r="L5561" s="444">
        <f t="shared" ca="1" si="189"/>
        <v>-3260125015283053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-3260125015283053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-13583854230346.055</v>
      </c>
      <c r="L5562" s="444">
        <f t="shared" ca="1" si="189"/>
        <v>-3273708869513399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-3273708869513399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-13640453622972.496</v>
      </c>
      <c r="L5563" s="444">
        <f t="shared" ca="1" si="189"/>
        <v>-3287349323136371.5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-3287349323136371.5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-13697288846401.547</v>
      </c>
      <c r="L5564" s="444">
        <f t="shared" ca="1" si="189"/>
        <v>-3301046611982773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-3301046611982773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-13754360883261.555</v>
      </c>
      <c r="L5565" s="444">
        <f t="shared" ca="1" si="189"/>
        <v>-3314800972866034.5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-3314800972866034.5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-13811670720275.145</v>
      </c>
      <c r="L5566" s="444">
        <f t="shared" ca="1" si="189"/>
        <v>-3328612643586309.5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-3328612643586309.5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-13869219348276.289</v>
      </c>
      <c r="L5567" s="444">
        <f t="shared" ca="1" si="189"/>
        <v>-3342481862934586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-3342481862934586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-13927007762227.441</v>
      </c>
      <c r="L5568" s="444">
        <f t="shared" ca="1" si="189"/>
        <v>-3356408870696813.5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-3356408870696813.5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-13985036961236.723</v>
      </c>
      <c r="L5569" s="444">
        <f t="shared" ca="1" si="189"/>
        <v>-3370393907658050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-3370393907658050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-14043307948575.209</v>
      </c>
      <c r="L5570" s="444">
        <f t="shared" ca="1" si="189"/>
        <v>-3384437215606625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-3384437215606625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-14101821731694.271</v>
      </c>
      <c r="L5571" s="444">
        <f t="shared" ca="1" si="189"/>
        <v>-3398539037338319.5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-3398539037338319.5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-14160579322242.998</v>
      </c>
      <c r="L5572" s="444">
        <f t="shared" ca="1" si="189"/>
        <v>-3412699616660562.5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-3412699616660562.5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-14219581736085.678</v>
      </c>
      <c r="L5573" s="444">
        <f t="shared" ca="1" si="189"/>
        <v>-3426919198396648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-3426919198396648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-14278829993319.367</v>
      </c>
      <c r="L5574" s="444">
        <f t="shared" ca="1" si="189"/>
        <v>-3441198028389967.5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-3441198028389967.5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-14338325118291.531</v>
      </c>
      <c r="L5575" s="444">
        <f t="shared" ca="1" si="189"/>
        <v>-3455536353508259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-3455536353508259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-14398068139617.746</v>
      </c>
      <c r="L5576" s="444">
        <f t="shared" ca="1" si="189"/>
        <v>-3469934421647876.5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-3469934421647876.5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-14458060090199.484</v>
      </c>
      <c r="L5577" s="444">
        <f t="shared" ca="1" si="189"/>
        <v>-3484392481738076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-3484392481738076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-14518302007241.982</v>
      </c>
      <c r="L5578" s="444">
        <f t="shared" ca="1" si="189"/>
        <v>-3498910783745318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-3498910783745318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-14578794932272.158</v>
      </c>
      <c r="L5579" s="444">
        <f t="shared" ca="1" si="189"/>
        <v>-3513489578677590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-3513489578677590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-14639539911156.627</v>
      </c>
      <c r="L5580" s="444">
        <f t="shared" ca="1" si="189"/>
        <v>-3528129118588746.5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-3528129118588746.5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-14700537994119.779</v>
      </c>
      <c r="L5581" s="444">
        <f t="shared" ca="1" si="189"/>
        <v>-3542829656582866.5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-3542829656582866.5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-14761790235761.943</v>
      </c>
      <c r="L5582" s="444">
        <f t="shared" ca="1" si="189"/>
        <v>-3557591446818628.5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-3557591446818628.5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-14823297695077.617</v>
      </c>
      <c r="L5583" s="444">
        <f t="shared" ca="1" si="189"/>
        <v>-3572414744513706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-3572414744513706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-14885061435473.775</v>
      </c>
      <c r="L5584" s="444">
        <f t="shared" ca="1" si="189"/>
        <v>-3587299805949180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-3587299805949180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-14947082524788.248</v>
      </c>
      <c r="L5585" s="444">
        <f t="shared" ca="1" si="189"/>
        <v>-3602246888473968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-3602246888473968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-15009362035308.199</v>
      </c>
      <c r="L5586" s="444">
        <f t="shared" ca="1" si="189"/>
        <v>-3617256250509276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-3617256250509276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-15071901043788.65</v>
      </c>
      <c r="L5587" s="444">
        <f t="shared" ca="1" si="189"/>
        <v>-3632328151553064.5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-3632328151553064.5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-15134700631471.104</v>
      </c>
      <c r="L5588" s="444">
        <f t="shared" ca="1" si="189"/>
        <v>-3647462852184535.5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-3647462852184535.5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-15197761884102.23</v>
      </c>
      <c r="L5589" s="444">
        <f t="shared" ca="1" si="189"/>
        <v>-3662660614068637.5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-3662660614068637.5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-15261085891952.656</v>
      </c>
      <c r="L5590" s="444">
        <f t="shared" ca="1" si="189"/>
        <v>-3677921699960590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-3677921699960590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-15324673749835.791</v>
      </c>
      <c r="L5591" s="444">
        <f t="shared" ca="1" si="189"/>
        <v>-3693246373710426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-3693246373710426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-15388526557126.773</v>
      </c>
      <c r="L5592" s="444">
        <f t="shared" ca="1" si="189"/>
        <v>-3708634900267553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-3708634900267553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-15452645417781.471</v>
      </c>
      <c r="L5593" s="444">
        <f t="shared" ca="1" si="189"/>
        <v>-3724087545685334.5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-3724087545685334.5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-15517031440355.561</v>
      </c>
      <c r="L5594" s="444">
        <f t="shared" ca="1" si="189"/>
        <v>-3739604577125690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-3739604577125690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-15581685738023.705</v>
      </c>
      <c r="L5595" s="444">
        <f t="shared" ca="1" si="189"/>
        <v>-3755186262863713.5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-3755186262863713.5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-15646609428598.805</v>
      </c>
      <c r="L5596" s="444">
        <f t="shared" ca="1" si="189"/>
        <v>-3770832872292312.5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-3770832872292312.5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-15711803634551.303</v>
      </c>
      <c r="L5597" s="444">
        <f t="shared" ca="1" si="189"/>
        <v>-3786544675926864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-3786544675926864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-15777269483028.602</v>
      </c>
      <c r="L5598" s="444">
        <f t="shared" ca="1" si="189"/>
        <v>-3802321945409892.5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-3802321945409892.5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-15843008105874.553</v>
      </c>
      <c r="L5599" s="444">
        <f t="shared" ca="1" si="189"/>
        <v>-3818164953515767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-3818164953515767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-15909020639649.029</v>
      </c>
      <c r="L5600" s="444">
        <f t="shared" ca="1" si="189"/>
        <v>-3834073974155416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-3834073974155416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-15975308225647.568</v>
      </c>
      <c r="L5601" s="444">
        <f t="shared" ca="1" si="189"/>
        <v>-3850049282381063.5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-3850049282381063.5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-16041872009921.1</v>
      </c>
      <c r="L5602" s="444">
        <f t="shared" ca="1" si="189"/>
        <v>-3866091154390984.5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-3866091154390984.5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-16108713143295.768</v>
      </c>
      <c r="L5603" s="444">
        <f t="shared" ca="1" si="189"/>
        <v>-3882199867534280.5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-3882199867534280.5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-16175832781392.836</v>
      </c>
      <c r="L5604" s="444">
        <f t="shared" ca="1" si="189"/>
        <v>-3898375700315673.5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-3898375700315673.5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-16243232084648.639</v>
      </c>
      <c r="L5605" s="444">
        <f t="shared" ca="1" si="189"/>
        <v>-3914618932400322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-3914618932400322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-16310912218334.674</v>
      </c>
      <c r="L5606" s="444">
        <f t="shared" ca="1" si="189"/>
        <v>-3930929844618656.5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-3930929844618656.5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-16378874352577.732</v>
      </c>
      <c r="L5607" s="444">
        <f t="shared" ca="1" si="189"/>
        <v>-3947308718971234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-3947308718971234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-16447119662380.139</v>
      </c>
      <c r="L5608" s="444">
        <f t="shared" ca="1" si="189"/>
        <v>-3963755838633614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-3963755838633614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-16515649327640.057</v>
      </c>
      <c r="L5609" s="444">
        <f t="shared" ca="1" si="189"/>
        <v>-3980271487961254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-3980271487961254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-16584464533171.891</v>
      </c>
      <c r="L5610" s="444">
        <f t="shared" ca="1" si="189"/>
        <v>-3996855952494426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-3996855952494426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-16653566468726.775</v>
      </c>
      <c r="L5611" s="444">
        <f t="shared" ca="1" si="189"/>
        <v>-4013509518963153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-4013509518963153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-16722956329013.137</v>
      </c>
      <c r="L5612" s="444">
        <f t="shared" ca="1" si="189"/>
        <v>-4030232475292166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-4030232475292166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-16792635313717.359</v>
      </c>
      <c r="L5613" s="444">
        <f t="shared" ca="1" si="189"/>
        <v>-4047025110605883.5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-4047025110605883.5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-16862604627524.514</v>
      </c>
      <c r="L5614" s="444">
        <f t="shared" ca="1" si="189"/>
        <v>-4063887715233408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-4063887715233408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-16932865480139.199</v>
      </c>
      <c r="L5615" s="444">
        <f t="shared" ca="1" si="189"/>
        <v>-4080820580713547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-4080820580713547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-17003419086306.443</v>
      </c>
      <c r="L5616" s="444">
        <f t="shared" ca="1" si="189"/>
        <v>-4097823999799853.5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-4097823999799853.5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-17074266665832.721</v>
      </c>
      <c r="L5617" s="444">
        <f t="shared" ca="1" si="189"/>
        <v>-4114898266465686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-4114898266465686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-17145409443607.027</v>
      </c>
      <c r="L5618" s="444">
        <f t="shared" ref="L5618:L5872" ca="1" si="194">I5618-J5618+K5618</f>
        <v>-4132043675909293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-4132043675909293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-17216848649622.057</v>
      </c>
      <c r="L5619" s="444">
        <f t="shared" ca="1" si="194"/>
        <v>-4149260524558915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-4149260524558915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-17288585518995.479</v>
      </c>
      <c r="L5620" s="444">
        <f t="shared" ca="1" si="194"/>
        <v>-4166549110077910.5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-4166549110077910.5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-17360621291991.293</v>
      </c>
      <c r="L5621" s="444">
        <f t="shared" ca="1" si="194"/>
        <v>-4183909731369902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-4183909731369902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-17432957214041.258</v>
      </c>
      <c r="L5622" s="444">
        <f t="shared" ca="1" si="194"/>
        <v>-4201342688583943.5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-4201342688583943.5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-17505594535766.432</v>
      </c>
      <c r="L5623" s="444">
        <f t="shared" ca="1" si="194"/>
        <v>-4218848283119710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-4218848283119710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-17578534512998.791</v>
      </c>
      <c r="L5624" s="444">
        <f t="shared" ca="1" si="194"/>
        <v>-4236426817632709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-4236426817632709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-17651778406802.953</v>
      </c>
      <c r="L5625" s="444">
        <f t="shared" ca="1" si="194"/>
        <v>-4254078596039512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-4254078596039512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-17725327483497.965</v>
      </c>
      <c r="L5626" s="444">
        <f t="shared" ca="1" si="194"/>
        <v>-4271803923523010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-4271803923523010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-17799183014679.211</v>
      </c>
      <c r="L5627" s="444">
        <f t="shared" ca="1" si="194"/>
        <v>-4289603106537689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-4289603106537689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-17873346277240.371</v>
      </c>
      <c r="L5628" s="444">
        <f t="shared" ca="1" si="194"/>
        <v>-4307476452814929.5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-4307476452814929.5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-17947818553395.539</v>
      </c>
      <c r="L5629" s="444">
        <f t="shared" ca="1" si="194"/>
        <v>-4325424271368325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-4325424271368325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-18022601130701.355</v>
      </c>
      <c r="L5630" s="444">
        <f t="shared" ca="1" si="194"/>
        <v>-4343446872499026.5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-4343446872499026.5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-18097695302079.277</v>
      </c>
      <c r="L5631" s="444">
        <f t="shared" ca="1" si="194"/>
        <v>-4361544567801106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-4361544567801106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-18173102365837.941</v>
      </c>
      <c r="L5632" s="444">
        <f t="shared" ca="1" si="194"/>
        <v>-4379717670166944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-4379717670166944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-18248823625695.602</v>
      </c>
      <c r="L5633" s="444">
        <f t="shared" ca="1" si="194"/>
        <v>-4397966493792639.5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-4397966493792639.5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-18324860390802.664</v>
      </c>
      <c r="L5634" s="444">
        <f t="shared" ca="1" si="194"/>
        <v>-4416291354183442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-4416291354183442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-18401213975764.34</v>
      </c>
      <c r="L5635" s="444">
        <f t="shared" ca="1" si="194"/>
        <v>-4434692568159206.5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-4434692568159206.5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-18477885700663.359</v>
      </c>
      <c r="L5636" s="444">
        <f t="shared" ca="1" si="194"/>
        <v>-4453170453859870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-4453170453859870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-18554876891082.793</v>
      </c>
      <c r="L5637" s="444">
        <f t="shared" ca="1" si="194"/>
        <v>-4471725330750953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-4471725330750953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-18632188878128.969</v>
      </c>
      <c r="L5638" s="444">
        <f t="shared" ca="1" si="194"/>
        <v>-4490357519629082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-4490357519629082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-18709822998454.508</v>
      </c>
      <c r="L5639" s="444">
        <f t="shared" ca="1" si="194"/>
        <v>-4509067342627537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-4509067342627537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-18787780594281.402</v>
      </c>
      <c r="L5640" s="444">
        <f t="shared" ca="1" si="194"/>
        <v>-4527855123221818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-4527855123221818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-18866063013424.242</v>
      </c>
      <c r="L5641" s="444">
        <f t="shared" ca="1" si="194"/>
        <v>-4546721186235242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-4546721186235242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-18944671609313.508</v>
      </c>
      <c r="L5642" s="444">
        <f t="shared" ca="1" si="194"/>
        <v>-4565665857844556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-4565665857844556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-19023607741018.984</v>
      </c>
      <c r="L5643" s="444">
        <f t="shared" ca="1" si="194"/>
        <v>-4584689465585575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-4584689465585575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-19102872773273.23</v>
      </c>
      <c r="L5644" s="444">
        <f t="shared" ca="1" si="194"/>
        <v>-4603792338358848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-4603792338358848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-19182468076495.199</v>
      </c>
      <c r="L5645" s="444">
        <f t="shared" ca="1" si="194"/>
        <v>-4622974806435343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-4622974806435343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-19262395026813.93</v>
      </c>
      <c r="L5646" s="444">
        <f t="shared" ca="1" si="194"/>
        <v>-4642237201462157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-4642237201462157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-19342655006092.32</v>
      </c>
      <c r="L5647" s="444">
        <f t="shared" ca="1" si="194"/>
        <v>-4661579856468249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-4661579856468249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-19423249401951.039</v>
      </c>
      <c r="L5648" s="444">
        <f t="shared" ca="1" si="194"/>
        <v>-4681003105870200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-4681003105870200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-19504179607792.5</v>
      </c>
      <c r="L5649" s="444">
        <f t="shared" ca="1" si="194"/>
        <v>-4700507285477992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-4700507285477992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-19585447022824.965</v>
      </c>
      <c r="L5650" s="444">
        <f t="shared" ca="1" si="194"/>
        <v>-4720092732500817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-4720092732500817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-19667053052086.738</v>
      </c>
      <c r="L5651" s="444">
        <f t="shared" ca="1" si="194"/>
        <v>-4739759785552904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-4739759785552904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-19748999106470.434</v>
      </c>
      <c r="L5652" s="444">
        <f t="shared" ca="1" si="194"/>
        <v>-4759508784659374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-4759508784659374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-19831286602747.391</v>
      </c>
      <c r="L5653" s="444">
        <f t="shared" ca="1" si="194"/>
        <v>-4779340071262121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-4779340071262121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-19913916963592.172</v>
      </c>
      <c r="L5654" s="444">
        <f t="shared" ca="1" si="194"/>
        <v>-4799253988225713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-4799253988225713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-19996891617607.137</v>
      </c>
      <c r="L5655" s="444">
        <f t="shared" ca="1" si="194"/>
        <v>-4819250879843320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-4819250879843320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-20080211999347.168</v>
      </c>
      <c r="L5656" s="444">
        <f t="shared" ca="1" si="194"/>
        <v>-4839331091842667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-4839331091842667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-20163879549344.445</v>
      </c>
      <c r="L5657" s="444">
        <f t="shared" ca="1" si="194"/>
        <v>-4859494971392011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-4859494971392011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-20247895714133.379</v>
      </c>
      <c r="L5658" s="444">
        <f t="shared" ca="1" si="194"/>
        <v>-4879742867106144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-4879742867106144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-20332261946275.602</v>
      </c>
      <c r="L5659" s="444">
        <f t="shared" ca="1" si="194"/>
        <v>-4900075129052420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-4900075129052420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-20416979704385.082</v>
      </c>
      <c r="L5660" s="444">
        <f t="shared" ca="1" si="194"/>
        <v>-4920492108756805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-4920492108756805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-20502050453153.355</v>
      </c>
      <c r="L5661" s="444">
        <f t="shared" ca="1" si="194"/>
        <v>-4940994159209958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-4940994159209958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-20587475663374.824</v>
      </c>
      <c r="L5662" s="444">
        <f t="shared" ca="1" si="194"/>
        <v>-4961581634873333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-4961581634873333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-20673256811972.219</v>
      </c>
      <c r="L5663" s="444">
        <f t="shared" ca="1" si="194"/>
        <v>-4982254891685305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-4982254891685305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-20759395382022.105</v>
      </c>
      <c r="L5664" s="444">
        <f t="shared" ca="1" si="194"/>
        <v>-5003014287067327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-5003014287067327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-20845892862780.527</v>
      </c>
      <c r="L5665" s="444">
        <f t="shared" ca="1" si="194"/>
        <v>-5023860179930108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-5023860179930108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-20932750749708.781</v>
      </c>
      <c r="L5666" s="444">
        <f t="shared" ca="1" si="194"/>
        <v>-5044792930679817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-5044792930679817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-21019970544499.238</v>
      </c>
      <c r="L5667" s="444">
        <f t="shared" ca="1" si="194"/>
        <v>-5065812901224316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-5065812901224316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-21107553755101.316</v>
      </c>
      <c r="L5668" s="444">
        <f t="shared" ca="1" si="194"/>
        <v>-5086920454979417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-5086920454979417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-21195501895747.57</v>
      </c>
      <c r="L5669" s="444">
        <f t="shared" ca="1" si="194"/>
        <v>-5108115956875165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-5108115956875165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-21283816486979.855</v>
      </c>
      <c r="L5670" s="444">
        <f t="shared" ca="1" si="194"/>
        <v>-5129399773362145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-5129399773362145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-21372499055675.605</v>
      </c>
      <c r="L5671" s="444">
        <f t="shared" ca="1" si="194"/>
        <v>-5150772272417821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-5150772272417821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-21461551135074.254</v>
      </c>
      <c r="L5672" s="444">
        <f t="shared" ca="1" si="194"/>
        <v>-5172233823552895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-5172233823552895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-21550974264803.73</v>
      </c>
      <c r="L5673" s="444">
        <f t="shared" ca="1" si="194"/>
        <v>-5193784797817699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-5193784797817699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-21640769990907.078</v>
      </c>
      <c r="L5674" s="444">
        <f t="shared" ca="1" si="194"/>
        <v>-5215425567808606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-5215425567808606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-21730939865869.191</v>
      </c>
      <c r="L5675" s="444">
        <f t="shared" ca="1" si="194"/>
        <v>-5237156507674475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-5237156507674475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-21821485448643.645</v>
      </c>
      <c r="L5676" s="444">
        <f t="shared" ca="1" si="194"/>
        <v>-5258977993123119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-5258977993123119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-21912408304679.664</v>
      </c>
      <c r="L5677" s="444">
        <f t="shared" ca="1" si="194"/>
        <v>-5280890401427799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-5280890401427799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-22003710005949.164</v>
      </c>
      <c r="L5678" s="444">
        <f t="shared" ca="1" si="194"/>
        <v>-5302894111433748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-5302894111433748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-22095392130973.949</v>
      </c>
      <c r="L5679" s="444">
        <f t="shared" ca="1" si="194"/>
        <v>-5324989503564722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-5324989503564722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-22187456264853.008</v>
      </c>
      <c r="L5680" s="444">
        <f t="shared" ca="1" si="194"/>
        <v>-5347176959829575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-5347176959829575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-22279903999289.895</v>
      </c>
      <c r="L5681" s="444">
        <f t="shared" ca="1" si="194"/>
        <v>-5369456863828865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-5369456863828865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-22372736932620.27</v>
      </c>
      <c r="L5682" s="444">
        <f t="shared" ca="1" si="194"/>
        <v>-5391829600761485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-5391829600761485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-22465956669839.52</v>
      </c>
      <c r="L5683" s="444">
        <f t="shared" ca="1" si="194"/>
        <v>-5414295557431325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-5414295557431325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-22559564822630.52</v>
      </c>
      <c r="L5684" s="444">
        <f t="shared" ca="1" si="194"/>
        <v>-5436855122253956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-5436855122253956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-22653563009391.484</v>
      </c>
      <c r="L5685" s="444">
        <f t="shared" ca="1" si="194"/>
        <v>-5459508685263347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-5459508685263347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-22747952855263.945</v>
      </c>
      <c r="L5686" s="444">
        <f t="shared" ca="1" si="194"/>
        <v>-5482256638118611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-5482256638118611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-22842735992160.879</v>
      </c>
      <c r="L5687" s="444">
        <f t="shared" ca="1" si="194"/>
        <v>-5505099374110772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-5505099374110772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-22937914058794.883</v>
      </c>
      <c r="L5688" s="444">
        <f t="shared" ca="1" si="194"/>
        <v>-5528037288169567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-5528037288169567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-23033488700706.527</v>
      </c>
      <c r="L5689" s="444">
        <f t="shared" ca="1" si="194"/>
        <v>-5551070776870274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-5551070776870274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-23129461570292.809</v>
      </c>
      <c r="L5690" s="444">
        <f t="shared" ca="1" si="194"/>
        <v>-5574200238440567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-5574200238440567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-23225834326835.695</v>
      </c>
      <c r="L5691" s="444">
        <f t="shared" ca="1" si="194"/>
        <v>-5597426072767403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-5597426072767403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-23322608636530.844</v>
      </c>
      <c r="L5692" s="444">
        <f t="shared" ca="1" si="194"/>
        <v>-5620748681403934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-5620748681403934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-23419786172516.391</v>
      </c>
      <c r="L5693" s="444">
        <f t="shared" ca="1" si="194"/>
        <v>-5644168467576450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-5644168467576450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-23517368614901.875</v>
      </c>
      <c r="L5694" s="444">
        <f t="shared" ca="1" si="194"/>
        <v>-5667685836191352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-5667685836191352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-23615357650797.301</v>
      </c>
      <c r="L5695" s="444">
        <f t="shared" ca="1" si="194"/>
        <v>-5691301193842149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-5691301193842149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-23713754974342.289</v>
      </c>
      <c r="L5696" s="444">
        <f t="shared" ca="1" si="194"/>
        <v>-5715014948816491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-5715014948816491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-23812562286735.379</v>
      </c>
      <c r="L5697" s="444">
        <f t="shared" ca="1" si="194"/>
        <v>-5738827511103226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-5738827511103226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-23911781296263.441</v>
      </c>
      <c r="L5698" s="444">
        <f t="shared" ca="1" si="194"/>
        <v>-5762739292399489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-5762739292399489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-24011413718331.203</v>
      </c>
      <c r="L5699" s="444">
        <f t="shared" ca="1" si="194"/>
        <v>-5786750706117820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-5786750706117820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-24111461275490.918</v>
      </c>
      <c r="L5700" s="444">
        <f t="shared" ca="1" si="194"/>
        <v>-5810862167393311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-5810862167393311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-24211925697472.129</v>
      </c>
      <c r="L5701" s="444">
        <f t="shared" ca="1" si="194"/>
        <v>-5835074093090783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-5835074093090783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-24312808721211.594</v>
      </c>
      <c r="L5702" s="444">
        <f t="shared" ca="1" si="194"/>
        <v>-5859386901811995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-5859386901811995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-24414112090883.313</v>
      </c>
      <c r="L5703" s="444">
        <f t="shared" ca="1" si="194"/>
        <v>-5883801013902878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-5883801013902878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-24515837557928.656</v>
      </c>
      <c r="L5704" s="444">
        <f t="shared" ca="1" si="194"/>
        <v>-5908316851460807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-5908316851460807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-24617986881086.695</v>
      </c>
      <c r="L5705" s="444">
        <f t="shared" ca="1" si="194"/>
        <v>-5932934838341894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-5932934838341894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-24720561826424.559</v>
      </c>
      <c r="L5706" s="444">
        <f t="shared" ca="1" si="194"/>
        <v>-5957655400168319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-5957655400168319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-24823564167367.996</v>
      </c>
      <c r="L5707" s="444">
        <f t="shared" ca="1" si="194"/>
        <v>-5982478964335687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-5982478964335687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-24926995684732.027</v>
      </c>
      <c r="L5708" s="444">
        <f t="shared" ca="1" si="194"/>
        <v>-6007405960020419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-6007405960020419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-25030858166751.746</v>
      </c>
      <c r="L5709" s="444">
        <f t="shared" ca="1" si="194"/>
        <v>-6032436818187171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-6032436818187171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-25135153409113.211</v>
      </c>
      <c r="L5710" s="444">
        <f t="shared" ca="1" si="194"/>
        <v>-6057571971596284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-6057571971596284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-25239883214984.516</v>
      </c>
      <c r="L5711" s="444">
        <f t="shared" ca="1" si="194"/>
        <v>-6082811854811269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-6082811854811269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-25345049395046.953</v>
      </c>
      <c r="L5712" s="444">
        <f t="shared" ca="1" si="194"/>
        <v>-6108156904206316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-6108156904206316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-25450653767526.316</v>
      </c>
      <c r="L5713" s="444">
        <f t="shared" ca="1" si="194"/>
        <v>-6133607557973842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-6133607557973842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-25556698158224.34</v>
      </c>
      <c r="L5714" s="444">
        <f t="shared" ca="1" si="194"/>
        <v>-6159164256132066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-6159164256132066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-25663184400550.273</v>
      </c>
      <c r="L5715" s="444">
        <f t="shared" ca="1" si="194"/>
        <v>-6184827440532616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-6184827440532616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-25770114335552.566</v>
      </c>
      <c r="L5716" s="444">
        <f t="shared" ca="1" si="194"/>
        <v>-6210597554868169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-6210597554868169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-25877489811950.703</v>
      </c>
      <c r="L5717" s="444">
        <f t="shared" ca="1" si="194"/>
        <v>-6236475044680120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-6236475044680120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-25985312686167.168</v>
      </c>
      <c r="L5718" s="444">
        <f t="shared" ca="1" si="194"/>
        <v>-6262460357366287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-6262460357366287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-26093584822359.527</v>
      </c>
      <c r="L5719" s="444">
        <f t="shared" ca="1" si="194"/>
        <v>-6288553942188647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-6288553942188647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-26202308092452.695</v>
      </c>
      <c r="L5720" s="444">
        <f t="shared" ca="1" si="194"/>
        <v>-6314756250281100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-6314756250281100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-26311484376171.25</v>
      </c>
      <c r="L5721" s="444">
        <f t="shared" ca="1" si="194"/>
        <v>-6341067734657271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-6341067734657271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-26421115561071.961</v>
      </c>
      <c r="L5722" s="444">
        <f t="shared" ca="1" si="194"/>
        <v>-6367488850218343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-6367488850218343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-26531203542576.43</v>
      </c>
      <c r="L5723" s="444">
        <f t="shared" ca="1" si="194"/>
        <v>-6394020053760919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-6394020053760919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-26641750224003.828</v>
      </c>
      <c r="L5724" s="444">
        <f t="shared" ca="1" si="194"/>
        <v>-6420661803984923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-6420661803984923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-26752757516603.844</v>
      </c>
      <c r="L5725" s="444">
        <f t="shared" ca="1" si="194"/>
        <v>-6447414561501527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-6447414561501527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-26864227339589.695</v>
      </c>
      <c r="L5726" s="444">
        <f t="shared" ca="1" si="194"/>
        <v>-6474278788841117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-6474278788841117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-26976161620171.32</v>
      </c>
      <c r="L5727" s="444">
        <f t="shared" ca="1" si="194"/>
        <v>-6501254950461288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-6501254950461288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-27088562293588.699</v>
      </c>
      <c r="L5728" s="444">
        <f t="shared" ca="1" si="194"/>
        <v>-6528343512754877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-6528343512754877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-27201431303145.32</v>
      </c>
      <c r="L5729" s="444">
        <f t="shared" ca="1" si="194"/>
        <v>-6555544944058022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-6555544944058022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-27314770600241.758</v>
      </c>
      <c r="L5730" s="444">
        <f t="shared" ca="1" si="194"/>
        <v>-6582859714658264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-6582859714658264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-27428582144409.434</v>
      </c>
      <c r="L5731" s="444">
        <f t="shared" ca="1" si="194"/>
        <v>-6610288296802673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-6610288296802673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-27542867903344.469</v>
      </c>
      <c r="L5732" s="444">
        <f t="shared" ca="1" si="194"/>
        <v>-6637831164706017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-6637831164706017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-27657629852941.738</v>
      </c>
      <c r="L5733" s="444">
        <f t="shared" ca="1" si="194"/>
        <v>-6665488794558959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-6665488794558959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-27772869977328.996</v>
      </c>
      <c r="L5734" s="444">
        <f t="shared" ca="1" si="194"/>
        <v>-6693261664536288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-6693261664536288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-27888590268901.199</v>
      </c>
      <c r="L5735" s="444">
        <f t="shared" ca="1" si="194"/>
        <v>-6721150254805189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-6721150254805189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-28004792728354.953</v>
      </c>
      <c r="L5736" s="444">
        <f t="shared" ca="1" si="194"/>
        <v>-6749155047533544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-6749155047533544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-28121479364723.102</v>
      </c>
      <c r="L5737" s="444">
        <f t="shared" ca="1" si="194"/>
        <v>-6777276526898267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-6777276526898267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-28238652195409.445</v>
      </c>
      <c r="L5738" s="444">
        <f t="shared" ca="1" si="194"/>
        <v>-6805515179093676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-6805515179093676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-28356313246223.648</v>
      </c>
      <c r="L5739" s="444">
        <f t="shared" ca="1" si="194"/>
        <v>-6833871492339900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-6833871492339900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-28474464551416.25</v>
      </c>
      <c r="L5740" s="444">
        <f t="shared" ca="1" si="194"/>
        <v>-6862345956891316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-6862345956891316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-28593108153713.816</v>
      </c>
      <c r="L5741" s="444">
        <f t="shared" ca="1" si="194"/>
        <v>-6890939065045030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-6890939065045030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-28712246104354.293</v>
      </c>
      <c r="L5742" s="444">
        <f t="shared" ca="1" si="194"/>
        <v>-6919651311149384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-6919651311149384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-28831880463122.434</v>
      </c>
      <c r="L5743" s="444">
        <f t="shared" ca="1" si="194"/>
        <v>-6948483191612506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-6948483191612506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-28952013298385.441</v>
      </c>
      <c r="L5744" s="444">
        <f t="shared" ca="1" si="194"/>
        <v>-6977435204910891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-6977435204910891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-29072646687128.711</v>
      </c>
      <c r="L5745" s="444">
        <f t="shared" ca="1" si="194"/>
        <v>-7006507851598020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-7006507851598020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-29193782714991.75</v>
      </c>
      <c r="L5746" s="444">
        <f t="shared" ca="1" si="194"/>
        <v>-7035701634313012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-7035701634313012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-29315423476304.215</v>
      </c>
      <c r="L5747" s="444">
        <f t="shared" ca="1" si="194"/>
        <v>-7065017057789316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-7065017057789316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-29437571074122.152</v>
      </c>
      <c r="L5748" s="444">
        <f t="shared" ca="1" si="194"/>
        <v>-7094454628863438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-7094454628863438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-29560227620264.324</v>
      </c>
      <c r="L5749" s="444">
        <f t="shared" ca="1" si="194"/>
        <v>-7124014856483702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-7124014856483702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-29683395235348.754</v>
      </c>
      <c r="L5750" s="444">
        <f t="shared" ca="1" si="194"/>
        <v>-7153698251719051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-7153698251719051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-29807076048829.383</v>
      </c>
      <c r="L5751" s="444">
        <f t="shared" ca="1" si="194"/>
        <v>-7183505327767880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-7183505327767880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-29931272199032.828</v>
      </c>
      <c r="L5752" s="444">
        <f t="shared" ca="1" si="194"/>
        <v>-7213436599966913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-7213436599966913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-30055985833195.469</v>
      </c>
      <c r="L5753" s="444">
        <f t="shared" ca="1" si="194"/>
        <v>-7243492585800108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-7243492585800108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-30181219107500.453</v>
      </c>
      <c r="L5754" s="444">
        <f t="shared" ca="1" si="194"/>
        <v>-7273673804907608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-7273673804907608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-30306974187115.027</v>
      </c>
      <c r="L5755" s="444">
        <f t="shared" ca="1" si="194"/>
        <v>-7303980779094723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-7303980779094723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-30433253246228.012</v>
      </c>
      <c r="L5756" s="444">
        <f t="shared" ca="1" si="194"/>
        <v>-7334414032340951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-7334414032340951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-30560058468087.297</v>
      </c>
      <c r="L5757" s="444">
        <f t="shared" ca="1" si="194"/>
        <v>-7364974090809038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-7364974090809038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-30687392045037.656</v>
      </c>
      <c r="L5758" s="444">
        <f t="shared" ca="1" si="194"/>
        <v>-7395661482854076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-7395661482854076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-30815256178558.648</v>
      </c>
      <c r="L5759" s="444">
        <f t="shared" ca="1" si="194"/>
        <v>-7426476739032635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-7426476739032635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-30943653079302.645</v>
      </c>
      <c r="L5760" s="444">
        <f t="shared" ca="1" si="194"/>
        <v>-7457420392111938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-7457420392111938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-31072584967133.074</v>
      </c>
      <c r="L5761" s="444">
        <f t="shared" ca="1" si="194"/>
        <v>-7488492977079071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-7488492977079071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-31202054071162.797</v>
      </c>
      <c r="L5762" s="444">
        <f t="shared" ca="1" si="194"/>
        <v>-7519695031150234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-7519695031150234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-31332062629792.641</v>
      </c>
      <c r="L5763" s="444">
        <f t="shared" ca="1" si="194"/>
        <v>-7551027093780027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-7551027093780027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-31462612890750.117</v>
      </c>
      <c r="L5764" s="444">
        <f t="shared" ca="1" si="194"/>
        <v>-7582489706670777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-7582489706670777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-31593707111128.238</v>
      </c>
      <c r="L5765" s="444">
        <f t="shared" ca="1" si="194"/>
        <v>-7614083413781905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-7614083413781905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-31725347557424.598</v>
      </c>
      <c r="L5766" s="444">
        <f t="shared" ca="1" si="194"/>
        <v>-7645808761339330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-7645808761339330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-31857536505580.535</v>
      </c>
      <c r="L5767" s="444">
        <f t="shared" ca="1" si="194"/>
        <v>-7677666297844911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-7677666297844911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-31990276241020.457</v>
      </c>
      <c r="L5768" s="444">
        <f t="shared" ca="1" si="194"/>
        <v>-7709656574085931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-7709656574085931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-32123569058691.379</v>
      </c>
      <c r="L5769" s="444">
        <f t="shared" ca="1" si="194"/>
        <v>-7741780143144622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-7741780143144622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-32257417263102.594</v>
      </c>
      <c r="L5770" s="444">
        <f t="shared" ca="1" si="194"/>
        <v>-7774037560407725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-7774037560407725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-32391823168365.52</v>
      </c>
      <c r="L5771" s="444">
        <f t="shared" ca="1" si="194"/>
        <v>-7806429383576091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-7806429383576091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-32526789098233.715</v>
      </c>
      <c r="L5772" s="444">
        <f t="shared" ca="1" si="194"/>
        <v>-7838956172674325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-7838956172674325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-32662317386143.023</v>
      </c>
      <c r="L5773" s="444">
        <f t="shared" ca="1" si="194"/>
        <v>-7871618490060468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-7871618490060468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-32798410375251.949</v>
      </c>
      <c r="L5774" s="444">
        <f t="shared" ca="1" si="194"/>
        <v>-7904416900435720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-7904416900435720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-32935070418482.168</v>
      </c>
      <c r="L5775" s="444">
        <f t="shared" ca="1" si="194"/>
        <v>-7937351970854202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-7937351970854202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-33072299878559.176</v>
      </c>
      <c r="L5776" s="444">
        <f t="shared" ca="1" si="194"/>
        <v>-7970424270732761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-7970424270732761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-33210101128053.172</v>
      </c>
      <c r="L5777" s="444">
        <f t="shared" ca="1" si="194"/>
        <v>-8003634371860814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-8003634371860814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-33348476549420.055</v>
      </c>
      <c r="L5778" s="444">
        <f t="shared" ca="1" si="194"/>
        <v>-8036982848410234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-8036982848410234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-33487428535042.637</v>
      </c>
      <c r="L5779" s="444">
        <f t="shared" ca="1" si="194"/>
        <v>-8070470276945277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-8070470276945277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-33626959487271.992</v>
      </c>
      <c r="L5780" s="444">
        <f t="shared" ca="1" si="194"/>
        <v>-8104097236432549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-8104097236432549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-33767071818468.953</v>
      </c>
      <c r="L5781" s="444">
        <f t="shared" ca="1" si="194"/>
        <v>-8137864308251018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-8137864308251018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-33907767951045.91</v>
      </c>
      <c r="L5782" s="444">
        <f t="shared" ca="1" si="194"/>
        <v>-8171772076202064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-8171772076202064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-34049050317508.598</v>
      </c>
      <c r="L5783" s="444">
        <f t="shared" ca="1" si="194"/>
        <v>-8205821126519573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-8205821126519573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-34190921360498.219</v>
      </c>
      <c r="L5784" s="444">
        <f t="shared" ca="1" si="194"/>
        <v>-8240012047880071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-8240012047880071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-34333383532833.629</v>
      </c>
      <c r="L5785" s="444">
        <f t="shared" ca="1" si="194"/>
        <v>-8274345431412905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-8274345431412905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-34476439297553.766</v>
      </c>
      <c r="L5786" s="444">
        <f t="shared" ca="1" si="194"/>
        <v>-8308821870710459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-8308821870710459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-34620091127960.25</v>
      </c>
      <c r="L5787" s="444">
        <f t="shared" ca="1" si="194"/>
        <v>-8343441961838419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-8343441961838419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-34764341507660.078</v>
      </c>
      <c r="L5788" s="444">
        <f t="shared" ca="1" si="194"/>
        <v>-8378206303346079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-8378206303346079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-34909192930608.66</v>
      </c>
      <c r="L5789" s="444">
        <f t="shared" ca="1" si="194"/>
        <v>-8413115496276688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-8413115496276688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-35054647901152.867</v>
      </c>
      <c r="L5790" s="444">
        <f t="shared" ca="1" si="194"/>
        <v>-8448170144177841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-8448170144177841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-35200708934074.336</v>
      </c>
      <c r="L5791" s="444">
        <f t="shared" ca="1" si="194"/>
        <v>-8483370853111915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-8483370853111915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-35347378554632.977</v>
      </c>
      <c r="L5792" s="444">
        <f t="shared" ca="1" si="194"/>
        <v>-8518718231666548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-8518718231666548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-35494659298610.617</v>
      </c>
      <c r="L5793" s="444">
        <f t="shared" ca="1" si="194"/>
        <v>-8554212890965159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-8554212890965159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-35642553712354.836</v>
      </c>
      <c r="L5794" s="444">
        <f t="shared" ca="1" si="194"/>
        <v>-8589855444677514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-8589855444677514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-35791064352822.977</v>
      </c>
      <c r="L5795" s="444">
        <f t="shared" ca="1" si="194"/>
        <v>-8625646509030337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-8625646509030337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-35940193787626.398</v>
      </c>
      <c r="L5796" s="444">
        <f t="shared" ca="1" si="194"/>
        <v>-8661586702817963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-8661586702817963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-36089944595074.852</v>
      </c>
      <c r="L5797" s="444">
        <f t="shared" ca="1" si="194"/>
        <v>-8697676647413038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-8697676647413038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-36240319364220.992</v>
      </c>
      <c r="L5798" s="444">
        <f t="shared" ca="1" si="194"/>
        <v>-8733916966777259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-8733916966777259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-36391320694905.242</v>
      </c>
      <c r="L5799" s="444">
        <f t="shared" ca="1" si="194"/>
        <v>-8770308287472164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-8770308287472164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-36542951197800.68</v>
      </c>
      <c r="L5800" s="444">
        <f t="shared" ca="1" si="194"/>
        <v>-8806851238669965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-8806851238669965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-36695213494458.188</v>
      </c>
      <c r="L5801" s="444">
        <f t="shared" ca="1" si="194"/>
        <v>-8843546452164423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-8843546452164423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-36848110217351.766</v>
      </c>
      <c r="L5802" s="444">
        <f t="shared" ca="1" si="194"/>
        <v>-8880394562381775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-8880394562381775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-37001644009924.055</v>
      </c>
      <c r="L5803" s="444">
        <f t="shared" ca="1" si="194"/>
        <v>-8917396206391699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-8917396206391699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-37155817526632.078</v>
      </c>
      <c r="L5804" s="444">
        <f t="shared" ca="1" si="194"/>
        <v>-8954552023918331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-8954552023918331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-37310633432993.047</v>
      </c>
      <c r="L5805" s="444">
        <f t="shared" ca="1" si="194"/>
        <v>-8991862657351324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-8991862657351324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-37466094405630.516</v>
      </c>
      <c r="L5806" s="444">
        <f t="shared" ca="1" si="194"/>
        <v>-9029328751756954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-9029328751756954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-37622203132320.641</v>
      </c>
      <c r="L5807" s="444">
        <f t="shared" ca="1" si="194"/>
        <v>-9066950954889274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-9066950954889274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-37778962312038.641</v>
      </c>
      <c r="L5808" s="444">
        <f t="shared" ca="1" si="194"/>
        <v>-9104729917201312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-9104729917201312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-37936374655005.469</v>
      </c>
      <c r="L5809" s="444">
        <f t="shared" ca="1" si="194"/>
        <v>-9142666291856318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-9142666291856318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-38094442882734.656</v>
      </c>
      <c r="L5810" s="444">
        <f t="shared" ca="1" si="194"/>
        <v>-9180760734739052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-9180760734739052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-38253169728079.383</v>
      </c>
      <c r="L5811" s="444">
        <f t="shared" ca="1" si="194"/>
        <v>-9219013904467132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-9219013904467132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-38412557935279.719</v>
      </c>
      <c r="L5812" s="444">
        <f t="shared" ca="1" si="194"/>
        <v>-9257426462402412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-9257426462402412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-38572610260010.047</v>
      </c>
      <c r="L5813" s="444">
        <f t="shared" ca="1" si="194"/>
        <v>-9295999072662422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-9295999072662422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-38733329469426.758</v>
      </c>
      <c r="L5814" s="444">
        <f t="shared" ca="1" si="194"/>
        <v>-9334732402131848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-9334732402131848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-38894718342216.031</v>
      </c>
      <c r="L5815" s="444">
        <f t="shared" ca="1" si="194"/>
        <v>-9373627120474064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-9373627120474064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-39056779668641.93</v>
      </c>
      <c r="L5816" s="444">
        <f t="shared" ca="1" si="194"/>
        <v>-9412683900142706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-9412683900142706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-39219516250594.609</v>
      </c>
      <c r="L5817" s="444">
        <f t="shared" ca="1" si="194"/>
        <v>-9451903416393300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-9451903416393300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-39382930901638.75</v>
      </c>
      <c r="L5818" s="444">
        <f t="shared" ca="1" si="194"/>
        <v>-9491286347294938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-9491286347294938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-39547026447062.242</v>
      </c>
      <c r="L5819" s="444">
        <f t="shared" ca="1" si="194"/>
        <v>-9530833373742000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-9530833373742000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-39711805723925</v>
      </c>
      <c r="L5820" s="444">
        <f t="shared" ca="1" si="194"/>
        <v>-9570545179465924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-9570545179465924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-39877271581108.016</v>
      </c>
      <c r="L5821" s="444">
        <f t="shared" ca="1" si="194"/>
        <v>-9610422451047032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-9610422451047032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-40043426879362.633</v>
      </c>
      <c r="L5822" s="444">
        <f t="shared" ca="1" si="194"/>
        <v>-9650465877926394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-9650465877926394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-40210274491359.977</v>
      </c>
      <c r="L5823" s="444">
        <f t="shared" ca="1" si="194"/>
        <v>-9690676152417754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-9690676152417754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-40377817301740.641</v>
      </c>
      <c r="L5824" s="444">
        <f t="shared" ca="1" si="194"/>
        <v>-9731053969719494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-9731053969719494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-40546058207164.555</v>
      </c>
      <c r="L5825" s="444">
        <f t="shared" ca="1" si="194"/>
        <v>-9771600027926658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-9771600027926658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-40715000116361.078</v>
      </c>
      <c r="L5826" s="444">
        <f t="shared" ca="1" si="194"/>
        <v>-9812315028043020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-9812315028043020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-40884645950179.25</v>
      </c>
      <c r="L5827" s="444">
        <f t="shared" ca="1" si="194"/>
        <v>-9853199673993200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-9853199673993200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-41054998641638.336</v>
      </c>
      <c r="L5828" s="444">
        <f t="shared" ca="1" si="194"/>
        <v>-9894254672634838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-9894254672634838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-41226061135978.492</v>
      </c>
      <c r="L5829" s="444">
        <f t="shared" ca="1" si="194"/>
        <v>-9935480733770816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-9935480733770816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-41397836390711.734</v>
      </c>
      <c r="L5830" s="444">
        <f t="shared" ca="1" si="194"/>
        <v>-9976878570161528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-9976878570161528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-41570327375673.031</v>
      </c>
      <c r="L5831" s="444">
        <f t="shared" ca="1" si="194"/>
        <v>-1.0018448897537202E+16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-1.0018448897537202E+16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-41743537073071.672</v>
      </c>
      <c r="L5832" s="444">
        <f t="shared" ca="1" si="194"/>
        <v>-1.0060192434610274E+16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-1.0060192434610274E+16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-41917468477542.805</v>
      </c>
      <c r="L5833" s="444">
        <f t="shared" ca="1" si="194"/>
        <v>-1.0102109903087816E+16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-1.0102109903087816E+16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-42092124596199.234</v>
      </c>
      <c r="L5834" s="444">
        <f t="shared" ca="1" si="194"/>
        <v>-1.0144202027684016E+16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-1.0144202027684016E+16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-42267508448683.398</v>
      </c>
      <c r="L5835" s="444">
        <f t="shared" ca="1" si="194"/>
        <v>-1.01864695361327E+16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-1.01864695361327E+16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-42443623067219.586</v>
      </c>
      <c r="L5836" s="444">
        <f t="shared" ca="1" si="194"/>
        <v>-1.022891315919992E+16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-1.022891315919992E+16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-42620471496666.336</v>
      </c>
      <c r="L5837" s="444">
        <f t="shared" ca="1" si="194"/>
        <v>-1.0271533630696586E+16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-1.0271533630696586E+16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-42798056794569.109</v>
      </c>
      <c r="L5838" s="444">
        <f t="shared" ca="1" si="194"/>
        <v>-1.0314331687491156E+16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-1.0314331687491156E+16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-42976382031213.148</v>
      </c>
      <c r="L5839" s="444">
        <f t="shared" ca="1" si="194"/>
        <v>-1.035730806952237E+16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-1.035730806952237E+16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-43155450289676.539</v>
      </c>
      <c r="L5840" s="444">
        <f t="shared" ca="1" si="194"/>
        <v>-1.0400463519812046E+16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-1.0400463519812046E+16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-43335264665883.523</v>
      </c>
      <c r="L5841" s="444">
        <f t="shared" ca="1" si="194"/>
        <v>-1.044379878447793E+16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-1.044379878447793E+16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-43515828268658.039</v>
      </c>
      <c r="L5842" s="444">
        <f t="shared" ca="1" si="194"/>
        <v>-1.0487314612746588E+16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-1.0487314612746588E+16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-43697144219777.453</v>
      </c>
      <c r="L5843" s="444">
        <f t="shared" ca="1" si="194"/>
        <v>-1.0531011756966366E+16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-1.0531011756966366E+16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-43879215654026.523</v>
      </c>
      <c r="L5844" s="444">
        <f t="shared" ca="1" si="194"/>
        <v>-1.0574890972620392E+16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-1.0574890972620392E+16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-44062045719251.633</v>
      </c>
      <c r="L5845" s="444">
        <f t="shared" ca="1" si="194"/>
        <v>-1.0618953018339644E+16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-1.0618953018339644E+16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-44245637576415.18</v>
      </c>
      <c r="L5846" s="444">
        <f t="shared" ca="1" si="194"/>
        <v>-1.066319865591606E+16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-1.066319865591606E+16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-44429994399650.25</v>
      </c>
      <c r="L5847" s="444">
        <f t="shared" ca="1" si="194"/>
        <v>-1.070762865031571E+16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-1.070762865031571E+16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-44615119376315.461</v>
      </c>
      <c r="L5848" s="444">
        <f t="shared" ca="1" si="194"/>
        <v>-1.0752243769692026E+16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-1.0752243769692026E+16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-44801015707050.109</v>
      </c>
      <c r="L5849" s="444">
        <f t="shared" ca="1" si="194"/>
        <v>-1.0797044785399076E+16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-1.0797044785399076E+16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-44987686605829.484</v>
      </c>
      <c r="L5850" s="444">
        <f t="shared" ca="1" si="194"/>
        <v>-1.0842032472004906E+16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-1.0842032472004906E+16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-45175135300020.438</v>
      </c>
      <c r="L5851" s="444">
        <f t="shared" ca="1" si="194"/>
        <v>-1.0887207607304926E+16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-1.0887207607304926E+16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-45363365030437.188</v>
      </c>
      <c r="L5852" s="444">
        <f t="shared" ca="1" si="194"/>
        <v>-1.0932570972335364E+16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-1.0932570972335364E+16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-45552379051397.352</v>
      </c>
      <c r="L5853" s="444">
        <f t="shared" ca="1" si="194"/>
        <v>-1.0978123351386762E+16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-1.0978123351386762E+16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-45742180630778.172</v>
      </c>
      <c r="L5854" s="444">
        <f t="shared" ca="1" si="194"/>
        <v>-1.102386553201754E+16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-1.102386553201754E+16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-45932773050073.086</v>
      </c>
      <c r="L5855" s="444">
        <f t="shared" ca="1" si="194"/>
        <v>-1.1069798305067614E+16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-1.1069798305067614E+16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-46124159604448.391</v>
      </c>
      <c r="L5856" s="444">
        <f t="shared" ca="1" si="194"/>
        <v>-1.1115922464672062E+16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-1.1115922464672062E+16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-46316343602800.258</v>
      </c>
      <c r="L5857" s="444">
        <f t="shared" ca="1" si="194"/>
        <v>-1.1162238808274862E+16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-1.1162238808274862E+16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-46509328367811.922</v>
      </c>
      <c r="L5858" s="444">
        <f t="shared" ca="1" si="194"/>
        <v>-1.1208748136642674E+16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-1.1208748136642674E+16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-46703117236011.141</v>
      </c>
      <c r="L5859" s="444">
        <f t="shared" ca="1" si="194"/>
        <v>-1.1255451253878686E+16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-1.1255451253878686E+16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-46897713557827.859</v>
      </c>
      <c r="L5860" s="444">
        <f t="shared" ca="1" si="194"/>
        <v>-1.1302348967436514E+16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-1.1302348967436514E+16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-47093120697652.141</v>
      </c>
      <c r="L5861" s="444">
        <f t="shared" ca="1" si="194"/>
        <v>-1.1349442088134166E+16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-1.1349442088134166E+16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-47289342033892.359</v>
      </c>
      <c r="L5862" s="444">
        <f t="shared" ca="1" si="194"/>
        <v>-1.1396731430168058E+16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-1.1396731430168058E+16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-47486380959033.578</v>
      </c>
      <c r="L5863" s="444">
        <f t="shared" ca="1" si="194"/>
        <v>-1.1444217811127092E+16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-1.1444217811127092E+16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-47684240879696.219</v>
      </c>
      <c r="L5864" s="444">
        <f t="shared" ca="1" si="194"/>
        <v>-1.1491902052006788E+16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-1.1491902052006788E+16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-47882925216694.953</v>
      </c>
      <c r="L5865" s="444">
        <f t="shared" ca="1" si="194"/>
        <v>-1.1539784977223482E+16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-1.1539784977223482E+16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-48082437405097.844</v>
      </c>
      <c r="L5866" s="444">
        <f t="shared" ca="1" si="194"/>
        <v>-1.158786741462858E+16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-1.158786741462858E+16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-48282780894285.75</v>
      </c>
      <c r="L5867" s="444">
        <f t="shared" ca="1" si="194"/>
        <v>-1.1636150195522866E+16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-1.1636150195522866E+16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-48483959148011.938</v>
      </c>
      <c r="L5868" s="444">
        <f t="shared" ca="1" si="194"/>
        <v>-1.1684634154670878E+16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-1.1684634154670878E+16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-48685975644461.992</v>
      </c>
      <c r="L5869" s="444">
        <f t="shared" ca="1" si="194"/>
        <v>-1.173332013031534E+16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-1.173332013031534E+16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-48888833876313.914</v>
      </c>
      <c r="L5870" s="444">
        <f t="shared" ca="1" si="194"/>
        <v>-1.1782208964191654E+16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-1.1782208964191654E+16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-49092537350798.555</v>
      </c>
      <c r="L5871" s="444">
        <f t="shared" ca="1" si="194"/>
        <v>-1.1831301501542452E+16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-1.1831301501542452E+16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-49297089589760.219</v>
      </c>
      <c r="L5872" s="444">
        <f t="shared" ca="1" si="194"/>
        <v>-1.1880598591132212E+16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-1.1880598591132212E+16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-49502494129717.547</v>
      </c>
      <c r="L5873" s="444">
        <f t="shared" ref="L5873:L6127" ca="1" si="199">I5873-J5873+K5873</f>
        <v>-1.193010108526193E+16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-1.193010108526193E+16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-49708754521924.711</v>
      </c>
      <c r="L5874" s="444">
        <f t="shared" ca="1" si="199"/>
        <v>-1.1979809839783854E+16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-1.1979809839783854E+16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-49915874332432.727</v>
      </c>
      <c r="L5875" s="444">
        <f t="shared" ca="1" si="199"/>
        <v>-1.2029725714116286E+16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-1.2029725714116286E+16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-50123857142151.188</v>
      </c>
      <c r="L5876" s="444">
        <f t="shared" ca="1" si="199"/>
        <v>-1.2079849571258438E+16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-1.2079849571258438E+16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-50332706546910.156</v>
      </c>
      <c r="L5877" s="444">
        <f t="shared" ca="1" si="199"/>
        <v>-1.2130182277805348E+16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-1.2130182277805348E+16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-50542426157522.281</v>
      </c>
      <c r="L5878" s="444">
        <f t="shared" ca="1" si="199"/>
        <v>-1.218072470396287E+16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-1.218072470396287E+16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-50753019599845.289</v>
      </c>
      <c r="L5879" s="444">
        <f t="shared" ca="1" si="199"/>
        <v>-1.2231477723562716E+16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-1.2231477723562716E+16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-50964490514844.648</v>
      </c>
      <c r="L5880" s="444">
        <f t="shared" ca="1" si="199"/>
        <v>-1.228244221407756E+16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-1.228244221407756E+16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-51176842558656.5</v>
      </c>
      <c r="L5881" s="444">
        <f t="shared" ca="1" si="199"/>
        <v>-1.2333619056636216E+16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-1.2333619056636216E+16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-51390079402650.898</v>
      </c>
      <c r="L5882" s="444">
        <f t="shared" ca="1" si="199"/>
        <v>-1.2385009136038866E+16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-1.2385009136038866E+16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-51604204733495.273</v>
      </c>
      <c r="L5883" s="444">
        <f t="shared" ca="1" si="199"/>
        <v>-1.2436613340772362E+16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-1.2436613340772362E+16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-51819222253218.172</v>
      </c>
      <c r="L5884" s="444">
        <f t="shared" ca="1" si="199"/>
        <v>-1.248843256302558E+16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-1.248843256302558E+16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-52035135679273.25</v>
      </c>
      <c r="L5885" s="444">
        <f t="shared" ca="1" si="199"/>
        <v>-1.2540467698704854E+16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-1.2540467698704854E+16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-52251948744603.555</v>
      </c>
      <c r="L5886" s="444">
        <f t="shared" ca="1" si="199"/>
        <v>-1.2592719647449458E+16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-1.2592719647449458E+16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-52469665197706.078</v>
      </c>
      <c r="L5887" s="444">
        <f t="shared" ca="1" si="199"/>
        <v>-1.2645189312647164E+16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-1.2645189312647164E+16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-52688288802696.516</v>
      </c>
      <c r="L5888" s="444">
        <f t="shared" ca="1" si="199"/>
        <v>-1.269787760144986E+16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-1.269787760144986E+16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-52907823339374.414</v>
      </c>
      <c r="L5889" s="444">
        <f t="shared" ca="1" si="199"/>
        <v>-1.2750785424789234E+16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-1.2750785424789234E+16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-53128272603288.477</v>
      </c>
      <c r="L5890" s="444">
        <f t="shared" ca="1" si="199"/>
        <v>-1.2803913697392522E+16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-1.2803913697392522E+16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-53349640405802.172</v>
      </c>
      <c r="L5891" s="444">
        <f t="shared" ca="1" si="199"/>
        <v>-1.2857263337798324E+16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-1.2857263337798324E+16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-53571930574159.68</v>
      </c>
      <c r="L5892" s="444">
        <f t="shared" ca="1" si="199"/>
        <v>-1.2910835268372484E+16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-1.2910835268372484E+16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-53795146951552.016</v>
      </c>
      <c r="L5893" s="444">
        <f t="shared" ca="1" si="199"/>
        <v>-1.2964630415324036E+16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-1.2964630415324036E+16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-54019293397183.484</v>
      </c>
      <c r="L5894" s="444">
        <f t="shared" ca="1" si="199"/>
        <v>-1.301864970872122E+16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-1.301864970872122E+16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-54244373786338.414</v>
      </c>
      <c r="L5895" s="444">
        <f t="shared" ca="1" si="199"/>
        <v>-1.3072894082507558E+16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-1.3072894082507558E+16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-54470392010448.156</v>
      </c>
      <c r="L5896" s="444">
        <f t="shared" ca="1" si="199"/>
        <v>-1.3127364474518006E+16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-1.3127364474518006E+16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-54697351977158.359</v>
      </c>
      <c r="L5897" s="444">
        <f t="shared" ca="1" si="199"/>
        <v>-1.3182061826495164E+16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-1.3182061826495164E+16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-54925257610396.516</v>
      </c>
      <c r="L5898" s="444">
        <f t="shared" ca="1" si="199"/>
        <v>-1.323698708410556E+16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-1.323698708410556E+16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-55154112850439.836</v>
      </c>
      <c r="L5899" s="444">
        <f t="shared" ca="1" si="199"/>
        <v>-1.3292141196956E+16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-1.3292141196956E+16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-55383921653983.336</v>
      </c>
      <c r="L5900" s="444">
        <f t="shared" ca="1" si="199"/>
        <v>-1.3347525118609984E+16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-1.3347525118609984E+16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-55614687994208.266</v>
      </c>
      <c r="L5901" s="444">
        <f t="shared" ca="1" si="199"/>
        <v>-1.3403139806604192E+16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-1.3403139806604192E+16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-55846415860850.797</v>
      </c>
      <c r="L5902" s="444">
        <f t="shared" ca="1" si="199"/>
        <v>-1.3458986222465042E+16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-1.3458986222465042E+16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-56079109260271.008</v>
      </c>
      <c r="L5903" s="444">
        <f t="shared" ca="1" si="199"/>
        <v>-1.3515065331725314E+16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-1.3515065331725314E+16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-56312772215522.141</v>
      </c>
      <c r="L5904" s="444">
        <f t="shared" ca="1" si="199"/>
        <v>-1.3571378103940836E+16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-1.3571378103940836E+16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-56547408766420.148</v>
      </c>
      <c r="L5905" s="444">
        <f t="shared" ca="1" si="199"/>
        <v>-1.3627925512707256E+16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-1.3627925512707256E+16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-56783022969613.563</v>
      </c>
      <c r="L5906" s="444">
        <f t="shared" ca="1" si="199"/>
        <v>-1.368470853567687E+16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-1.368470853567687E+16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-57019618898653.625</v>
      </c>
      <c r="L5907" s="444">
        <f t="shared" ca="1" si="199"/>
        <v>-1.3741728154575524E+16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-1.3741728154575524E+16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-57257200644064.68</v>
      </c>
      <c r="L5908" s="444">
        <f t="shared" ca="1" si="199"/>
        <v>-1.3798985355219588E+16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-1.3798985355219588E+16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-57495772313414.945</v>
      </c>
      <c r="L5909" s="444">
        <f t="shared" ca="1" si="199"/>
        <v>-1.3856481127533002E+16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-1.3856481127533002E+16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-57735338031387.508</v>
      </c>
      <c r="L5910" s="444">
        <f t="shared" ca="1" si="199"/>
        <v>-1.391421646556439E+16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-1.391421646556439E+16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-57975901939851.625</v>
      </c>
      <c r="L5911" s="444">
        <f t="shared" ca="1" si="199"/>
        <v>-1.3972192367504242E+16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-1.3972192367504242E+16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-58217468197934.344</v>
      </c>
      <c r="L5912" s="444">
        <f t="shared" ca="1" si="199"/>
        <v>-1.4030409835702176E+16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-1.4030409835702176E+16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-58460040982092.391</v>
      </c>
      <c r="L5913" s="444">
        <f t="shared" ca="1" si="199"/>
        <v>-1.4088869876684268E+16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-1.4088869876684268E+16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-58703624486184.461</v>
      </c>
      <c r="L5914" s="444">
        <f t="shared" ca="1" si="199"/>
        <v>-1.4147573501170452E+16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-1.4147573501170452E+16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-58948222921543.547</v>
      </c>
      <c r="L5915" s="444">
        <f t="shared" ca="1" si="199"/>
        <v>-1.4206521724091996E+16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-1.4206521724091996E+16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-59193840517049.984</v>
      </c>
      <c r="L5916" s="444">
        <f t="shared" ca="1" si="199"/>
        <v>-1.4265715564609046E+16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-1.4265715564609046E+16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-59440481519204.367</v>
      </c>
      <c r="L5917" s="444">
        <f t="shared" ca="1" si="199"/>
        <v>-1.432515604612825E+16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-1.432515604612825E+16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-59688150192201.039</v>
      </c>
      <c r="L5918" s="444">
        <f t="shared" ca="1" si="199"/>
        <v>-1.4384844196320452E+16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-1.4384844196320452E+16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-59936850818001.891</v>
      </c>
      <c r="L5919" s="444">
        <f t="shared" ca="1" si="199"/>
        <v>-1.4444781047138454E+16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-1.4444781047138454E+16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-60186587696410.219</v>
      </c>
      <c r="L5920" s="444">
        <f t="shared" ca="1" si="199"/>
        <v>-1.4504967634834864E+16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-1.4504967634834864E+16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-60437365145145.266</v>
      </c>
      <c r="L5921" s="444">
        <f t="shared" ca="1" si="199"/>
        <v>-1.456540499998001E+16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-1.456540499998001E+16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-60689187499916.711</v>
      </c>
      <c r="L5922" s="444">
        <f t="shared" ca="1" si="199"/>
        <v>-1.4626094187479926E+16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-1.4626094187479926E+16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-60942059114499.695</v>
      </c>
      <c r="L5923" s="444">
        <f t="shared" ca="1" si="199"/>
        <v>-1.4687036246594426E+16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-1.4687036246594426E+16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-61195984360810.117</v>
      </c>
      <c r="L5924" s="444">
        <f t="shared" ca="1" si="199"/>
        <v>-1.4748232230955236E+16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-1.4748232230955236E+16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-61450967628980.148</v>
      </c>
      <c r="L5925" s="444">
        <f t="shared" ca="1" si="199"/>
        <v>-1.4809683198584216E+16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-1.4809683198584216E+16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-61707013327434.234</v>
      </c>
      <c r="L5926" s="444">
        <f t="shared" ca="1" si="199"/>
        <v>-1.487139021191165E+16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-1.487139021191165E+16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-61964125882965.211</v>
      </c>
      <c r="L5927" s="444">
        <f t="shared" ca="1" si="199"/>
        <v>-1.4933354337794616E+16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-1.4933354337794616E+16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-62222309740810.898</v>
      </c>
      <c r="L5928" s="444">
        <f t="shared" ca="1" si="199"/>
        <v>-1.4995576647535426E+16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-1.4995576647535426E+16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-62481569364730.938</v>
      </c>
      <c r="L5929" s="444">
        <f t="shared" ca="1" si="199"/>
        <v>-1.5058058216900156E+16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-1.5058058216900156E+16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-62741909237083.984</v>
      </c>
      <c r="L5930" s="444">
        <f t="shared" ca="1" si="199"/>
        <v>-1.512080012613724E+16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-1.512080012613724E+16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-63003333858905.172</v>
      </c>
      <c r="L5931" s="444">
        <f t="shared" ca="1" si="199"/>
        <v>-1.5183803459996146E+16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-1.5183803459996146E+16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-63265847749983.938</v>
      </c>
      <c r="L5932" s="444">
        <f t="shared" ca="1" si="199"/>
        <v>-1.524706930774613E+16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-1.524706930774613E+16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-63529455448942.219</v>
      </c>
      <c r="L5933" s="444">
        <f t="shared" ca="1" si="199"/>
        <v>-1.5310598763195072E+16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-1.5310598763195072E+16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-63794161513312.805</v>
      </c>
      <c r="L5934" s="444">
        <f t="shared" ca="1" si="199"/>
        <v>-1.5374392924708384E+16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-1.5374392924708384E+16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-64059970519618.266</v>
      </c>
      <c r="L5935" s="444">
        <f t="shared" ca="1" si="199"/>
        <v>-1.5438452895228002E+16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-1.5438452895228002E+16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-64326887063450.016</v>
      </c>
      <c r="L5936" s="444">
        <f t="shared" ca="1" si="199"/>
        <v>-1.5502779782291452E+16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-1.5502779782291452E+16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-64594915759547.727</v>
      </c>
      <c r="L5937" s="444">
        <f t="shared" ca="1" si="199"/>
        <v>-1.5567374698051E+16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-1.5567374698051E+16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-64864061241879.172</v>
      </c>
      <c r="L5938" s="444">
        <f t="shared" ca="1" si="199"/>
        <v>-1.563223875929288E+16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-1.563223875929288E+16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-65134328163720.336</v>
      </c>
      <c r="L5939" s="444">
        <f t="shared" ca="1" si="199"/>
        <v>-1.56973730874566E+16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-1.56973730874566E+16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-65405721197735.836</v>
      </c>
      <c r="L5940" s="444">
        <f t="shared" ca="1" si="199"/>
        <v>-1.5762778808654336E+16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-1.5762778808654336E+16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-65678245036059.734</v>
      </c>
      <c r="L5941" s="444">
        <f t="shared" ca="1" si="199"/>
        <v>-1.5828457053690396E+16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-1.5828457053690396E+16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-65951904390376.648</v>
      </c>
      <c r="L5942" s="444">
        <f t="shared" ca="1" si="199"/>
        <v>-1.5894408958080772E+16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-1.5894408958080772E+16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-66226703992003.219</v>
      </c>
      <c r="L5943" s="444">
        <f t="shared" ca="1" si="199"/>
        <v>-1.5960635662072776E+16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-1.5960635662072776E+16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-66502648591969.898</v>
      </c>
      <c r="L5944" s="444">
        <f t="shared" ca="1" si="199"/>
        <v>-1.6027138310664746E+16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-1.6027138310664746E+16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-66779742961103.109</v>
      </c>
      <c r="L5945" s="444">
        <f t="shared" ca="1" si="199"/>
        <v>-1.609391805362585E+16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-1.609391805362585E+16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-67057991890107.711</v>
      </c>
      <c r="L5946" s="444">
        <f t="shared" ca="1" si="199"/>
        <v>-1.6160976045515958E+16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-1.6160976045515958E+16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-67337400189649.813</v>
      </c>
      <c r="L5947" s="444">
        <f t="shared" ca="1" si="199"/>
        <v>-1.6228313445705608E+16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-1.6228313445705608E+16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-67617972690440.039</v>
      </c>
      <c r="L5948" s="444">
        <f t="shared" ca="1" si="199"/>
        <v>-1.6295931418396048E+16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-1.6295931418396048E+16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-67899714243316.867</v>
      </c>
      <c r="L5949" s="444">
        <f t="shared" ca="1" si="199"/>
        <v>-1.6363831132639364E+16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-1.6363831132639364E+16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-68182629719330.68</v>
      </c>
      <c r="L5950" s="444">
        <f t="shared" ca="1" si="199"/>
        <v>-1.6432013762358694E+16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-1.6432013762358694E+16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-68466724009827.891</v>
      </c>
      <c r="L5951" s="444">
        <f t="shared" ca="1" si="199"/>
        <v>-1.6500480486368522E+16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-1.6500480486368522E+16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-68752002026535.5</v>
      </c>
      <c r="L5952" s="444">
        <f t="shared" ca="1" si="199"/>
        <v>-1.6569232488395058E+16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-1.6569232488395058E+16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-69038468701646.07</v>
      </c>
      <c r="L5953" s="444">
        <f t="shared" ca="1" si="199"/>
        <v>-1.6638270957096704E+16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-1.6638270957096704E+16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-69326128987902.93</v>
      </c>
      <c r="L5954" s="444">
        <f t="shared" ca="1" si="199"/>
        <v>-1.6707597086084606E+16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-1.6707597086084606E+16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-69614987858685.859</v>
      </c>
      <c r="L5955" s="444">
        <f t="shared" ca="1" si="199"/>
        <v>-1.6777212073943292E+16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-1.6777212073943292E+16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-69905050308097.047</v>
      </c>
      <c r="L5956" s="444">
        <f t="shared" ca="1" si="199"/>
        <v>-1.684711712425139E+16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-1.684711712425139E+16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-70196321351047.445</v>
      </c>
      <c r="L5957" s="444">
        <f t="shared" ca="1" si="199"/>
        <v>-1.6917313445602438E+16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-1.6917313445602438E+16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-70488806023343.484</v>
      </c>
      <c r="L5958" s="444">
        <f t="shared" ca="1" si="199"/>
        <v>-1.6987802251625782E+16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-1.6987802251625782E+16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-70782509381774.078</v>
      </c>
      <c r="L5959" s="444">
        <f t="shared" ca="1" si="199"/>
        <v>-1.7058584761007556E+16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-1.7058584761007556E+16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-71077436504198.156</v>
      </c>
      <c r="L5960" s="444">
        <f t="shared" ca="1" si="199"/>
        <v>-1.7129662197511754E+16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-1.7129662197511754E+16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-71373592489632.313</v>
      </c>
      <c r="L5961" s="444">
        <f t="shared" ca="1" si="199"/>
        <v>-1.7201035790001386E+16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-1.7201035790001386E+16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-71670982458339.109</v>
      </c>
      <c r="L5962" s="444">
        <f t="shared" ca="1" si="199"/>
        <v>-1.7272706772459726E+16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-1.7272706772459726E+16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-71969611551915.531</v>
      </c>
      <c r="L5963" s="444">
        <f t="shared" ca="1" si="199"/>
        <v>-1.7344676384011642E+16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-1.7344676384011642E+16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-72269484933381.844</v>
      </c>
      <c r="L5964" s="444">
        <f t="shared" ca="1" si="199"/>
        <v>-1.7416945868945024E+16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-1.7416945868945024E+16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-72570607787270.938</v>
      </c>
      <c r="L5965" s="444">
        <f t="shared" ca="1" si="199"/>
        <v>-1.7489516476732294E+16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-1.7489516476732294E+16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-72872985319717.891</v>
      </c>
      <c r="L5966" s="444">
        <f t="shared" ca="1" si="199"/>
        <v>-1.7562389462052012E+16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-1.7562389462052012E+16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-73176622758550.047</v>
      </c>
      <c r="L5967" s="444">
        <f t="shared" ca="1" si="199"/>
        <v>-1.7635566084810562E+16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-1.7635566084810562E+16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-73481525353377.344</v>
      </c>
      <c r="L5968" s="444">
        <f t="shared" ca="1" si="199"/>
        <v>-1.770904761016394E+16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-1.770904761016394E+16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-73787698375683.094</v>
      </c>
      <c r="L5969" s="444">
        <f t="shared" ca="1" si="199"/>
        <v>-1.7782835308539624E+16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-1.7782835308539624E+16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-74095147118915.094</v>
      </c>
      <c r="L5970" s="444">
        <f t="shared" ca="1" si="199"/>
        <v>-1.785693045565854E+16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-1.785693045565854E+16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-74403876898577.25</v>
      </c>
      <c r="L5971" s="444">
        <f t="shared" ca="1" si="199"/>
        <v>-1.7931334332557118E+16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-1.7931334332557118E+16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-74713893052321.328</v>
      </c>
      <c r="L5972" s="444">
        <f t="shared" ca="1" si="199"/>
        <v>-1.800604822560944E+16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-1.800604822560944E+16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-75025200940039.328</v>
      </c>
      <c r="L5973" s="444">
        <f t="shared" ca="1" si="199"/>
        <v>-1.808107342654948E+16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-1.808107342654948E+16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-75337805943956.172</v>
      </c>
      <c r="L5974" s="444">
        <f t="shared" ca="1" si="199"/>
        <v>-1.8156411232493436E+16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-1.8156411232493436E+16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-75651713468722.656</v>
      </c>
      <c r="L5975" s="444">
        <f t="shared" ca="1" si="199"/>
        <v>-1.823206294596216E+16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-1.823206294596216E+16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-75966928941509</v>
      </c>
      <c r="L5976" s="444">
        <f t="shared" ca="1" si="199"/>
        <v>-1.8308029874903668E+16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-1.8308029874903668E+16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-76283457812098.609</v>
      </c>
      <c r="L5977" s="444">
        <f t="shared" ca="1" si="199"/>
        <v>-1.8384313332715768E+16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-1.8384313332715768E+16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-76601305552982.359</v>
      </c>
      <c r="L5978" s="444">
        <f t="shared" ca="1" si="199"/>
        <v>-1.8460914638268752E+16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-1.8460914638268752E+16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-76920477659453.125</v>
      </c>
      <c r="L5979" s="444">
        <f t="shared" ca="1" si="199"/>
        <v>-1.8537835115928204E+16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-1.8537835115928204E+16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-77240979649700.844</v>
      </c>
      <c r="L5980" s="444">
        <f t="shared" ca="1" si="199"/>
        <v>-1.8615076095577904E+16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-1.8615076095577904E+16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-77562817064907.938</v>
      </c>
      <c r="L5981" s="444">
        <f t="shared" ca="1" si="199"/>
        <v>-1.8692638912642812E+16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-1.8692638912642812E+16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-77885995469345.047</v>
      </c>
      <c r="L5982" s="444">
        <f t="shared" ca="1" si="199"/>
        <v>-1.8770524908112156E+16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-1.8770524908112156E+16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-78210520450467.313</v>
      </c>
      <c r="L5983" s="444">
        <f t="shared" ca="1" si="199"/>
        <v>-1.8848735428562624E+16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-1.8848735428562624E+16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-78536397619010.938</v>
      </c>
      <c r="L5984" s="444">
        <f t="shared" ca="1" si="199"/>
        <v>-1.8927271826181636E+16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-1.8927271826181636E+16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-78863632609090.156</v>
      </c>
      <c r="L5985" s="444">
        <f t="shared" ca="1" si="199"/>
        <v>-1.9006135458790728E+16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-1.9006135458790728E+16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-79192231078294.703</v>
      </c>
      <c r="L5986" s="444">
        <f t="shared" ca="1" si="199"/>
        <v>-1.9085327689869024E+16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-1.9085327689869024E+16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-79522198707787.594</v>
      </c>
      <c r="L5987" s="444">
        <f t="shared" ca="1" si="199"/>
        <v>-1.9164849888576812E+16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-1.9164849888576812E+16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-79853541202403.375</v>
      </c>
      <c r="L5988" s="444">
        <f t="shared" ca="1" si="199"/>
        <v>-1.9244703429779216E+16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-1.9244703429779216E+16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-80186264290746.734</v>
      </c>
      <c r="L5989" s="444">
        <f t="shared" ca="1" si="199"/>
        <v>-1.9324889694069964E+16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-1.9324889694069964E+16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-80520373725291.516</v>
      </c>
      <c r="L5990" s="444">
        <f t="shared" ca="1" si="199"/>
        <v>-1.9405410067795256E+16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-1.9405410067795256E+16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-80855875282480.234</v>
      </c>
      <c r="L5991" s="444">
        <f t="shared" ca="1" si="199"/>
        <v>-1.9486265943077736E+16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-1.9486265943077736E+16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-81192774762823.906</v>
      </c>
      <c r="L5992" s="444">
        <f t="shared" ca="1" si="199"/>
        <v>-1.956745871784056E+16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-1.956745871784056E+16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-81531077991002.328</v>
      </c>
      <c r="L5993" s="444">
        <f t="shared" ca="1" si="199"/>
        <v>-1.9648989795831564E+16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-1.9648989795831564E+16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-81870790815964.844</v>
      </c>
      <c r="L5994" s="444">
        <f t="shared" ca="1" si="199"/>
        <v>-1.9730860586647528E+16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-1.9730860586647528E+16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-82211919111031.359</v>
      </c>
      <c r="L5995" s="444">
        <f t="shared" ca="1" si="199"/>
        <v>-1.981307250575856E+16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-1.981307250575856E+16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-82554468773994</v>
      </c>
      <c r="L5996" s="444">
        <f t="shared" ca="1" si="199"/>
        <v>-1.9895626974532552E+16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-1.9895626974532552E+16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-82898445727218.969</v>
      </c>
      <c r="L5997" s="444">
        <f t="shared" ca="1" si="199"/>
        <v>-1.9978525420259772E+16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-1.9978525420259772E+16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-83243855917749.047</v>
      </c>
      <c r="L5998" s="444">
        <f t="shared" ca="1" si="199"/>
        <v>-2.006176927617752E+16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-2.006176927617752E+16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-83590705317406.328</v>
      </c>
      <c r="L5999" s="444">
        <f t="shared" ca="1" si="199"/>
        <v>-2.0145359981494928E+16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-2.0145359981494928E+16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-83938999922895.531</v>
      </c>
      <c r="L6000" s="444">
        <f t="shared" ca="1" si="199"/>
        <v>-2.0229298981417824E+16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-2.0229298981417824E+16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-84288745755907.594</v>
      </c>
      <c r="L6001" s="444">
        <f t="shared" ca="1" si="199"/>
        <v>-2.0313587727173732E+16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-2.0313587727173732E+16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-84639948863223.875</v>
      </c>
      <c r="L6002" s="444">
        <f t="shared" ca="1" si="199"/>
        <v>-2.0398227676036956E+16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-2.0398227676036956E+16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-84992615316820.656</v>
      </c>
      <c r="L6003" s="444">
        <f t="shared" ca="1" si="199"/>
        <v>-2.0483220291353776E+16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-2.0483220291353776E+16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-85346751213974.063</v>
      </c>
      <c r="L6004" s="444">
        <f t="shared" ca="1" si="199"/>
        <v>-2.0568567042567752E+16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-2.0568567042567752E+16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-85702362677365.625</v>
      </c>
      <c r="L6005" s="444">
        <f t="shared" ca="1" si="199"/>
        <v>-2.0654269405245116E+16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-2.0654269405245116E+16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-86059455855187.984</v>
      </c>
      <c r="L6006" s="444">
        <f t="shared" ca="1" si="199"/>
        <v>-2.0740328861100304E+16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-2.0740328861100304E+16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-86418036921251.266</v>
      </c>
      <c r="L6007" s="444">
        <f t="shared" ca="1" si="199"/>
        <v>-2.0826746898021556E+16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-2.0826746898021556E+16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-86778112075089.813</v>
      </c>
      <c r="L6008" s="444">
        <f t="shared" ca="1" si="199"/>
        <v>-2.0913525010096644E+16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-2.0913525010096644E+16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-87139687542069.344</v>
      </c>
      <c r="L6009" s="444">
        <f t="shared" ca="1" si="199"/>
        <v>-2.1000664697638712E+16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-2.1000664697638712E+16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-87502769573494.625</v>
      </c>
      <c r="L6010" s="444">
        <f t="shared" ca="1" si="199"/>
        <v>-2.1088167467212208E+16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-2.1088167467212208E+16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-87867364446717.531</v>
      </c>
      <c r="L6011" s="444">
        <f t="shared" ca="1" si="199"/>
        <v>-2.1176034831658924E+16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-2.1176034831658924E+16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-88233478465245.516</v>
      </c>
      <c r="L6012" s="444">
        <f t="shared" ca="1" si="199"/>
        <v>-2.1264268310124168E+16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-2.1264268310124168E+16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-88601117958850.703</v>
      </c>
      <c r="L6013" s="444">
        <f t="shared" ca="1" si="199"/>
        <v>-2.135286942808302E+16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-2.135286942808302E+16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-88970289283679.25</v>
      </c>
      <c r="L6014" s="444">
        <f t="shared" ca="1" si="199"/>
        <v>-2.14418397173667E+16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-2.14418397173667E+16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-89340998822361.25</v>
      </c>
      <c r="L6015" s="444">
        <f t="shared" ca="1" si="199"/>
        <v>-2.153118071618906E+16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-2.153118071618906E+16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-89713252984121.078</v>
      </c>
      <c r="L6016" s="444">
        <f t="shared" ca="1" si="199"/>
        <v>-2.162089396917318E+16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-2.162089396917318E+16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-90087058204888.25</v>
      </c>
      <c r="L6017" s="444">
        <f t="shared" ca="1" si="199"/>
        <v>-2.1710981027378068E+16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-2.1710981027378068E+16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-90462420947408.609</v>
      </c>
      <c r="L6018" s="444">
        <f t="shared" ca="1" si="199"/>
        <v>-2.1801443448325476E+16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-2.1801443448325476E+16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-90839347701356.156</v>
      </c>
      <c r="L6019" s="444">
        <f t="shared" ca="1" si="199"/>
        <v>-2.1892282796026832E+16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-2.1892282796026832E+16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-91217844983445.125</v>
      </c>
      <c r="L6020" s="444">
        <f t="shared" ca="1" si="199"/>
        <v>-2.1983500641010276E+16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-2.1983500641010276E+16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-91597919337542.813</v>
      </c>
      <c r="L6021" s="444">
        <f t="shared" ca="1" si="199"/>
        <v>-2.207509856034782E+16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-2.207509856034782E+16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-91979577334782.578</v>
      </c>
      <c r="L6022" s="444">
        <f t="shared" ca="1" si="199"/>
        <v>-2.2167078137682604E+16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-2.2167078137682604E+16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-92362825573677.516</v>
      </c>
      <c r="L6023" s="444">
        <f t="shared" ca="1" si="199"/>
        <v>-2.225944096325628E+16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-2.225944096325628E+16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-92747670680234.5</v>
      </c>
      <c r="L6024" s="444">
        <f t="shared" ca="1" si="199"/>
        <v>-2.2352188633936516E+16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-2.2352188633936516E+16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-93134119308068.813</v>
      </c>
      <c r="L6025" s="444">
        <f t="shared" ca="1" si="199"/>
        <v>-2.2445322753244584E+16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-2.2445322753244584E+16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-93522178138519.094</v>
      </c>
      <c r="L6026" s="444">
        <f t="shared" ca="1" si="199"/>
        <v>-2.2538844931383104E+16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-2.2538844931383104E+16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-93911853880762.938</v>
      </c>
      <c r="L6027" s="444">
        <f t="shared" ca="1" si="199"/>
        <v>-2.2632756785263868E+16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-2.2632756785263868E+16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-94303153271932.781</v>
      </c>
      <c r="L6028" s="444">
        <f t="shared" ca="1" si="199"/>
        <v>-2.27270599385358E+16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-2.27270599385358E+16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-94696083077232.5</v>
      </c>
      <c r="L6029" s="444">
        <f t="shared" ca="1" si="199"/>
        <v>-2.2821756021613032E+16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-2.2821756021613032E+16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-95090650090054.297</v>
      </c>
      <c r="L6030" s="444">
        <f t="shared" ca="1" si="199"/>
        <v>-2.2916846671703088E+16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-2.2916846671703088E+16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-95486861132096.203</v>
      </c>
      <c r="L6031" s="444">
        <f t="shared" ca="1" si="199"/>
        <v>-2.3012333532835184E+16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-2.3012333532835184E+16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-95884723053479.938</v>
      </c>
      <c r="L6032" s="444">
        <f t="shared" ca="1" si="199"/>
        <v>-2.3108218255888664E+16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-2.3108218255888664E+16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-96284242732869.438</v>
      </c>
      <c r="L6033" s="444">
        <f t="shared" ca="1" si="199"/>
        <v>-2.3204502498621532E+16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-2.3204502498621532E+16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-96685427077589.719</v>
      </c>
      <c r="L6034" s="444">
        <f t="shared" ca="1" si="199"/>
        <v>-2.330118792569912E+16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-2.330118792569912E+16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-97088283023746.328</v>
      </c>
      <c r="L6035" s="444">
        <f t="shared" ca="1" si="199"/>
        <v>-2.3398276208722868E+16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-2.3398276208722868E+16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-97492817536345.281</v>
      </c>
      <c r="L6036" s="444">
        <f t="shared" ca="1" si="199"/>
        <v>-2.3495769026259212E+16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-2.3495769026259212E+16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-97899037609413.375</v>
      </c>
      <c r="L6037" s="444">
        <f t="shared" ca="1" si="199"/>
        <v>-2.3593668063868624E+16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-2.3593668063868624E+16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-98306950266119.266</v>
      </c>
      <c r="L6038" s="444">
        <f t="shared" ca="1" si="199"/>
        <v>-2.3691975014134744E+16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-2.3691975014134744E+16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-98716562558894.766</v>
      </c>
      <c r="L6039" s="444">
        <f t="shared" ca="1" si="199"/>
        <v>-2.379069157669364E+16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-2.379069157669364E+16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-99127881569556.828</v>
      </c>
      <c r="L6040" s="444">
        <f t="shared" ca="1" si="199"/>
        <v>-2.3889819458263196E+16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-2.3889819458263196E+16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-99540914409429.984</v>
      </c>
      <c r="L6041" s="444">
        <f t="shared" ca="1" si="199"/>
        <v>-2.3989360372672624E+16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-2.3989360372672624E+16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-99955668219469.266</v>
      </c>
      <c r="L6042" s="444">
        <f t="shared" ca="1" si="199"/>
        <v>-2.4089316040892092E+16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-2.4089316040892092E+16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-100372150170383.72</v>
      </c>
      <c r="L6043" s="444">
        <f t="shared" ca="1" si="199"/>
        <v>-2.4189688191062476E+16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-2.4189688191062476E+16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-100790367462760.31</v>
      </c>
      <c r="L6044" s="444">
        <f t="shared" ca="1" si="199"/>
        <v>-2.4290478558525236E+16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-2.4290478558525236E+16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-101210327327188.48</v>
      </c>
      <c r="L6045" s="444">
        <f t="shared" ca="1" si="199"/>
        <v>-2.4391688885852424E+16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-2.4391688885852424E+16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-101632037024385.09</v>
      </c>
      <c r="L6046" s="444">
        <f t="shared" ca="1" si="199"/>
        <v>-2.4493320922876808E+16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-2.4493320922876808E+16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-102055503845320.03</v>
      </c>
      <c r="L6047" s="444">
        <f t="shared" ca="1" si="199"/>
        <v>-2.4595376426722128E+16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-2.4595376426722128E+16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-102480735111342.2</v>
      </c>
      <c r="L6048" s="444">
        <f t="shared" ca="1" si="199"/>
        <v>-2.4697857161833472E+16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-2.4697857161833472E+16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-102907738174306.13</v>
      </c>
      <c r="L6049" s="444">
        <f t="shared" ca="1" si="199"/>
        <v>-2.480076490000778E+16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-2.480076490000778E+16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-103336520416699.08</v>
      </c>
      <c r="L6050" s="444">
        <f t="shared" ca="1" si="199"/>
        <v>-2.490410142042448E+16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-2.490410142042448E+16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-103767089251768.67</v>
      </c>
      <c r="L6051" s="444">
        <f t="shared" ca="1" si="199"/>
        <v>-2.5007868509676248E+16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-2.5007868509676248E+16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-104199452123651.03</v>
      </c>
      <c r="L6052" s="444">
        <f t="shared" ca="1" si="199"/>
        <v>-2.51120679617999E+16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-2.51120679617999E+16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-104633616507499.58</v>
      </c>
      <c r="L6053" s="444">
        <f t="shared" ca="1" si="199"/>
        <v>-2.52167015783074E+16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-2.52167015783074E+16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-105069589909614.17</v>
      </c>
      <c r="L6054" s="444">
        <f t="shared" ca="1" si="199"/>
        <v>-2.5321771168217016E+16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-2.5321771168217016E+16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-105507379867570.91</v>
      </c>
      <c r="L6055" s="444">
        <f t="shared" ca="1" si="199"/>
        <v>-2.5427278548084588E+16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-2.5427278548084588E+16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-105946993950352.45</v>
      </c>
      <c r="L6056" s="444">
        <f t="shared" ca="1" si="199"/>
        <v>-2.553322554203494E+16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-2.553322554203494E+16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-106388439758478.92</v>
      </c>
      <c r="L6057" s="444">
        <f t="shared" ca="1" si="199"/>
        <v>-2.563961398179342E+16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-2.563961398179342E+16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-106831724924139.25</v>
      </c>
      <c r="L6058" s="444">
        <f t="shared" ca="1" si="199"/>
        <v>-2.574644570671756E+16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-2.574644570671756E+16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-107276857111323.17</v>
      </c>
      <c r="L6059" s="444">
        <f t="shared" ca="1" si="199"/>
        <v>-2.5853722563828884E+16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-2.5853722563828884E+16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-107723844015953.69</v>
      </c>
      <c r="L6060" s="444">
        <f t="shared" ca="1" si="199"/>
        <v>-2.5961446407844836E+16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-2.5961446407844836E+16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-108172693366020.16</v>
      </c>
      <c r="L6061" s="444">
        <f t="shared" ca="1" si="199"/>
        <v>-2.6069619101210856E+16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-2.6069619101210856E+16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-108623412921711.91</v>
      </c>
      <c r="L6062" s="444">
        <f t="shared" ca="1" si="199"/>
        <v>-2.6178242514132568E+16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-2.6178242514132568E+16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-109076010475552.36</v>
      </c>
      <c r="L6063" s="444">
        <f t="shared" ca="1" si="199"/>
        <v>-2.628731852460812E+16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-2.628731852460812E+16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-109530493852533.83</v>
      </c>
      <c r="L6064" s="444">
        <f t="shared" ca="1" si="199"/>
        <v>-2.6396849018460652E+16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-2.6396849018460652E+16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-109986870910252.72</v>
      </c>
      <c r="L6065" s="444">
        <f t="shared" ca="1" si="199"/>
        <v>-2.6506835889370904E+16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-2.6506835889370904E+16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-110445149539045.44</v>
      </c>
      <c r="L6066" s="444">
        <f t="shared" ca="1" si="199"/>
        <v>-2.6617281038909948E+16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-2.6617281038909948E+16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-110905337662124.78</v>
      </c>
      <c r="L6067" s="444">
        <f t="shared" ca="1" si="199"/>
        <v>-2.6728186376572072E+16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-2.6728186376572072E+16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-111367443235716.97</v>
      </c>
      <c r="L6068" s="444">
        <f t="shared" ca="1" si="199"/>
        <v>-2.6839553819807788E+16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-2.6839553819807788E+16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-111831474249199.11</v>
      </c>
      <c r="L6069" s="444">
        <f t="shared" ca="1" si="199"/>
        <v>-2.6951385294056988E+16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-2.6951385294056988E+16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-112297438725237.45</v>
      </c>
      <c r="L6070" s="444">
        <f t="shared" ca="1" si="199"/>
        <v>-2.7063682732782224E+16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-2.7063682732782224E+16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-112765344719925.94</v>
      </c>
      <c r="L6071" s="444">
        <f t="shared" ca="1" si="199"/>
        <v>-2.7176448077502148E+16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-2.7176448077502148E+16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-113235200322925.61</v>
      </c>
      <c r="L6072" s="444">
        <f t="shared" ca="1" si="199"/>
        <v>-2.7289683277825072E+16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-2.7289683277825072E+16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-113707013657604.47</v>
      </c>
      <c r="L6073" s="444">
        <f t="shared" ca="1" si="199"/>
        <v>-2.7403390291482676E+16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-2.7403390291482676E+16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-114180792881177.81</v>
      </c>
      <c r="L6074" s="444">
        <f t="shared" ca="1" si="199"/>
        <v>-2.7517571084363852E+16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-2.7517571084363852E+16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-114656546184849.38</v>
      </c>
      <c r="L6075" s="444">
        <f t="shared" ca="1" si="199"/>
        <v>-2.76322276305487E+16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-2.76322276305487E+16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-115134281793952.92</v>
      </c>
      <c r="L6076" s="444">
        <f t="shared" ca="1" si="199"/>
        <v>-2.7747361912342652E+16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-2.7747361912342652E+16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-115614007968094.38</v>
      </c>
      <c r="L6077" s="444">
        <f t="shared" ca="1" si="199"/>
        <v>-2.7862975920310748E+16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-2.7862975920310748E+16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-116095733001294.78</v>
      </c>
      <c r="L6078" s="444">
        <f t="shared" ca="1" si="199"/>
        <v>-2.7979071653312044E+16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-2.7979071653312044E+16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-116579465222133.52</v>
      </c>
      <c r="L6079" s="444">
        <f t="shared" ca="1" si="199"/>
        <v>-2.8095651118534176E+16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-2.8095651118534176E+16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-117065212993892.39</v>
      </c>
      <c r="L6080" s="444">
        <f t="shared" ca="1" si="199"/>
        <v>-2.8212716331528068E+16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-2.8212716331528068E+16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-117552984714700.28</v>
      </c>
      <c r="L6081" s="444">
        <f t="shared" ca="1" si="199"/>
        <v>-2.8330269316242768E+16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-2.8330269316242768E+16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-118042788817678.2</v>
      </c>
      <c r="L6082" s="444">
        <f t="shared" ca="1" si="199"/>
        <v>-2.8448312105060448E+16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-2.8448312105060448E+16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-118534633771085.22</v>
      </c>
      <c r="L6083" s="444">
        <f t="shared" ca="1" si="199"/>
        <v>-2.8566846738831532E+16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-2.8566846738831532E+16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-119028528078464.7</v>
      </c>
      <c r="L6084" s="444">
        <f t="shared" ca="1" si="199"/>
        <v>-2.8685875266909996E+16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-2.8685875266909996E+16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-119524480278791.67</v>
      </c>
      <c r="L6085" s="444">
        <f t="shared" ca="1" si="199"/>
        <v>-2.8805399747188788E+16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-2.8805399747188788E+16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-120022498946619.95</v>
      </c>
      <c r="L6086" s="444">
        <f t="shared" ca="1" si="199"/>
        <v>-2.8925422246135408E+16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-2.8925422246135408E+16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-120522592692230.86</v>
      </c>
      <c r="L6087" s="444">
        <f t="shared" ca="1" si="199"/>
        <v>-2.904594483882764E+16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-2.904594483882764E+16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-121024770161781.83</v>
      </c>
      <c r="L6088" s="444">
        <f t="shared" ca="1" si="199"/>
        <v>-2.916696960898942E+16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-2.916696960898942E+16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-121529040037455.92</v>
      </c>
      <c r="L6089" s="444">
        <f t="shared" ca="1" si="199"/>
        <v>-2.9288498649026876E+16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-2.9288498649026876E+16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-122035411037611.98</v>
      </c>
      <c r="L6090" s="444">
        <f t="shared" ca="1" si="199"/>
        <v>-2.9410534060064488E+16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-2.9410534060064488E+16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-122543891916935.36</v>
      </c>
      <c r="L6091" s="444">
        <f t="shared" ca="1" si="199"/>
        <v>-2.9533077951981424E+16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-2.9533077951981424E+16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-123054491466589.27</v>
      </c>
      <c r="L6092" s="444">
        <f t="shared" ca="1" si="199"/>
        <v>-2.9656132443448012E+16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-2.9656132443448012E+16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-123567218514366.72</v>
      </c>
      <c r="L6093" s="444">
        <f t="shared" ca="1" si="199"/>
        <v>-2.977969966196238E+16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-2.977969966196238E+16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-124082081924843.25</v>
      </c>
      <c r="L6094" s="444">
        <f t="shared" ca="1" si="199"/>
        <v>-2.9903781743887224E+16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-2.9903781743887224E+16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-124599090599530.11</v>
      </c>
      <c r="L6095" s="444">
        <f t="shared" ca="1" si="199"/>
        <v>-3.0028380834486756E+16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-3.0028380834486756E+16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-125118253477028.17</v>
      </c>
      <c r="L6096" s="444">
        <f t="shared" ca="1" si="199"/>
        <v>-3.0153499087963784E+16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-3.0153499087963784E+16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-125639579533182.44</v>
      </c>
      <c r="L6097" s="444">
        <f t="shared" ca="1" si="199"/>
        <v>-3.0279138667496968E+16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-3.0279138667496968E+16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-126163077781237.36</v>
      </c>
      <c r="L6098" s="444">
        <f t="shared" ca="1" si="199"/>
        <v>-3.0405301745278204E+16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-3.0405301745278204E+16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-126688757271992.5</v>
      </c>
      <c r="L6099" s="444">
        <f t="shared" ca="1" si="199"/>
        <v>-3.0531990502550196E+16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-3.0531990502550196E+16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-127216627093959.14</v>
      </c>
      <c r="L6100" s="444">
        <f t="shared" ca="1" si="199"/>
        <v>-3.0659207129644156E+16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-3.0659207129644156E+16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-127746696373517.33</v>
      </c>
      <c r="L6101" s="444">
        <f t="shared" ca="1" si="199"/>
        <v>-3.0786953826017672E+16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-3.0786953826017672E+16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-128278974275073.63</v>
      </c>
      <c r="L6102" s="444">
        <f t="shared" ca="1" si="199"/>
        <v>-3.0915232800292744E+16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-3.0915232800292744E+16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-128813470001219.77</v>
      </c>
      <c r="L6103" s="444">
        <f t="shared" ca="1" si="199"/>
        <v>-3.1044046270293964E+16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-3.1044046270293964E+16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-129350192792891.52</v>
      </c>
      <c r="L6104" s="444">
        <f t="shared" ca="1" si="199"/>
        <v>-3.1173396463086856E+16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-3.1173396463086856E+16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-129889151929528.58</v>
      </c>
      <c r="L6105" s="444">
        <f t="shared" ca="1" si="199"/>
        <v>-3.1303285615016384E+16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-3.1303285615016384E+16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-130430356729234.94</v>
      </c>
      <c r="L6106" s="444">
        <f t="shared" ca="1" si="199"/>
        <v>-3.143371597174562E+16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-3.143371597174562E+16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-130973816548940.08</v>
      </c>
      <c r="L6107" s="444">
        <f t="shared" ca="1" si="199"/>
        <v>-3.156468978829456E+16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-3.156468978829456E+16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-131519540784560.67</v>
      </c>
      <c r="L6108" s="444">
        <f t="shared" ca="1" si="199"/>
        <v>-3.169620932907912E+16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-3.169620932907912E+16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-132067538871163.02</v>
      </c>
      <c r="L6109" s="444">
        <f t="shared" ca="1" si="199"/>
        <v>-3.1828276867950284E+16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-3.1828276867950284E+16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-132617820283126.19</v>
      </c>
      <c r="L6110" s="444">
        <f t="shared" ca="1" si="199"/>
        <v>-3.1960894688233412E+16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-3.1960894688233412E+16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-133170394534305.88</v>
      </c>
      <c r="L6111" s="444">
        <f t="shared" ca="1" si="199"/>
        <v>-3.2094065082767716E+16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-3.2094065082767716E+16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-133725271178198.83</v>
      </c>
      <c r="L6112" s="444">
        <f t="shared" ca="1" si="199"/>
        <v>-3.2227790353945916E+16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-3.2227790353945916E+16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-134282459808107.98</v>
      </c>
      <c r="L6113" s="444">
        <f t="shared" ca="1" si="199"/>
        <v>-3.2362072813754024E+16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-3.2362072813754024E+16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-134841970057308.44</v>
      </c>
      <c r="L6114" s="444">
        <f t="shared" ca="1" si="199"/>
        <v>-3.2496914783811332E+16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-3.2496914783811332E+16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-135403811599213.89</v>
      </c>
      <c r="L6115" s="444">
        <f t="shared" ca="1" si="199"/>
        <v>-3.2632318595410544E+16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-3.2632318595410544E+16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-135967994147543.95</v>
      </c>
      <c r="L6116" s="444">
        <f t="shared" ca="1" si="199"/>
        <v>-3.2768286589558088E+16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-3.2768286589558088E+16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-136534527456492.03</v>
      </c>
      <c r="L6117" s="444">
        <f t="shared" ca="1" si="199"/>
        <v>-3.290482111701458E+16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-3.290482111701458E+16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-137103421320894.08</v>
      </c>
      <c r="L6118" s="444">
        <f t="shared" ca="1" si="199"/>
        <v>-3.3041924538335476E+16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-3.3041924538335476E+16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-137674685576397.8</v>
      </c>
      <c r="L6119" s="444">
        <f t="shared" ca="1" si="199"/>
        <v>-3.3179599223911872E+16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-3.3179599223911872E+16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-138248330099632.8</v>
      </c>
      <c r="L6120" s="444">
        <f t="shared" ca="1" si="199"/>
        <v>-3.3317847554011504E+16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-3.3317847554011504E+16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-138824364808381.25</v>
      </c>
      <c r="L6121" s="444">
        <f t="shared" ca="1" si="199"/>
        <v>-3.3456671918819884E+16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-3.3456671918819884E+16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-139402799661749.52</v>
      </c>
      <c r="L6122" s="444">
        <f t="shared" ca="1" si="199"/>
        <v>-3.3596074718481632E+16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-3.3596074718481632E+16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-139983644660340.13</v>
      </c>
      <c r="L6123" s="444">
        <f t="shared" ca="1" si="199"/>
        <v>-3.3736058363141972E+16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-3.3736058363141972E+16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-140566909846424.89</v>
      </c>
      <c r="L6124" s="444">
        <f t="shared" ca="1" si="199"/>
        <v>-3.3876625272988396E+16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-3.3876625272988396E+16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-141152605304118.31</v>
      </c>
      <c r="L6125" s="444">
        <f t="shared" ca="1" si="199"/>
        <v>-3.4017777878292516E+16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-3.4017777878292516E+16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-141740741159552.16</v>
      </c>
      <c r="L6126" s="444">
        <f t="shared" ca="1" si="199"/>
        <v>-3.4159518619452068E+16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-3.4159518619452068E+16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-142331327581050.28</v>
      </c>
      <c r="L6127" s="444">
        <f t="shared" ca="1" si="199"/>
        <v>-3.430184994703312E+16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-3.430184994703312E+16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-142924374779304.66</v>
      </c>
      <c r="L6128" s="444">
        <f t="shared" ref="L6128:L6250" ca="1" si="204">I6128-J6128+K6128</f>
        <v>-3.4444774321812424E+16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-3.4444774321812424E+16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-143519893007551.75</v>
      </c>
      <c r="L6129" s="444">
        <f t="shared" ca="1" si="204"/>
        <v>-3.4588294214819976E+16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-3.4588294214819976E+16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-144117892561749.91</v>
      </c>
      <c r="L6130" s="444">
        <f t="shared" ca="1" si="204"/>
        <v>-3.4732412107381724E+16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-3.4732412107381724E+16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-144718383780757.19</v>
      </c>
      <c r="L6131" s="444">
        <f t="shared" ca="1" si="204"/>
        <v>-3.487713049116248E+16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-3.487713049116248E+16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-145321377046510.34</v>
      </c>
      <c r="L6132" s="444">
        <f t="shared" ca="1" si="204"/>
        <v>-3.5022451868208992E+16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-3.5022451868208992E+16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-145926882784204.13</v>
      </c>
      <c r="L6133" s="444">
        <f t="shared" ca="1" si="204"/>
        <v>-3.5168378750993196E+16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-3.5168378750993196E+16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-146534911462471.66</v>
      </c>
      <c r="L6134" s="444">
        <f t="shared" ca="1" si="204"/>
        <v>-3.5314913662455668E+16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-3.5314913662455668E+16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-147145473593565.28</v>
      </c>
      <c r="L6135" s="444">
        <f t="shared" ca="1" si="204"/>
        <v>-3.5462059136049232E+16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-3.5462059136049232E+16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-147758579733538.47</v>
      </c>
      <c r="L6136" s="444">
        <f t="shared" ca="1" si="204"/>
        <v>-3.5609817715782772E+16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-3.5609817715782772E+16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-148374240482428.22</v>
      </c>
      <c r="L6137" s="444">
        <f t="shared" ca="1" si="204"/>
        <v>-3.57581919562652E+16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-3.57581919562652E+16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-148992466484438.34</v>
      </c>
      <c r="L6138" s="444">
        <f t="shared" ca="1" si="204"/>
        <v>-3.590718442274964E+16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-3.590718442274964E+16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-149613268428123.5</v>
      </c>
      <c r="L6139" s="444">
        <f t="shared" ca="1" si="204"/>
        <v>-3.605679769117776E+16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-3.605679769117776E+16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-150236657046574</v>
      </c>
      <c r="L6140" s="444">
        <f t="shared" ca="1" si="204"/>
        <v>-3.6207034348224336E+16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-3.6207034348224336E+16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-150862643117601.41</v>
      </c>
      <c r="L6141" s="444">
        <f t="shared" ca="1" si="204"/>
        <v>-3.6357896991341936E+16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-3.6357896991341936E+16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-151491237463924.72</v>
      </c>
      <c r="L6142" s="444">
        <f t="shared" ca="1" si="204"/>
        <v>-3.6509388228805864E+16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-3.6509388228805864E+16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-152122450953357.75</v>
      </c>
      <c r="L6143" s="444">
        <f t="shared" ca="1" si="204"/>
        <v>-3.6661510679759224E+16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-3.6661510679759224E+16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-152756294498996.75</v>
      </c>
      <c r="L6144" s="444">
        <f t="shared" ca="1" si="204"/>
        <v>-3.6814266974258224E+16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-3.6814266974258224E+16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-153392779059409.25</v>
      </c>
      <c r="L6145" s="444">
        <f t="shared" ca="1" si="204"/>
        <v>-3.6967659753317632E+16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-3.6967659753317632E+16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-154031915638823.47</v>
      </c>
      <c r="L6146" s="444">
        <f t="shared" ca="1" si="204"/>
        <v>-3.7121691668956456E+16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-3.7121691668956456E+16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-154673715287318.56</v>
      </c>
      <c r="L6147" s="444">
        <f t="shared" ca="1" si="204"/>
        <v>-3.7276365384243776E+16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-3.7276365384243776E+16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-155318189101015.72</v>
      </c>
      <c r="L6148" s="444">
        <f t="shared" ca="1" si="204"/>
        <v>-3.7431683573344792E+16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-3.7431683573344792E+16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-155965348222269.97</v>
      </c>
      <c r="L6149" s="444">
        <f t="shared" ca="1" si="204"/>
        <v>-3.7587648921567064E+16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-3.7587648921567064E+16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-156615203839862.75</v>
      </c>
      <c r="L6150" s="444">
        <f t="shared" ca="1" si="204"/>
        <v>-3.7744264125406928E+16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-3.7744264125406928E+16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-157267767189195.53</v>
      </c>
      <c r="L6151" s="444">
        <f t="shared" ca="1" si="204"/>
        <v>-3.790153189259612E+16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-3.790153189259612E+16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-157923049552483.84</v>
      </c>
      <c r="L6152" s="444">
        <f t="shared" ca="1" si="204"/>
        <v>-3.80594549421486E+16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-3.80594549421486E+16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-158581062258952.5</v>
      </c>
      <c r="L6153" s="444">
        <f t="shared" ca="1" si="204"/>
        <v>-3.8218036004407552E+16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-3.8218036004407552E+16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-159241816685031.47</v>
      </c>
      <c r="L6154" s="444">
        <f t="shared" ca="1" si="204"/>
        <v>-3.8377277821092584E+16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-3.8377277821092584E+16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-159905324254552.44</v>
      </c>
      <c r="L6155" s="444">
        <f t="shared" ca="1" si="204"/>
        <v>-3.8537183145347136E+16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-3.8537183145347136E+16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-160571596438946.41</v>
      </c>
      <c r="L6156" s="444">
        <f t="shared" ca="1" si="204"/>
        <v>-3.869775474178608E+16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-3.869775474178608E+16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-161240644757442</v>
      </c>
      <c r="L6157" s="444">
        <f t="shared" ca="1" si="204"/>
        <v>-3.885899538654352E+16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-3.885899538654352E+16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-161912480777264.66</v>
      </c>
      <c r="L6158" s="444">
        <f t="shared" ca="1" si="204"/>
        <v>-3.9020907867320784E+16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-3.9020907867320784E+16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-162587116113836.59</v>
      </c>
      <c r="L6159" s="444">
        <f t="shared" ca="1" si="204"/>
        <v>-3.9183494983434624E+16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-3.9183494983434624E+16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-163264562430977.59</v>
      </c>
      <c r="L6160" s="444">
        <f t="shared" ca="1" si="204"/>
        <v>-3.93467595458656E+16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-3.93467595458656E+16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-163944831441106.66</v>
      </c>
      <c r="L6161" s="444">
        <f t="shared" ca="1" si="204"/>
        <v>-3.9510704377306704E+16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-3.9510704377306704E+16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-164627934905444.59</v>
      </c>
      <c r="L6162" s="444">
        <f t="shared" ca="1" si="204"/>
        <v>-3.9675332312212152E+16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-3.9675332312212152E+16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-165313884634217.31</v>
      </c>
      <c r="L6163" s="444">
        <f t="shared" ca="1" si="204"/>
        <v>-3.9840646196846368E+16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-3.9840646196846368E+16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-166002692486859.88</v>
      </c>
      <c r="L6164" s="444">
        <f t="shared" ca="1" si="204"/>
        <v>-4.0006648889333224E+16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-4.0006648889333224E+16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-166694370372221.75</v>
      </c>
      <c r="L6165" s="444">
        <f t="shared" ca="1" si="204"/>
        <v>-4.0173343259705448E+16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-4.0173343259705448E+16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-167388930248772.69</v>
      </c>
      <c r="L6166" s="444">
        <f t="shared" ca="1" si="204"/>
        <v>-4.0340732189954224E+16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-4.0340732189954224E+16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-168086384124809.25</v>
      </c>
      <c r="L6167" s="444">
        <f t="shared" ca="1" si="204"/>
        <v>-4.0508818574079032E+16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-4.0508818574079032E+16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-168786744058662.63</v>
      </c>
      <c r="L6168" s="444">
        <f t="shared" ca="1" si="204"/>
        <v>-4.0677605318137696E+16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-4.0677605318137696E+16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-169490022158907.06</v>
      </c>
      <c r="L6169" s="444">
        <f t="shared" ca="1" si="204"/>
        <v>-4.08470953402966E+16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-4.08470953402966E+16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-170196230584569.16</v>
      </c>
      <c r="L6170" s="444">
        <f t="shared" ca="1" si="204"/>
        <v>-4.1017291570881168E+16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-4.1017291570881168E+16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-170905381545338.19</v>
      </c>
      <c r="L6171" s="444">
        <f t="shared" ca="1" si="204"/>
        <v>-4.1188196952426504E+16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-4.1188196952426504E+16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-171617487301777.09</v>
      </c>
      <c r="L6172" s="444">
        <f t="shared" ca="1" si="204"/>
        <v>-4.135981443972828E+16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-4.135981443972828E+16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-172332560165534.5</v>
      </c>
      <c r="L6173" s="444">
        <f t="shared" ca="1" si="204"/>
        <v>-4.1532146999893816E+16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-4.1532146999893816E+16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-173050612499557.56</v>
      </c>
      <c r="L6174" s="444">
        <f t="shared" ca="1" si="204"/>
        <v>-4.1705197612393376E+16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-4.1705197612393376E+16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-173771656718305.72</v>
      </c>
      <c r="L6175" s="444">
        <f t="shared" ca="1" si="204"/>
        <v>-4.187896926911168E+16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-4.187896926911168E+16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-174495705287965.34</v>
      </c>
      <c r="L6176" s="444">
        <f t="shared" ca="1" si="204"/>
        <v>-4.2053464974399648E+16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-4.2053464974399648E+16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-175222770726665.19</v>
      </c>
      <c r="L6177" s="444">
        <f t="shared" ca="1" si="204"/>
        <v>-4.2228687745126312E+16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-4.2228687745126312E+16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-175952865604692.97</v>
      </c>
      <c r="L6178" s="444">
        <f t="shared" ca="1" si="204"/>
        <v>-4.2404640610731008E+16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-4.2404640610731008E+16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-176686002544712.53</v>
      </c>
      <c r="L6179" s="444">
        <f t="shared" ca="1" si="204"/>
        <v>-4.258132661327572E+16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-4.258132661327572E+16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-177422194221982.16</v>
      </c>
      <c r="L6180" s="444">
        <f t="shared" ca="1" si="204"/>
        <v>-4.2758748807497704E+16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-4.2758748807497704E+16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-178161453364573.75</v>
      </c>
      <c r="L6181" s="444">
        <f t="shared" ca="1" si="204"/>
        <v>-4.293691026086228E+16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-4.293691026086228E+16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-178903792753592.84</v>
      </c>
      <c r="L6182" s="444">
        <f t="shared" ca="1" si="204"/>
        <v>-4.3115814053615872E+16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-4.3115814053615872E+16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-179649225223399.47</v>
      </c>
      <c r="L6183" s="444">
        <f t="shared" ca="1" si="204"/>
        <v>-4.3295463278839272E+16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-4.3295463278839272E+16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-180397763661830.31</v>
      </c>
      <c r="L6184" s="444">
        <f t="shared" ca="1" si="204"/>
        <v>-4.3475861042501104E+16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-4.3475861042501104E+16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-181149421010421.25</v>
      </c>
      <c r="L6185" s="444">
        <f t="shared" ca="1" si="204"/>
        <v>-4.3657010463511528E+16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-4.3657010463511528E+16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-181904210264631.38</v>
      </c>
      <c r="L6186" s="444">
        <f t="shared" ca="1" si="204"/>
        <v>-4.383891467377616E+16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-4.383891467377616E+16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-182662144474067.34</v>
      </c>
      <c r="L6187" s="444">
        <f t="shared" ca="1" si="204"/>
        <v>-4.4021576818250224E+16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-4.4021576818250224E+16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-183423236742709.25</v>
      </c>
      <c r="L6188" s="444">
        <f t="shared" ca="1" si="204"/>
        <v>-4.4205000054992936E+16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-4.4205000054992936E+16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-184187500229137.22</v>
      </c>
      <c r="L6189" s="444">
        <f t="shared" ca="1" si="204"/>
        <v>-4.4389187555222072E+16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-4.4389187555222072E+16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-184954948146758.63</v>
      </c>
      <c r="L6190" s="444">
        <f t="shared" ca="1" si="204"/>
        <v>-4.4574142503368832E+16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-4.4574142503368832E+16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-185725593764036.81</v>
      </c>
      <c r="L6191" s="444">
        <f t="shared" ca="1" si="204"/>
        <v>-4.4759868097132872E+16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-4.4759868097132872E+16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-186499450404720.31</v>
      </c>
      <c r="L6192" s="444">
        <f t="shared" ca="1" si="204"/>
        <v>-4.4946367547537592E+16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-4.4946367547537592E+16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-187276531448073.31</v>
      </c>
      <c r="L6193" s="444">
        <f t="shared" ca="1" si="204"/>
        <v>-4.5133644078985664E+16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-4.5133644078985664E+16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-188056850329106.94</v>
      </c>
      <c r="L6194" s="444">
        <f t="shared" ca="1" si="204"/>
        <v>-4.5321700929314768E+16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-4.5321700929314768E+16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-188840420538811.53</v>
      </c>
      <c r="L6195" s="444">
        <f t="shared" ca="1" si="204"/>
        <v>-4.5510541349853576E+16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-4.5510541349853576E+16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-189627255624389.91</v>
      </c>
      <c r="L6196" s="444">
        <f t="shared" ca="1" si="204"/>
        <v>-4.5700168605477968E+16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-4.5700168605477968E+16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-190417369189491.53</v>
      </c>
      <c r="L6197" s="444">
        <f t="shared" ca="1" si="204"/>
        <v>-4.5890585974667456E+16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-4.5890585974667456E+16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-191210774894447.72</v>
      </c>
      <c r="L6198" s="444">
        <f t="shared" ca="1" si="204"/>
        <v>-4.6081796749561904E+16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-4.6081796749561904E+16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-192007486456507.94</v>
      </c>
      <c r="L6199" s="444">
        <f t="shared" ca="1" si="204"/>
        <v>-4.6273804236018408E+16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-4.6273804236018408E+16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-192807517650076.69</v>
      </c>
      <c r="L6200" s="444">
        <f t="shared" ca="1" si="204"/>
        <v>-4.6466611753668488E+16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-4.6466611753668488E+16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-193610882306952.03</v>
      </c>
      <c r="L6201" s="444">
        <f t="shared" ca="1" si="204"/>
        <v>-4.666022263597544E+16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-4.666022263597544E+16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-194417594316564.34</v>
      </c>
      <c r="L6202" s="444">
        <f t="shared" ca="1" si="204"/>
        <v>-4.6854640230292008E+16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-4.6854640230292008E+16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-195227667626216.69</v>
      </c>
      <c r="L6203" s="444">
        <f t="shared" ca="1" si="204"/>
        <v>-4.7049867897918224E+16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-4.7049867897918224E+16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-196041116241325.94</v>
      </c>
      <c r="L6204" s="444">
        <f t="shared" ca="1" si="204"/>
        <v>-4.7245909014159552E+16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-4.7245909014159552E+16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-196857954225664.81</v>
      </c>
      <c r="L6205" s="444">
        <f t="shared" ca="1" si="204"/>
        <v>-4.7442766968385216E+16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-4.7442766968385216E+16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-197678195701605.06</v>
      </c>
      <c r="L6206" s="444">
        <f t="shared" ca="1" si="204"/>
        <v>-4.7640445164086824E+16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-4.7640445164086824E+16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-198501854850361.75</v>
      </c>
      <c r="L6207" s="444">
        <f t="shared" ca="1" si="204"/>
        <v>-4.7838947018937184E+16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-4.7838947018937184E+16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-199328945912238.25</v>
      </c>
      <c r="L6208" s="444">
        <f t="shared" ca="1" si="204"/>
        <v>-4.8038275964849424E+16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-4.8038275964849424E+16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-200159483186872.59</v>
      </c>
      <c r="L6209" s="444">
        <f t="shared" ca="1" si="204"/>
        <v>-4.8238435448036296E+16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-4.8238435448036296E+16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-200993481033484.56</v>
      </c>
      <c r="L6210" s="444">
        <f t="shared" ca="1" si="204"/>
        <v>-4.8439428929069784E+16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-4.8439428929069784E+16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-201830953871124.09</v>
      </c>
      <c r="L6211" s="444">
        <f t="shared" ca="1" si="204"/>
        <v>-4.8641259882940912E+16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-4.8641259882940912E+16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-202671916178920.47</v>
      </c>
      <c r="L6212" s="444">
        <f t="shared" ca="1" si="204"/>
        <v>-4.8843931799119832E+16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-4.8843931799119832E+16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-203516382496332.63</v>
      </c>
      <c r="L6213" s="444">
        <f t="shared" ca="1" si="204"/>
        <v>-4.9047448181616168E+16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-4.9047448181616168E+16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-204364367423400.69</v>
      </c>
      <c r="L6214" s="444">
        <f t="shared" ca="1" si="204"/>
        <v>-4.9251812549039568E+16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-4.9251812549039568E+16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-205215885620998.19</v>
      </c>
      <c r="L6215" s="444">
        <f t="shared" ca="1" si="204"/>
        <v>-4.9457028434660568E+16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-4.9457028434660568E+16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-206070951811085.69</v>
      </c>
      <c r="L6216" s="444">
        <f t="shared" ca="1" si="204"/>
        <v>-4.9663099386471656E+16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-4.9663099386471656E+16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-206929580776965.22</v>
      </c>
      <c r="L6217" s="444">
        <f t="shared" ca="1" si="204"/>
        <v>-4.9870028967248624E+16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-4.9870028967248624E+16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-207791787363535.94</v>
      </c>
      <c r="L6218" s="444">
        <f t="shared" ca="1" si="204"/>
        <v>-5.007782075461216E+16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-5.007782075461216E+16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-208657586477550.66</v>
      </c>
      <c r="L6219" s="444">
        <f t="shared" ca="1" si="204"/>
        <v>-5.0286478341089712E+16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-5.0286478341089712E+16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-209526993087873.81</v>
      </c>
      <c r="L6220" s="444">
        <f t="shared" ca="1" si="204"/>
        <v>-5.0496005334177584E+16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-5.0496005334177584E+16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-210400022225739.94</v>
      </c>
      <c r="L6221" s="444">
        <f t="shared" ca="1" si="204"/>
        <v>-5.070640535640332E+16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-5.070640535640332E+16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-211276688985013.84</v>
      </c>
      <c r="L6222" s="444">
        <f t="shared" ca="1" si="204"/>
        <v>-5.0917682045388336E+16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-5.0917682045388336E+16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-212157008522451.41</v>
      </c>
      <c r="L6223" s="444">
        <f t="shared" ca="1" si="204"/>
        <v>-5.1129839053910784E+16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-5.1129839053910784E+16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-213040996057961.59</v>
      </c>
      <c r="L6224" s="444">
        <f t="shared" ca="1" si="204"/>
        <v>-5.1342880049968744E+16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-5.1342880049968744E+16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-213928666874869.75</v>
      </c>
      <c r="L6225" s="444">
        <f t="shared" ca="1" si="204"/>
        <v>-5.1556808716843616E+16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-5.1556808716843616E+16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-214820036320181.72</v>
      </c>
      <c r="L6226" s="444">
        <f t="shared" ca="1" si="204"/>
        <v>-5.17716287531638E+16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-5.17716287531638E+16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-215715119804849.16</v>
      </c>
      <c r="L6227" s="444">
        <f t="shared" ca="1" si="204"/>
        <v>-5.1987343872968648E+16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-5.1987343872968648E+16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-216613932804036.03</v>
      </c>
      <c r="L6228" s="444">
        <f t="shared" ca="1" si="204"/>
        <v>-5.2203957805772688E+16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-5.2203957805772688E+16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-217516490857386.19</v>
      </c>
      <c r="L6229" s="444">
        <f t="shared" ca="1" si="204"/>
        <v>-5.2421474296630072E+16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-5.2421474296630072E+16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-218422809569291.97</v>
      </c>
      <c r="L6230" s="444">
        <f t="shared" ca="1" si="204"/>
        <v>-5.263989710619936E+16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-5.263989710619936E+16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-219332904609164</v>
      </c>
      <c r="L6231" s="444">
        <f t="shared" ca="1" si="204"/>
        <v>-5.2859230010808528E+16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-5.2859230010808528E+16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-220246791711702.19</v>
      </c>
      <c r="L6232" s="444">
        <f t="shared" ca="1" si="204"/>
        <v>-5.3079476802520232E+16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-5.3079476802520232E+16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-221164486677167.63</v>
      </c>
      <c r="L6233" s="444">
        <f t="shared" ca="1" si="204"/>
        <v>-5.33006412891974E+16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-5.33006412891974E+16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-222086005371655.84</v>
      </c>
      <c r="L6234" s="444">
        <f t="shared" ca="1" si="204"/>
        <v>-5.3522727294569056E+16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-5.3522727294569056E+16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-223011363727371.06</v>
      </c>
      <c r="L6235" s="444">
        <f t="shared" ca="1" si="204"/>
        <v>-5.3745738658296424E+16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-5.3745738658296424E+16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-223940577742901.75</v>
      </c>
      <c r="L6236" s="444">
        <f t="shared" ca="1" si="204"/>
        <v>-5.3969679236039328E+16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-5.3969679236039328E+16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-224873663483497.19</v>
      </c>
      <c r="L6237" s="444">
        <f t="shared" ca="1" si="204"/>
        <v>-5.4194552899522824E+16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-5.4194552899522824E+16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-225810637081345.09</v>
      </c>
      <c r="L6238" s="444">
        <f t="shared" ca="1" si="204"/>
        <v>-5.4420363536604168E+16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-5.4420363536604168E+16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-226751514735850.69</v>
      </c>
      <c r="L6239" s="444">
        <f t="shared" ca="1" si="204"/>
        <v>-5.4647115051340016E+16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-5.4647115051340016E+16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-227696312713916.72</v>
      </c>
      <c r="L6240" s="444">
        <f t="shared" ca="1" si="204"/>
        <v>-5.4874811364053936E+16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-5.4874811364053936E+16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-228645047350224.72</v>
      </c>
      <c r="L6241" s="444">
        <f t="shared" ca="1" si="204"/>
        <v>-5.510345641140416E+16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-5.510345641140416E+16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-229597735047517.34</v>
      </c>
      <c r="L6242" s="444">
        <f t="shared" ca="1" si="204"/>
        <v>-5.533305414645168E+16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-5.533305414645168E+16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-230554392276882</v>
      </c>
      <c r="L6243" s="444">
        <f t="shared" ca="1" si="204"/>
        <v>-5.556360853872856E+16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-5.556360853872856E+16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-231515035578035.66</v>
      </c>
      <c r="L6244" s="444">
        <f t="shared" ca="1" si="204"/>
        <v>-5.5795123574306592E+16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-5.5795123574306592E+16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-232479681559610.78</v>
      </c>
      <c r="L6245" s="444">
        <f t="shared" ca="1" si="204"/>
        <v>-5.60276032558662E+16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-5.60276032558662E+16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-233448346899442.5</v>
      </c>
      <c r="L6246" s="444">
        <f t="shared" ca="1" si="204"/>
        <v>-5.626105160276564E+16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-5.626105160276564E+16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-234421048344856.78</v>
      </c>
      <c r="L6247" s="444">
        <f t="shared" ca="1" si="204"/>
        <v>-5.6495472651110496E+16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-5.6495472651110496E+16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-235397802712960.44</v>
      </c>
      <c r="L6248" s="444">
        <f t="shared" ca="1" si="204"/>
        <v>-5.6730870453823456E+16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-5.6730870453823456E+16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-236378626890931.06</v>
      </c>
      <c r="L6249" s="444">
        <f t="shared" ca="1" si="204"/>
        <v>-5.6967249080714384E+16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-5.6967249080714384E+16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-237363537836309.94</v>
      </c>
      <c r="L6250" s="444">
        <f t="shared" ca="1" si="204"/>
        <v>-5.7204612618550696E+16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2026-08-29T11:37:58Z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