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A96C51F5-A54E-43A0-A671-85D18CA8B16F}" xr6:coauthVersionLast="47" xr6:coauthVersionMax="47" xr10:uidLastSave="{00000000-0000-0000-0000-000000000000}"/>
  <bookViews>
    <workbookView xWindow="-108" yWindow="-108" windowWidth="23256" windowHeight="12576" firstSheet="6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Log'!$A$1:$G$1273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16" i="7" l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B7" i="8"/>
  <c r="B40" i="2"/>
  <c r="D2" i="11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B8" i="8"/>
  <c r="B12" i="8"/>
  <c r="J34" i="5"/>
  <c r="E34" i="5"/>
  <c r="O16" i="5"/>
  <c r="J16" i="5"/>
  <c r="E16" i="5"/>
  <c r="B10" i="8"/>
  <c r="B13" i="8"/>
  <c r="B9" i="8"/>
  <c r="B11" i="8"/>
  <c r="B19" i="8"/>
  <c r="B15" i="8"/>
  <c r="B16" i="8"/>
  <c r="B14" i="8"/>
  <c r="B17" i="8"/>
  <c r="B18" i="8"/>
  <c r="B20" i="8"/>
  <c r="B21" i="8"/>
  <c r="B22" i="8"/>
  <c r="B23" i="8"/>
  <c r="B31" i="8"/>
  <c r="B30" i="8"/>
  <c r="B29" i="8"/>
  <c r="B28" i="8"/>
  <c r="B27" i="8"/>
  <c r="B26" i="8"/>
  <c r="B25" i="8"/>
  <c r="B24" i="8"/>
  <c r="G82" i="11" l="1"/>
  <c r="A18" i="11"/>
  <c r="A30" i="11"/>
  <c r="A66" i="11"/>
  <c r="A74" i="11"/>
  <c r="A78" i="11"/>
  <c r="A11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34" i="8"/>
  <c r="B33" i="8"/>
  <c r="B35" i="8"/>
  <c r="B36" i="8"/>
  <c r="B37" i="8"/>
  <c r="B38" i="8"/>
  <c r="B39" i="8"/>
  <c r="B32" i="8"/>
  <c r="B40" i="8"/>
  <c r="B41" i="8"/>
  <c r="B42" i="8"/>
  <c r="B43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46" i="8"/>
  <c r="B45" i="8"/>
  <c r="B48" i="8"/>
  <c r="B47" i="8"/>
  <c r="B51" i="8"/>
  <c r="B50" i="8"/>
  <c r="B44" i="8"/>
  <c r="F14" i="2"/>
  <c r="F2" i="2" s="1"/>
  <c r="B49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272" i="7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82" i="11" l="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517" i="7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O10" i="11" l="1"/>
  <c r="F9" i="11"/>
  <c r="G10" i="11" s="1"/>
  <c r="F34" i="5"/>
  <c r="H34" i="5" s="1"/>
  <c r="K34" i="5"/>
  <c r="M34" i="5" s="1"/>
  <c r="P16" i="5"/>
  <c r="F16" i="5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489" i="7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O11" i="11" l="1"/>
  <c r="F10" i="11"/>
  <c r="G11" i="11" s="1"/>
  <c r="P11" i="11"/>
  <c r="K16" i="5"/>
  <c r="M16" i="5" s="1"/>
  <c r="L34" i="5"/>
  <c r="G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477" i="7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F11" i="11" l="1"/>
  <c r="G12" i="11" s="1"/>
  <c r="P12" i="11"/>
  <c r="O12" i="11"/>
  <c r="L16" i="5"/>
  <c r="K2" i="3"/>
  <c r="G443" i="7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286" i="7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236" i="7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165" i="7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106" i="7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70" i="7"/>
  <c r="G69" i="7" s="1"/>
  <c r="G68" i="7" s="1"/>
  <c r="G67" i="7" s="1"/>
  <c r="G66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O18" i="11" l="1"/>
  <c r="P18" i="11"/>
  <c r="F17" i="11"/>
  <c r="G18" i="11" s="1"/>
  <c r="G16" i="5"/>
  <c r="G65" i="7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E3" i="4"/>
  <c r="D3" i="4"/>
  <c r="H46" i="6"/>
  <c r="E46" i="4"/>
  <c r="Q2" i="5"/>
  <c r="Q16" i="5" s="1"/>
  <c r="R16" i="5"/>
  <c r="F18" i="11" l="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O20" i="11" l="1"/>
  <c r="F19" i="11"/>
  <c r="G20" i="11" s="1"/>
  <c r="P20" i="11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1" i="7"/>
  <c r="B5" i="2" l="1"/>
  <c r="B7" i="2" s="1"/>
  <c r="F25" i="2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F16" i="2" l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F22" i="11" l="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R11" i="10" a="1"/>
  <c r="R11" i="10" s="1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R12" i="10" a="1"/>
  <c r="R12" i="10" s="1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R13" i="10" a="1"/>
  <c r="R13" i="10" s="1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R14" i="10" a="1"/>
  <c r="R14" i="10" s="1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8" i="12" s="1"/>
  <c r="C8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B1" i="13" l="1"/>
  <c r="I8" i="13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R15" i="10" a="1"/>
  <c r="R15" i="10" s="1"/>
  <c r="N82" i="14"/>
  <c r="J81" i="14" a="1"/>
  <c r="J81" i="14" s="1"/>
  <c r="O40" i="2" l="1"/>
  <c r="B8" i="13"/>
  <c r="F1" i="2"/>
  <c r="F3" i="2" s="1"/>
  <c r="F29" i="2"/>
  <c r="O18" i="2"/>
  <c r="K8" i="13"/>
  <c r="L8" i="13" s="1"/>
  <c r="N83" i="14"/>
  <c r="J82" i="14" a="1"/>
  <c r="J82" i="14" s="1"/>
  <c r="M86" i="13"/>
  <c r="K13" i="14"/>
  <c r="L13" i="14" s="1"/>
  <c r="M87" i="14"/>
  <c r="N84" i="13"/>
  <c r="J83" i="13" a="1"/>
  <c r="J83" i="13" s="1"/>
  <c r="P26" i="2" l="1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<sst xmlns="http://schemas.openxmlformats.org/spreadsheetml/2006/main" count="3781" uniqueCount="990">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</sst>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B8" sqref="B8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1986.077307</v>
      </c>
    </row>
    <row r="3" spans="1:3" x14ac:dyDescent="0.3">
      <c r="A3" t="s">
        <v>106</v>
      </c>
      <c r="B3" t="s">
        <v>808</v>
      </c>
      <c r="C3" s="524">
        <v>956.60071700000003</v>
      </c>
    </row>
    <row r="4" spans="1:3" x14ac:dyDescent="0.3">
      <c r="A4" t="s">
        <v>106</v>
      </c>
      <c r="B4" t="s">
        <v>809</v>
      </c>
      <c r="C4" s="524">
        <v>1360.5934130000001</v>
      </c>
    </row>
    <row r="5" spans="1:3" x14ac:dyDescent="0.3">
      <c r="A5" t="s">
        <v>810</v>
      </c>
      <c r="B5" t="s">
        <v>807</v>
      </c>
      <c r="C5" s="524">
        <v>462.26206400000001</v>
      </c>
    </row>
    <row r="6" spans="1:3" x14ac:dyDescent="0.3">
      <c r="A6" t="s">
        <v>810</v>
      </c>
      <c r="B6" t="s">
        <v>808</v>
      </c>
      <c r="C6" s="524">
        <v>734.75816199999997</v>
      </c>
    </row>
    <row r="7" spans="1:3" x14ac:dyDescent="0.3">
      <c r="A7" t="s">
        <v>812</v>
      </c>
      <c r="B7" t="s">
        <v>811</v>
      </c>
      <c r="C7" s="524">
        <v>205.57499999999999</v>
      </c>
    </row>
    <row r="8" spans="1:3" x14ac:dyDescent="0.3">
      <c r="A8" t="s">
        <v>812</v>
      </c>
      <c r="B8" t="s">
        <v>813</v>
      </c>
      <c r="C8" s="524">
        <v>1231.1179999999999</v>
      </c>
    </row>
    <row r="9" spans="1:3" x14ac:dyDescent="0.3">
      <c r="A9" t="s">
        <v>812</v>
      </c>
      <c r="B9" t="s">
        <v>814</v>
      </c>
      <c r="C9" s="524">
        <v>139.91399999999999</v>
      </c>
    </row>
    <row r="10" spans="1:3" x14ac:dyDescent="0.3">
      <c r="A10" t="s">
        <v>815</v>
      </c>
      <c r="B10" t="s">
        <v>813</v>
      </c>
      <c r="C10" s="524">
        <v>688.58299999999997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212.67114000000001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1.6399900000000001</v>
      </c>
    </row>
    <row r="18" spans="1:3" x14ac:dyDescent="0.3">
      <c r="A18" t="s">
        <v>59</v>
      </c>
      <c r="B18" t="s">
        <v>823</v>
      </c>
      <c r="C18" s="524">
        <v>24.516359999999999</v>
      </c>
    </row>
    <row r="19" spans="1:3" x14ac:dyDescent="0.3">
      <c r="A19" t="s">
        <v>59</v>
      </c>
      <c r="B19" t="s">
        <v>824</v>
      </c>
      <c r="C19" s="524">
        <v>5.3246029999999998</v>
      </c>
    </row>
    <row r="20" spans="1:3" x14ac:dyDescent="0.3">
      <c r="A20" t="s">
        <v>59</v>
      </c>
      <c r="B20" t="s">
        <v>825</v>
      </c>
      <c r="C20" s="524">
        <v>17.658840000000001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24.129860000000001</v>
      </c>
    </row>
    <row r="27" spans="1:3" x14ac:dyDescent="0.3">
      <c r="A27" s="521" t="s">
        <v>828</v>
      </c>
      <c r="B27" s="521" t="s">
        <v>820</v>
      </c>
      <c r="C27" s="524">
        <v>19.322320000000001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D16" sqref="D16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7" t="s">
        <v>34</v>
      </c>
      <c r="B1" s="548"/>
      <c r="C1" s="549"/>
      <c r="E1" s="5" t="s">
        <v>35</v>
      </c>
      <c r="F1" s="6">
        <f ca="1">SUM($B$7,$B$19,$B$26,$B$31,$B$40)</f>
        <v>1733506.3799999997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90</v>
      </c>
      <c r="C2" s="15">
        <f t="shared" ref="C2:C6" ca="1" si="0">TODAY()</f>
        <v>46223</v>
      </c>
      <c r="E2" s="13" t="s">
        <v>40</v>
      </c>
      <c r="F2" s="16">
        <f>F14</f>
        <v>177724.37</v>
      </c>
      <c r="H2" s="17"/>
      <c r="J2" s="18" t="s">
        <v>41</v>
      </c>
      <c r="K2" s="19">
        <v>0.75</v>
      </c>
      <c r="L2" s="20">
        <f>K5/(K5+K6)</f>
        <v>0.84478958223001188</v>
      </c>
      <c r="N2" s="21" t="s">
        <v>42</v>
      </c>
      <c r="O2" s="22">
        <f>B12-O1</f>
        <v>-11235</v>
      </c>
      <c r="P2" s="11"/>
      <c r="Q2" s="23" t="s">
        <v>43</v>
      </c>
      <c r="R2" s="23">
        <f ca="1">E20*(1+$Q$1)</f>
        <v>1789149.3114999996</v>
      </c>
    </row>
    <row r="3" spans="1:18" ht="14.4" x14ac:dyDescent="0.3">
      <c r="A3" s="13" t="s">
        <v>44</v>
      </c>
      <c r="B3" s="14">
        <v>0</v>
      </c>
      <c r="C3" s="15">
        <f t="shared" ca="1" si="0"/>
        <v>46223</v>
      </c>
      <c r="E3" s="21" t="s">
        <v>45</v>
      </c>
      <c r="F3" s="22">
        <f ca="1">F1-F2</f>
        <v>1555782.0099999998</v>
      </c>
      <c r="H3" s="17"/>
      <c r="J3" s="18" t="s">
        <v>46</v>
      </c>
      <c r="K3" s="19">
        <v>0.25</v>
      </c>
      <c r="L3" s="20">
        <f>K6/(K5+K6)</f>
        <v>0.15521041776998815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2057521.7082249995</v>
      </c>
    </row>
    <row r="4" spans="1:18" ht="14.4" x14ac:dyDescent="0.3">
      <c r="A4" s="13" t="s">
        <v>49</v>
      </c>
      <c r="B4" s="14">
        <v>0</v>
      </c>
      <c r="C4" s="15">
        <f t="shared" ca="1" si="0"/>
        <v>46223</v>
      </c>
      <c r="F4" s="7"/>
      <c r="H4" s="17"/>
      <c r="J4" s="24"/>
      <c r="K4" s="25"/>
      <c r="L4" s="26"/>
      <c r="N4" s="27" t="s">
        <v>50</v>
      </c>
      <c r="O4" s="28">
        <f>B10-O3</f>
        <v>26101.009999999995</v>
      </c>
      <c r="P4" s="11"/>
      <c r="Q4" s="23" t="s">
        <v>51</v>
      </c>
      <c r="R4" s="23">
        <f t="shared" ca="1" si="1"/>
        <v>2366149.9644587492</v>
      </c>
    </row>
    <row r="5" spans="1:18" ht="14.4" x14ac:dyDescent="0.3">
      <c r="A5" s="13" t="s">
        <v>52</v>
      </c>
      <c r="B5" s="14">
        <f ca="1">'Checking Transaction Log'!G1</f>
        <v>2337.0099999999879</v>
      </c>
      <c r="C5" s="15">
        <f t="shared" ca="1" si="0"/>
        <v>46223</v>
      </c>
      <c r="E5" s="550" t="s">
        <v>53</v>
      </c>
      <c r="F5" s="548"/>
      <c r="G5" s="549"/>
      <c r="H5" s="17"/>
      <c r="J5" s="29" t="s">
        <v>54</v>
      </c>
      <c r="K5" s="30">
        <f>B10</f>
        <v>93971.09</v>
      </c>
      <c r="L5" s="20">
        <f ca="1">K5/F3</f>
        <v>6.040119335227434E-2</v>
      </c>
      <c r="N5" s="5" t="s">
        <v>55</v>
      </c>
      <c r="O5" s="6"/>
      <c r="P5" s="11"/>
      <c r="Q5" s="23" t="s">
        <v>56</v>
      </c>
      <c r="R5" s="23">
        <f t="shared" ca="1" si="1"/>
        <v>2721072.4591275612</v>
      </c>
    </row>
    <row r="6" spans="1:18" ht="14.4" x14ac:dyDescent="0.3">
      <c r="A6" s="13" t="s">
        <v>57</v>
      </c>
      <c r="B6" s="14">
        <f>'Savings Transaction Log'!A3</f>
        <v>6184.0500000000056</v>
      </c>
      <c r="C6" s="15">
        <f t="shared" ca="1" si="0"/>
        <v>46223</v>
      </c>
      <c r="E6" s="31" t="s">
        <v>58</v>
      </c>
      <c r="F6" s="14">
        <v>135569.24</v>
      </c>
      <c r="G6" s="32">
        <v>46212</v>
      </c>
      <c r="H6" s="17"/>
      <c r="J6" s="18" t="s">
        <v>59</v>
      </c>
      <c r="K6" s="30">
        <f>B12</f>
        <v>17265</v>
      </c>
      <c r="L6" s="20">
        <f ca="1">K6/F3</f>
        <v>1.1097313048374947E-2</v>
      </c>
      <c r="N6" s="21" t="s">
        <v>60</v>
      </c>
      <c r="O6" s="22"/>
      <c r="P6" s="11"/>
      <c r="Q6" s="23" t="s">
        <v>61</v>
      </c>
      <c r="R6" s="23">
        <f t="shared" ca="1" si="1"/>
        <v>3129233.3279966949</v>
      </c>
    </row>
    <row r="7" spans="1:18" ht="14.4" x14ac:dyDescent="0.3">
      <c r="A7" s="21" t="s">
        <v>62</v>
      </c>
      <c r="B7" s="33">
        <f ca="1">SUM(B2:B6)</f>
        <v>8611.059999999994</v>
      </c>
      <c r="C7" s="34">
        <f ca="1">B7/F3</f>
        <v>5.5348756732313646E-3</v>
      </c>
      <c r="E7" s="529" t="s">
        <v>836</v>
      </c>
      <c r="F7" s="14">
        <v>18110</v>
      </c>
      <c r="G7" s="32">
        <v>46203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3598618.327196199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111236.09</v>
      </c>
      <c r="L8" s="20">
        <f ca="1">K8/F3</f>
        <v>7.1498506400649281E-2</v>
      </c>
      <c r="N8" s="21" t="s">
        <v>69</v>
      </c>
      <c r="O8" s="22">
        <f t="shared" si="2"/>
        <v>14866.009999999995</v>
      </c>
      <c r="P8" s="11"/>
      <c r="Q8" s="23" t="s">
        <v>70</v>
      </c>
      <c r="R8" s="23">
        <f t="shared" ca="1" si="1"/>
        <v>4138411.0762756285</v>
      </c>
    </row>
    <row r="9" spans="1:18" ht="14.4" x14ac:dyDescent="0.3">
      <c r="A9" s="547" t="s">
        <v>71</v>
      </c>
      <c r="B9" s="548"/>
      <c r="C9" s="549"/>
      <c r="E9" s="528" t="s">
        <v>841</v>
      </c>
      <c r="F9" s="526">
        <v>9440</v>
      </c>
      <c r="G9" s="527">
        <v>46221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4759172.7377169728</v>
      </c>
    </row>
    <row r="10" spans="1:18" ht="14.4" x14ac:dyDescent="0.3">
      <c r="A10" s="31" t="s">
        <v>74</v>
      </c>
      <c r="B10" s="14">
        <v>93971.09</v>
      </c>
      <c r="C10" s="15">
        <v>46221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-10544.022499999992</v>
      </c>
      <c r="L10" s="40">
        <f t="shared" ref="L10:L11" si="3">K10+K5</f>
        <v>83427.067500000005</v>
      </c>
      <c r="P10" s="11"/>
      <c r="Q10" s="23" t="s">
        <v>75</v>
      </c>
      <c r="R10" s="23">
        <f t="shared" ca="1" si="1"/>
        <v>5473048.6483745184</v>
      </c>
    </row>
    <row r="11" spans="1:18" ht="14.4" x14ac:dyDescent="0.3">
      <c r="A11" s="31" t="s">
        <v>76</v>
      </c>
      <c r="B11" s="14">
        <v>12617.76</v>
      </c>
      <c r="C11" s="15">
        <v>46221</v>
      </c>
      <c r="D11" s="17"/>
      <c r="E11" s="528" t="s">
        <v>838</v>
      </c>
      <c r="F11" s="526">
        <v>0</v>
      </c>
      <c r="G11" s="527">
        <v>46212</v>
      </c>
      <c r="H11" s="17"/>
      <c r="I11" s="7"/>
      <c r="J11" s="43" t="s">
        <v>78</v>
      </c>
      <c r="K11" s="44">
        <f>(K8*K3)-K6</f>
        <v>10544.022499999999</v>
      </c>
      <c r="L11" s="45">
        <f t="shared" si="3"/>
        <v>27809.022499999999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6294005.9456306957</v>
      </c>
    </row>
    <row r="12" spans="1:18" ht="14.4" x14ac:dyDescent="0.3">
      <c r="A12" s="47" t="s">
        <v>81</v>
      </c>
      <c r="B12" s="48">
        <v>17265</v>
      </c>
      <c r="C12" s="15">
        <v>46221</v>
      </c>
      <c r="D12" s="17"/>
      <c r="E12" s="525" t="s">
        <v>839</v>
      </c>
      <c r="F12" s="526">
        <v>3024.76</v>
      </c>
      <c r="G12" s="527">
        <v>46212</v>
      </c>
      <c r="I12" s="7"/>
      <c r="J12" s="49"/>
      <c r="K12" s="25"/>
      <c r="L12" s="50">
        <f ca="1">L11/F3</f>
        <v>1.787462660016232E-2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46212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177724.37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106588.84999999999</v>
      </c>
      <c r="L15" s="59">
        <f ca="1">K15/F3</f>
        <v>6.8511429824284958E-2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119847.15</v>
      </c>
      <c r="I16" s="7"/>
      <c r="J16" s="18" t="s">
        <v>46</v>
      </c>
      <c r="K16" s="63">
        <f>B12</f>
        <v>17265</v>
      </c>
      <c r="L16" s="20">
        <f ca="1">K16/F3</f>
        <v>1.1097313048374947E-2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1502826.0799999998</v>
      </c>
      <c r="P18" s="11"/>
    </row>
    <row r="19" spans="1:17" ht="14.4" x14ac:dyDescent="0.3">
      <c r="A19" s="68" t="s">
        <v>92</v>
      </c>
      <c r="B19" s="33">
        <f>SUM(B10:B18)</f>
        <v>123853.84999999999</v>
      </c>
      <c r="C19" s="34">
        <f ca="1">B19/F3</f>
        <v>7.9608742872659913E-2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287106.36999999994</v>
      </c>
      <c r="P19" s="73">
        <f t="shared" ref="P19:P32" si="4">O19/$O$18</f>
        <v>0.1910443089994818</v>
      </c>
      <c r="Q19" s="74" t="s">
        <v>97</v>
      </c>
    </row>
    <row r="20" spans="1:17" ht="14.4" x14ac:dyDescent="0.3">
      <c r="B20" s="7"/>
      <c r="C20" s="37"/>
      <c r="E20" s="56">
        <f ca="1">F3</f>
        <v>1555782.0099999998</v>
      </c>
      <c r="F20" s="44">
        <f ca="1">E20-E22</f>
        <v>140779.57999999984</v>
      </c>
      <c r="G20" s="34">
        <f ca="1">(E20-E22)/E22</f>
        <v>9.9490698401132671E-2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264664.36499999999</v>
      </c>
      <c r="P20" s="78">
        <f t="shared" si="4"/>
        <v>0.17611110728128967</v>
      </c>
      <c r="Q20" s="79" t="s">
        <v>101</v>
      </c>
    </row>
    <row r="21" spans="1:17" ht="15.75" customHeight="1" x14ac:dyDescent="0.3">
      <c r="A21" s="547" t="s">
        <v>102</v>
      </c>
      <c r="B21" s="548"/>
      <c r="C21" s="549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0.22210899500000014</v>
      </c>
      <c r="L21" s="11"/>
      <c r="N21" s="27" t="s">
        <v>104</v>
      </c>
      <c r="O21" s="51">
        <f>($B$10+$B$11)*0.25</f>
        <v>26647.212499999998</v>
      </c>
      <c r="P21" s="82">
        <f t="shared" si="4"/>
        <v>1.7731401427369425E-2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434183.62999999995</v>
      </c>
      <c r="C22" s="15">
        <v>46221</v>
      </c>
      <c r="E22" s="56">
        <v>1415002.43</v>
      </c>
      <c r="F22" s="45">
        <f ca="1">((F20/(C2-E21))*365)+E22</f>
        <v>1671925.1634999998</v>
      </c>
      <c r="G22" s="34">
        <f ca="1">(F22-E22)/E22</f>
        <v>0.18157052458206724</v>
      </c>
      <c r="I22" s="7"/>
      <c r="J22" s="81">
        <v>3000000</v>
      </c>
      <c r="K22" s="50">
        <f ca="1">1-($E$20/J22)</f>
        <v>0.48140599666666672</v>
      </c>
      <c r="L22" s="11"/>
      <c r="N22" s="5" t="s">
        <v>108</v>
      </c>
      <c r="O22" s="72">
        <f>($B$22+$B$23)*0.3</f>
        <v>172263.82199999996</v>
      </c>
      <c r="P22" s="73">
        <f t="shared" si="4"/>
        <v>0.11462658539968908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140029.10999999996</v>
      </c>
      <c r="C23" s="15">
        <f>C22</f>
        <v>46221</v>
      </c>
      <c r="E23" s="7"/>
      <c r="G23" s="65"/>
      <c r="I23" s="7"/>
      <c r="J23" s="81">
        <v>4000000</v>
      </c>
      <c r="K23" s="50">
        <f ca="1">1-($E$20/J23)</f>
        <v>0.61105449750000007</v>
      </c>
      <c r="L23" s="11"/>
      <c r="N23" s="13" t="s">
        <v>111</v>
      </c>
      <c r="O23" s="14">
        <f>($B$24+$B$25)*0.3</f>
        <v>158798.61899999998</v>
      </c>
      <c r="P23" s="78">
        <f t="shared" si="4"/>
        <v>0.1056666643687738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405872.67999999993</v>
      </c>
      <c r="C24" s="15">
        <f>C22</f>
        <v>46221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0.68884359800000006</v>
      </c>
      <c r="L24" s="11"/>
      <c r="N24" s="13" t="s">
        <v>113</v>
      </c>
      <c r="O24" s="14">
        <f t="shared" ref="O24:O25" si="5">($B$10+$B$11)*0.25</f>
        <v>26647.212499999998</v>
      </c>
      <c r="P24" s="78">
        <f t="shared" si="4"/>
        <v>1.7731401427369425E-2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123456.05000000005</v>
      </c>
      <c r="C25" s="15">
        <f>C22</f>
        <v>46221</v>
      </c>
      <c r="E25" s="75" t="s">
        <v>34</v>
      </c>
      <c r="F25" s="76">
        <f ca="1">B7</f>
        <v>8611.059999999994</v>
      </c>
      <c r="G25" s="77">
        <f t="shared" ref="G25:G31" ca="1" si="6">F25/SUM($F$25:$F$31)</f>
        <v>5.4506343016742934E-3</v>
      </c>
      <c r="I25" s="7"/>
      <c r="J25" s="84"/>
      <c r="K25" s="25"/>
      <c r="L25" s="11"/>
      <c r="N25" s="27" t="s">
        <v>116</v>
      </c>
      <c r="O25" s="51">
        <f t="shared" si="5"/>
        <v>26647.212499999998</v>
      </c>
      <c r="P25" s="82">
        <f t="shared" si="4"/>
        <v>1.7731401427369425E-2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1103541.4699999997</v>
      </c>
      <c r="C26" s="34">
        <f ca="1">B26/F3</f>
        <v>0.70931625568803169</v>
      </c>
      <c r="E26" s="80" t="s">
        <v>103</v>
      </c>
      <c r="F26" s="30">
        <f>(B11)</f>
        <v>12617.76</v>
      </c>
      <c r="G26" s="20">
        <f t="shared" ca="1" si="6"/>
        <v>7.9867978467568317E-3</v>
      </c>
      <c r="I26" s="7"/>
      <c r="J26" s="49"/>
      <c r="K26" s="25"/>
      <c r="L26" s="11"/>
      <c r="N26" s="5" t="s">
        <v>119</v>
      </c>
      <c r="O26" s="72">
        <f>($B$22+$B$23)*0.2</f>
        <v>114842.54799999998</v>
      </c>
      <c r="P26" s="73">
        <f t="shared" si="4"/>
        <v>7.6417723599792722E-2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93971.09</v>
      </c>
      <c r="G27" s="20">
        <f t="shared" ca="1" si="6"/>
        <v>5.9481881036681027E-2</v>
      </c>
      <c r="I27" s="7"/>
      <c r="J27" s="49"/>
      <c r="K27" s="25"/>
      <c r="L27" s="11"/>
      <c r="N27" s="13" t="s">
        <v>120</v>
      </c>
      <c r="O27" s="14">
        <f>($B$24+$B$25)*0.2</f>
        <v>105865.746</v>
      </c>
      <c r="P27" s="78">
        <f t="shared" si="4"/>
        <v>7.0444442912515878E-2</v>
      </c>
      <c r="Q27" s="79" t="s">
        <v>101</v>
      </c>
    </row>
    <row r="28" spans="1:17" ht="15.75" customHeight="1" x14ac:dyDescent="0.3">
      <c r="A28" s="547" t="s">
        <v>115</v>
      </c>
      <c r="B28" s="548"/>
      <c r="C28" s="549"/>
      <c r="E28" s="80" t="s">
        <v>110</v>
      </c>
      <c r="F28" s="30">
        <f>B12</f>
        <v>17265</v>
      </c>
      <c r="G28" s="20">
        <f t="shared" ca="1" si="6"/>
        <v>1.0928410813350126E-2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10658.885</v>
      </c>
      <c r="P28" s="78">
        <f t="shared" si="4"/>
        <v>7.0925605709477712E-3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1103541.4699999997</v>
      </c>
      <c r="G29" s="20">
        <f t="shared" ca="1" si="6"/>
        <v>0.69852039002191091</v>
      </c>
      <c r="H29" s="86"/>
      <c r="I29" s="7"/>
      <c r="J29" s="49"/>
      <c r="K29" s="25"/>
      <c r="L29" s="11"/>
      <c r="N29" s="27" t="s">
        <v>123</v>
      </c>
      <c r="O29" s="51">
        <f t="shared" si="7"/>
        <v>10658.885</v>
      </c>
      <c r="P29" s="82">
        <f t="shared" si="4"/>
        <v>7.0925605709477712E-3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275430.76</v>
      </c>
      <c r="G30" s="20">
        <f t="shared" ca="1" si="6"/>
        <v>0.17434233975750035</v>
      </c>
      <c r="H30" s="86"/>
      <c r="I30" s="7"/>
      <c r="J30" s="49"/>
      <c r="K30" s="25"/>
      <c r="L30" s="11"/>
      <c r="N30" s="5" t="s">
        <v>115</v>
      </c>
      <c r="O30" s="72">
        <f>B31-F6</f>
        <v>275430.76</v>
      </c>
      <c r="P30" s="73">
        <f t="shared" si="4"/>
        <v>0.18327520640312553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0.17703685878203468</v>
      </c>
      <c r="E31" s="85" t="s">
        <v>118</v>
      </c>
      <c r="F31" s="44">
        <f>B40-F8-F7</f>
        <v>68390</v>
      </c>
      <c r="G31" s="34">
        <f t="shared" ca="1" si="6"/>
        <v>4.3289546222126565E-2</v>
      </c>
      <c r="I31" s="7"/>
      <c r="J31" s="49"/>
      <c r="K31" s="25"/>
      <c r="L31" s="11"/>
      <c r="N31" s="27" t="s">
        <v>127</v>
      </c>
      <c r="O31" s="51">
        <f>($B$10+$B$11)*0.05</f>
        <v>5329.4425000000001</v>
      </c>
      <c r="P31" s="82">
        <f t="shared" si="4"/>
        <v>3.5462802854738856E-3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17265</v>
      </c>
      <c r="P32" s="88">
        <f t="shared" si="4"/>
        <v>1.1488355325853808E-2</v>
      </c>
      <c r="Q32" s="89" t="s">
        <v>59</v>
      </c>
    </row>
    <row r="33" spans="1:16" ht="15.75" customHeight="1" x14ac:dyDescent="0.3">
      <c r="A33" s="547" t="s">
        <v>118</v>
      </c>
      <c r="B33" s="548"/>
      <c r="C33" s="549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578417.94749999989</v>
      </c>
      <c r="P35" s="59">
        <f t="shared" ref="P35:P39" si="8">O35/$O$18</f>
        <v>0.38488681770814087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384356.86599999998</v>
      </c>
      <c r="P36" s="20">
        <f t="shared" si="8"/>
        <v>0.25575605262320178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242026.06400000001</v>
      </c>
      <c r="P37" s="20">
        <f t="shared" si="8"/>
        <v>0.16104728765420417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280760.20250000001</v>
      </c>
      <c r="P38" s="20">
        <f t="shared" si="8"/>
        <v>0.18682148668859941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17265</v>
      </c>
      <c r="P39" s="91">
        <f t="shared" si="8"/>
        <v>1.1488355325853808E-2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4.3958600601121493E-2</v>
      </c>
      <c r="E40" s="25"/>
      <c r="F40" s="25"/>
      <c r="G40" s="25"/>
      <c r="N40" s="93" t="s">
        <v>137</v>
      </c>
      <c r="O40" s="94">
        <f t="shared" ref="O40:P40" si="9">SUM(O35:O39)</f>
        <v>1502826.08</v>
      </c>
      <c r="P40" s="95">
        <f t="shared" si="9"/>
        <v>1.0000000000000002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topLeftCell="C1" zoomScale="80" zoomScaleNormal="80" workbookViewId="0">
      <selection activeCell="M25" sqref="M25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4" t="s">
        <v>36</v>
      </c>
      <c r="C1" s="553"/>
      <c r="D1" s="555" t="s">
        <v>140</v>
      </c>
      <c r="E1" s="549"/>
      <c r="G1" s="96"/>
      <c r="H1" s="552" t="s">
        <v>36</v>
      </c>
      <c r="I1" s="553"/>
      <c r="J1" s="551" t="s">
        <v>140</v>
      </c>
      <c r="K1" s="549"/>
      <c r="M1" s="96"/>
      <c r="N1" s="552" t="s">
        <v>36</v>
      </c>
      <c r="O1" s="553"/>
      <c r="P1" s="551" t="s">
        <v>140</v>
      </c>
      <c r="Q1" s="549"/>
      <c r="S1" s="96"/>
      <c r="T1" s="552" t="s">
        <v>36</v>
      </c>
      <c r="U1" s="553"/>
      <c r="V1" s="551" t="s">
        <v>140</v>
      </c>
      <c r="W1" s="549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109110.54000000001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53772.945</v>
      </c>
      <c r="K2" s="102">
        <f>J2/D2</f>
        <v>0.49282997774550463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46012.854999999996</v>
      </c>
      <c r="Q2" s="102">
        <f>P2/D2</f>
        <v>0.42170861770091134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9324.739999999998</v>
      </c>
      <c r="W2" s="102">
        <f>V2/D2</f>
        <v>8.5461404553583892E-2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58723.479999999996</v>
      </c>
      <c r="E4" s="20">
        <f t="shared" ref="E4:E7" si="1">D4/$D$2</f>
        <v>0.53820171726764432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8008.72</v>
      </c>
      <c r="K4" s="545">
        <f>J4/$D$2</f>
        <v>7.3400058326170872E-2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7424.07</v>
      </c>
      <c r="Q4" s="545">
        <f t="shared" ref="Q4:Q12" si="3">P4/$D$2</f>
        <v>6.8041730890526245E-2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24533.47</v>
      </c>
      <c r="W4" s="102">
        <f t="shared" ref="W4:W7" si="5">V4/$D$2</f>
        <v>0.22484967996675664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39273.4</v>
      </c>
      <c r="E5" s="20">
        <f t="shared" si="1"/>
        <v>0.35994139521259816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420.72499999999997</v>
      </c>
      <c r="K5" s="545">
        <f t="shared" ref="K5:K30" si="6">J5/$D$2</f>
        <v>3.8559519547790703E-3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420.72499999999997</v>
      </c>
      <c r="Q5" s="545">
        <f>P5/$D$2</f>
        <v>3.8559519547790703E-3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350</v>
      </c>
      <c r="W5" s="102">
        <f t="shared" si="5"/>
        <v>3.2077560976235659E-3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6313.66</v>
      </c>
      <c r="E6" s="20">
        <f t="shared" si="1"/>
        <v>5.7864803895205721E-2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4197.3099999999995</v>
      </c>
      <c r="K6" s="545">
        <f>J6/$D$2</f>
        <v>3.8468419274618193E-2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4751.8500000000004</v>
      </c>
      <c r="Q6" s="545">
        <f t="shared" si="3"/>
        <v>4.3550788035692976E-2</v>
      </c>
      <c r="S6" s="98" t="s">
        <v>148</v>
      </c>
      <c r="T6" s="103"/>
      <c r="U6" s="100"/>
      <c r="V6" s="104">
        <f>'Budget Breakdown'!T16</f>
        <v>1680.0199999999932</v>
      </c>
      <c r="W6" s="102">
        <f t="shared" si="5"/>
        <v>1.5397412568941489E-2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4800</v>
      </c>
      <c r="E7" s="34">
        <f t="shared" si="1"/>
        <v>4.3992083624551759E-2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8821.16</v>
      </c>
      <c r="K7" s="545">
        <f t="shared" si="6"/>
        <v>8.0846085080323121E-2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5534.05</v>
      </c>
      <c r="Q7" s="545">
        <f>P7/$D$2</f>
        <v>5.0719664663010554E-2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-17238.749999999996</v>
      </c>
      <c r="W7" s="116">
        <f t="shared" si="5"/>
        <v>-0.15799344407973781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107.4</v>
      </c>
      <c r="K8" s="545">
        <f t="shared" ref="K8:K16" si="9">J8/$D$2</f>
        <v>9.8432287109934558E-4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1.9834564103522901E-2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2076.7600000000002</v>
      </c>
      <c r="K9" s="545">
        <f t="shared" si="9"/>
        <v>1.9033541580859192E-2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5122.62</v>
      </c>
      <c r="Q9" s="545">
        <f t="shared" si="3"/>
        <v>4.6948901545166941E-2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618.73500000000001</v>
      </c>
      <c r="K10" s="545">
        <f t="shared" si="9"/>
        <v>5.6707170544660485E-3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618.73500000000001</v>
      </c>
      <c r="Q10" s="545">
        <f>P10/$D$2</f>
        <v>5.6707170544660485E-3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1029.6500000000001</v>
      </c>
      <c r="K11" s="545">
        <f t="shared" si="9"/>
        <v>9.4367601883374418E-3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1214.1300000000001</v>
      </c>
      <c r="Q11" s="545">
        <f>P11/$D$2</f>
        <v>1.1127522602307715E-2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953.91000000000008</v>
      </c>
      <c r="K12" s="545">
        <f t="shared" si="9"/>
        <v>8.7426017688117027E-3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9.1650174217816158E-3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879.71</v>
      </c>
      <c r="K13" s="545">
        <f t="shared" si="9"/>
        <v>8.0625574761155061E-3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1400</v>
      </c>
      <c r="Q13" s="545">
        <f t="shared" ref="Q13:Q18" si="11">P13/$D$2</f>
        <v>1.2831024390494264E-2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8.2244116837841674E-3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600</v>
      </c>
      <c r="Q14" s="545">
        <f t="shared" si="11"/>
        <v>5.4990104530689699E-3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9.1650174217816158E-3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644.06000000000006</v>
      </c>
      <c r="Q15" s="545">
        <f t="shared" si="11"/>
        <v>5.902821120672668E-3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600</v>
      </c>
      <c r="K16" s="545">
        <f t="shared" si="9"/>
        <v>5.4990104530689699E-3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747.15</v>
      </c>
      <c r="Q16" s="545">
        <f t="shared" si="11"/>
        <v>6.8476427666841347E-3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7560.4800000000014</v>
      </c>
      <c r="K17" s="545">
        <f t="shared" si="6"/>
        <v>6.9291930917031494E-2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5745.84</v>
      </c>
      <c r="Q17" s="545">
        <f t="shared" si="11"/>
        <v>5.2660723702769682E-2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663.16000000000008</v>
      </c>
      <c r="K18" s="545">
        <f t="shared" ref="K18:K25" si="13">J18/$D$2</f>
        <v>6.0778729534286978E-3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8625.4649999999983</v>
      </c>
      <c r="Q18" s="545">
        <f t="shared" si="11"/>
        <v>7.9052536995967551E-2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638.27</v>
      </c>
      <c r="K19" s="545">
        <f t="shared" si="13"/>
        <v>5.8497556698005517E-3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432.14</v>
      </c>
      <c r="K20" s="545">
        <f t="shared" si="13"/>
        <v>3.9605706286487078E-3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1495.2400000000002</v>
      </c>
      <c r="K21" s="545">
        <f t="shared" si="13"/>
        <v>1.3703900649744746E-2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2159</v>
      </c>
      <c r="K22" s="545">
        <f t="shared" si="13"/>
        <v>1.9787272613626509E-2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1.1635906118693941E-3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1.1635906118693941E-3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278.45999999999998</v>
      </c>
      <c r="K25" s="545">
        <f t="shared" si="13"/>
        <v>2.5520907512693088E-3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8625.4649999999983</v>
      </c>
      <c r="K26" s="545">
        <f t="shared" si="6"/>
        <v>7.9052536995967551E-2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4.5870912196016994E-3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1.1698228237162055E-2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278.45999999999998</v>
      </c>
      <c r="K30" s="545">
        <f t="shared" si="6"/>
        <v>2.5520907512693088E-3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6" t="s">
        <v>151</v>
      </c>
      <c r="B1" s="557"/>
      <c r="C1" s="557"/>
      <c r="D1" s="557"/>
      <c r="E1" s="557"/>
      <c r="F1" s="557"/>
      <c r="G1" s="557"/>
      <c r="H1" s="557"/>
      <c r="I1" s="557"/>
      <c r="J1" s="557"/>
      <c r="K1" s="557"/>
      <c r="L1" s="557"/>
      <c r="M1" s="557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F9" sqref="F9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16606.55292099333</v>
      </c>
      <c r="F7" s="206">
        <f>SUM('Monthly Breakdown'!S49:S52)</f>
        <v>17750.78</v>
      </c>
      <c r="G7" s="207">
        <f t="shared" si="0"/>
        <v>1144.2270790066686</v>
      </c>
      <c r="H7" s="208">
        <f t="shared" si="1"/>
        <v>6.8902142693333016E-2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3606.5529209933302</v>
      </c>
      <c r="P7" s="214">
        <f>SUM('Monthly Breakdown'!S45:S46)</f>
        <v>6537.16</v>
      </c>
      <c r="Q7" s="215">
        <f t="shared" si="6"/>
        <v>2930.6070790066697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8284.6200000000008</v>
      </c>
      <c r="G8" s="207">
        <f t="shared" si="0"/>
        <v>-8321.9329209933294</v>
      </c>
      <c r="H8" s="208">
        <f t="shared" si="1"/>
        <v>-0.50112343967983142</v>
      </c>
      <c r="I8" s="198"/>
      <c r="J8" s="209">
        <f t="shared" ref="J8:K8" si="13">SUM(O26,E26,J26)</f>
        <v>13000</v>
      </c>
      <c r="K8" s="210">
        <f t="shared" si="13"/>
        <v>6554.6</v>
      </c>
      <c r="L8" s="211">
        <f t="shared" si="3"/>
        <v>6445.4</v>
      </c>
      <c r="M8" s="212">
        <f t="shared" si="4"/>
        <v>-0.49579999999999996</v>
      </c>
      <c r="N8" s="198"/>
      <c r="O8" s="213">
        <f t="shared" si="5"/>
        <v>3606.5529209933302</v>
      </c>
      <c r="P8" s="214">
        <f>SUM('Monthly Breakdown'!U45:U46)</f>
        <v>50</v>
      </c>
      <c r="Q8" s="215">
        <f t="shared" si="6"/>
        <v>-3556.5529209933302</v>
      </c>
      <c r="R8" s="198"/>
      <c r="S8" s="198"/>
      <c r="T8" s="198">
        <f t="shared" si="7"/>
        <v>1680.0200000000004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SUM(E2:E8)</f>
        <v>119009.65395195331</v>
      </c>
      <c r="F16" s="205">
        <f>SUM(F2:F8)</f>
        <v>109110.54</v>
      </c>
      <c r="G16" s="205">
        <f>SUM(G2:G8)</f>
        <v>-9899.1139519533117</v>
      </c>
      <c r="H16" s="208">
        <f>((SUM(F16))-SUM(E16))/SUM(E16)</f>
        <v>-8.3179083572075568E-2</v>
      </c>
      <c r="I16" s="198"/>
      <c r="J16" s="209">
        <f>SUM(J2:J8)</f>
        <v>91000</v>
      </c>
      <c r="K16" s="209">
        <f>SUM(K2:K8)</f>
        <v>82547.05</v>
      </c>
      <c r="L16" s="209">
        <f>SUM(L2:L8)</f>
        <v>8452.9499999999989</v>
      </c>
      <c r="M16" s="212">
        <f>((K16-SUM(J16))/SUM(J16))</f>
        <v>-9.2889560439560412E-2</v>
      </c>
      <c r="N16" s="198"/>
      <c r="O16" s="213">
        <f>SUM(O2:O8)</f>
        <v>28009.653951953311</v>
      </c>
      <c r="P16" s="213">
        <f>SUM(P2:P8)</f>
        <v>24883.469999999998</v>
      </c>
      <c r="Q16" s="213">
        <f>SUM(Q2:Q8)</f>
        <v>-3126.1839519533119</v>
      </c>
      <c r="R16" s="218">
        <f>((P16-SUM(O16))/SUM(O16))</f>
        <v>-0.11161094518753605</v>
      </c>
      <c r="S16" s="198"/>
      <c r="T16" s="198">
        <f>F16-K16-P16</f>
        <v>1680.0199999999932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2991.6800000000003</v>
      </c>
      <c r="G26" s="232">
        <f t="shared" si="19"/>
        <v>2208.3199999999997</v>
      </c>
      <c r="H26" s="233">
        <f t="shared" si="20"/>
        <v>-0.42467692307692301</v>
      </c>
      <c r="I26" s="198"/>
      <c r="J26" s="234">
        <f>SUM('Proposed Budget'!$D$5:$D$12)</f>
        <v>5800</v>
      </c>
      <c r="K26" s="235">
        <f>SUM('Monthly Breakdown'!U5:U12)</f>
        <v>3562.92</v>
      </c>
      <c r="L26" s="236">
        <f t="shared" si="21"/>
        <v>2237.08</v>
      </c>
      <c r="M26" s="237">
        <f t="shared" si="22"/>
        <v>-0.38570344827586206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SUM(E20:E26)</f>
        <v>36400</v>
      </c>
      <c r="F34" s="230">
        <f>SUM(F20:F26)</f>
        <v>32502.82</v>
      </c>
      <c r="G34" s="230">
        <f>SUM(G20:G26)</f>
        <v>3897.1799999999985</v>
      </c>
      <c r="H34" s="233">
        <f>((F34-SUM(E34)))/SUM(E34)</f>
        <v>-0.10706538461538462</v>
      </c>
      <c r="I34" s="198"/>
      <c r="J34" s="234">
        <f>SUM(J20:J26)</f>
        <v>40600</v>
      </c>
      <c r="K34" s="234">
        <f>SUM(K20:K26)</f>
        <v>38044.230000000003</v>
      </c>
      <c r="L34" s="234">
        <f>SUM(L20:L26)</f>
        <v>2555.7699999999986</v>
      </c>
      <c r="M34" s="237">
        <f>((K34-SUM(J34))/SUM(J34))</f>
        <v>-6.2949999999999923E-2</v>
      </c>
      <c r="N34" s="198"/>
      <c r="O34" s="238">
        <f t="shared" ref="O34:Q34" si="24">SUM(O20:O31)</f>
        <v>24000</v>
      </c>
      <c r="P34" s="238">
        <f t="shared" si="24"/>
        <v>12000</v>
      </c>
      <c r="Q34" s="238">
        <f t="shared" si="24"/>
        <v>12000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U1" activePane="topRight" state="frozen"/>
      <selection pane="topRight" activeCell="E21" sqref="E21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58" t="s">
        <v>261</v>
      </c>
      <c r="B3" s="559"/>
      <c r="C3" s="266" t="s">
        <v>156</v>
      </c>
      <c r="D3" s="267"/>
      <c r="E3" s="268">
        <f t="shared" ref="E3:F3" si="0">SUM(E5:E46)</f>
        <v>107430.52000000002</v>
      </c>
      <c r="F3" s="268">
        <f t="shared" si="0"/>
        <v>1577.1810309599812</v>
      </c>
      <c r="G3" s="269">
        <f>1-((E3/SUM(E3:F3)))</f>
        <v>1.4468528517191936E-2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6604.6000000000013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58" t="s">
        <v>262</v>
      </c>
      <c r="B4" s="560"/>
      <c r="C4" s="559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1218.1263120000001</v>
      </c>
      <c r="E5" s="289">
        <f>I5+K5+M5+O5+Q5+S5+U5+W5+Y5+AA5+AC5+AE5</f>
        <v>8008.72</v>
      </c>
      <c r="F5" s="289">
        <f t="shared" ref="F5:F12" si="2">J5+L5+N5+P5+R5+T5</f>
        <v>-101.26000000000067</v>
      </c>
      <c r="G5" s="269">
        <f t="shared" ref="G5:G12" si="3">1-((E5/SUM(E5:F5)))</f>
        <v>-1.2805629114785333E-2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707.45999999999992</v>
      </c>
      <c r="V5" s="273">
        <f t="shared" ref="V5:V12" si="10">H5-U5</f>
        <v>492.54000000000008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1129.201047</v>
      </c>
      <c r="E6" s="289">
        <f t="shared" ref="E6:E12" si="16">Q6+S6+U6+W6+Y6+AA6+AC6+AE6+I6+K6+M6+O6</f>
        <v>7424.07</v>
      </c>
      <c r="F6" s="289">
        <f t="shared" si="2"/>
        <v>420.15000000000077</v>
      </c>
      <c r="G6" s="269">
        <f t="shared" si="3"/>
        <v>5.3561730803062702E-2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644.22000000000014</v>
      </c>
      <c r="V6" s="273">
        <f t="shared" si="10"/>
        <v>555.77999999999986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127.98454499999998</v>
      </c>
      <c r="E7" s="289">
        <f t="shared" si="16"/>
        <v>841.44999999999993</v>
      </c>
      <c r="F7" s="289">
        <f t="shared" si="2"/>
        <v>145.85000000000002</v>
      </c>
      <c r="G7" s="269">
        <f t="shared" si="3"/>
        <v>0.1477261217461765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87.299999999999983</v>
      </c>
      <c r="V7" s="273">
        <f t="shared" si="10"/>
        <v>62.700000000000017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638.41085099999998</v>
      </c>
      <c r="E8" s="289">
        <f t="shared" si="16"/>
        <v>4197.3099999999995</v>
      </c>
      <c r="F8" s="289">
        <f t="shared" si="2"/>
        <v>-293.23000000000013</v>
      </c>
      <c r="G8" s="269">
        <f t="shared" si="3"/>
        <v>-7.5108604331878492E-2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304.08000000000004</v>
      </c>
      <c r="V8" s="273">
        <f t="shared" si="10"/>
        <v>295.91999999999996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722.75638500000014</v>
      </c>
      <c r="E9" s="289">
        <f t="shared" si="16"/>
        <v>4751.8500000000004</v>
      </c>
      <c r="F9" s="289">
        <f t="shared" si="2"/>
        <v>-34.81</v>
      </c>
      <c r="G9" s="269">
        <f t="shared" si="3"/>
        <v>-7.3796279022437794E-3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517.04</v>
      </c>
      <c r="V9" s="273">
        <f t="shared" si="10"/>
        <v>182.96000000000004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841.72900500000003</v>
      </c>
      <c r="E10" s="289">
        <f t="shared" si="16"/>
        <v>5534.05</v>
      </c>
      <c r="F10" s="289">
        <f t="shared" si="2"/>
        <v>593.5699999999996</v>
      </c>
      <c r="G10" s="269">
        <f t="shared" si="3"/>
        <v>9.6867951994412116E-2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727.62</v>
      </c>
      <c r="V10" s="273">
        <f t="shared" si="10"/>
        <v>172.38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329.16873599999997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779.15050200000007</v>
      </c>
      <c r="E12" s="289">
        <f t="shared" si="16"/>
        <v>5122.62</v>
      </c>
      <c r="F12" s="289">
        <f t="shared" si="2"/>
        <v>-347.42000000000007</v>
      </c>
      <c r="G12" s="269">
        <f t="shared" si="3"/>
        <v>-7.2755067850561295E-2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575.20000000000005</v>
      </c>
      <c r="V12" s="273">
        <f t="shared" si="10"/>
        <v>124.79999999999995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1341.6984360000001</v>
      </c>
      <c r="E14" s="289">
        <f t="shared" ref="E14:E31" si="18">Q14+S14+U14+W14+Y14+AA14+AC14+AE14+I14+K14+M14+O14</f>
        <v>8821.16</v>
      </c>
      <c r="F14" s="289">
        <f t="shared" ref="F14:F31" si="19">J14+L14+N14+P14+R14+T14</f>
        <v>120.51999999999998</v>
      </c>
      <c r="G14" s="269">
        <f t="shared" ref="G14:G31" si="20">1-((E14/SUM(E14:F14)))</f>
        <v>1.3478451476680031E-2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16.335540000000002</v>
      </c>
      <c r="E15" s="289">
        <f t="shared" si="18"/>
        <v>107.4</v>
      </c>
      <c r="F15" s="289">
        <f t="shared" si="19"/>
        <v>12.600000000000009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315.87519600000002</v>
      </c>
      <c r="E16" s="289">
        <f t="shared" si="18"/>
        <v>2076.7600000000002</v>
      </c>
      <c r="F16" s="289">
        <f t="shared" si="19"/>
        <v>-200.12000000000006</v>
      </c>
      <c r="G16" s="269">
        <f t="shared" si="20"/>
        <v>-0.10663739449228404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188.21918700000003</v>
      </c>
      <c r="E17" s="289">
        <f t="shared" si="18"/>
        <v>1237.47</v>
      </c>
      <c r="F17" s="289">
        <f t="shared" si="19"/>
        <v>-7.4699999999999989</v>
      </c>
      <c r="G17" s="269">
        <f t="shared" si="20"/>
        <v>-6.0731707317074335E-3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156.60976500000004</v>
      </c>
      <c r="E18" s="289">
        <f t="shared" si="18"/>
        <v>1029.6500000000001</v>
      </c>
      <c r="F18" s="289">
        <f t="shared" si="19"/>
        <v>268.68</v>
      </c>
      <c r="G18" s="269">
        <f t="shared" si="20"/>
        <v>0.20694276493649533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145.08971100000002</v>
      </c>
      <c r="E19" s="289">
        <f t="shared" si="18"/>
        <v>953.91000000000008</v>
      </c>
      <c r="F19" s="289">
        <f t="shared" si="19"/>
        <v>23.009999999999962</v>
      </c>
      <c r="G19" s="269">
        <f t="shared" si="20"/>
        <v>2.3553617491708589E-2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133.80389100000002</v>
      </c>
      <c r="E20" s="289">
        <f t="shared" si="18"/>
        <v>879.71</v>
      </c>
      <c r="F20" s="289">
        <f t="shared" si="19"/>
        <v>-215.66</v>
      </c>
      <c r="G20" s="269">
        <f t="shared" si="20"/>
        <v>-0.3247647014532038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136.48997699999998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184.66917300000003</v>
      </c>
      <c r="E22" s="289">
        <f t="shared" si="18"/>
        <v>1214.1300000000001</v>
      </c>
      <c r="F22" s="289">
        <f t="shared" si="19"/>
        <v>-202.48000000000002</v>
      </c>
      <c r="G22" s="269">
        <f t="shared" si="20"/>
        <v>-0.2001482726239312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304.20000000000005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212.94</v>
      </c>
      <c r="E24" s="289">
        <f t="shared" si="18"/>
        <v>1400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182.52</v>
      </c>
      <c r="E25" s="289">
        <f t="shared" si="18"/>
        <v>1200</v>
      </c>
      <c r="F25" s="289">
        <f t="shared" si="19"/>
        <v>2400</v>
      </c>
      <c r="G25" s="269">
        <f t="shared" si="20"/>
        <v>0.66666666666666674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97.961526000000021</v>
      </c>
      <c r="E26" s="289">
        <f t="shared" si="18"/>
        <v>644.06000000000006</v>
      </c>
      <c r="F26" s="289">
        <f t="shared" si="19"/>
        <v>-53.059999999999988</v>
      </c>
      <c r="G26" s="269">
        <f t="shared" si="20"/>
        <v>-8.9780033840947349E-2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81</v>
      </c>
      <c r="V26" s="273">
        <f t="shared" si="27"/>
        <v>4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113.641515</v>
      </c>
      <c r="E27" s="289">
        <f t="shared" si="18"/>
        <v>747.15</v>
      </c>
      <c r="F27" s="289">
        <f t="shared" si="19"/>
        <v>-67.349999999999994</v>
      </c>
      <c r="G27" s="269">
        <f t="shared" si="20"/>
        <v>-9.9073256840247259E-2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79.800000000000011</v>
      </c>
      <c r="V27" s="273">
        <f t="shared" si="27"/>
        <v>20.199999999999989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1149.9490080000003</v>
      </c>
      <c r="E28" s="289">
        <f t="shared" si="18"/>
        <v>7560.4800000000014</v>
      </c>
      <c r="F28" s="289">
        <f t="shared" si="19"/>
        <v>168.97999999999911</v>
      </c>
      <c r="G28" s="269">
        <f t="shared" si="20"/>
        <v>2.1861811821265564E-2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100.86663600000001</v>
      </c>
      <c r="E29" s="289">
        <f t="shared" si="18"/>
        <v>663.16000000000008</v>
      </c>
      <c r="F29" s="289">
        <f t="shared" si="19"/>
        <v>56.84</v>
      </c>
      <c r="G29" s="269">
        <f t="shared" si="20"/>
        <v>7.8944444444444484E-2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97.080866999999998</v>
      </c>
      <c r="E30" s="289">
        <f t="shared" si="18"/>
        <v>638.27</v>
      </c>
      <c r="F30" s="289">
        <f t="shared" si="19"/>
        <v>-158.47</v>
      </c>
      <c r="G30" s="269">
        <f t="shared" si="20"/>
        <v>-0.33028345143809923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29.8</v>
      </c>
      <c r="V30" s="273">
        <f t="shared" si="27"/>
        <v>45.2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65.728493999999998</v>
      </c>
      <c r="E31" s="289">
        <f t="shared" si="18"/>
        <v>432.14</v>
      </c>
      <c r="F31" s="289">
        <f t="shared" si="19"/>
        <v>40.209999999999994</v>
      </c>
      <c r="G31" s="269">
        <f t="shared" si="20"/>
        <v>8.5127553720757865E-2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22.35</v>
      </c>
      <c r="V31" s="273">
        <f t="shared" si="27"/>
        <v>52.65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319.41000000000003</v>
      </c>
      <c r="E33" s="289">
        <f t="shared" ref="E33:E43" si="34">Q33+S33+U33+W33+Y33+AA33+AC33+AE33+I33+K33+M33+O33</f>
        <v>2100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292.03199999999998</v>
      </c>
      <c r="E34" s="289">
        <f t="shared" si="34"/>
        <v>1920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22.815000000000001</v>
      </c>
      <c r="E35" s="289">
        <f t="shared" si="34"/>
        <v>150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22.815000000000001</v>
      </c>
      <c r="E36" s="289">
        <f t="shared" si="34"/>
        <v>150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41.067000000000007</v>
      </c>
      <c r="E37" s="289">
        <f t="shared" si="34"/>
        <v>270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365.04</v>
      </c>
      <c r="E38" s="289">
        <f t="shared" si="34"/>
        <v>2400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342.22500000000002</v>
      </c>
      <c r="E39" s="289">
        <f t="shared" si="34"/>
        <v>2250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91.26</v>
      </c>
      <c r="E40" s="289">
        <f t="shared" si="34"/>
        <v>600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77.570999999999998</v>
      </c>
      <c r="E41" s="289">
        <f t="shared" si="34"/>
        <v>510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209.89800000000002</v>
      </c>
      <c r="E42" s="289">
        <f t="shared" si="34"/>
        <v>1380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41.067000000000007</v>
      </c>
      <c r="E43" s="289">
        <f t="shared" si="34"/>
        <v>270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53.234999999999999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3731.5407870000004</v>
      </c>
      <c r="E46" s="289">
        <f t="shared" si="50"/>
        <v>24533.47</v>
      </c>
      <c r="F46" s="289">
        <f>J46+L46+N46+P46+R46+T46</f>
        <v>-430.36896904001787</v>
      </c>
      <c r="G46" s="269">
        <f t="shared" si="51"/>
        <v>-1.785533606182943E-2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-2469.9764948400029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8931.8413079999991</v>
      </c>
      <c r="E49" s="268">
        <f t="shared" ref="E49:E52" si="65">Q49+S49+U49+W49+Y49+AA49+AC49+AE49+I49+K49+M49+O49</f>
        <v>58723.479999999996</v>
      </c>
      <c r="F49" s="268">
        <f>E49-('Proposed Budget'!J68*14)</f>
        <v>-5646.088043619995</v>
      </c>
      <c r="G49" s="246">
        <f t="shared" ref="G49:G50" si="66">(E49/(E49-F49))-1</f>
        <v>-8.7713623304011112E-2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4720.84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5973.4841400000005</v>
      </c>
      <c r="E50" s="268">
        <f t="shared" si="65"/>
        <v>39273.4</v>
      </c>
      <c r="F50" s="268">
        <f>E50-('Proposed Budget'!J44*14)</f>
        <v>580.43093000000954</v>
      </c>
      <c r="G50" s="246">
        <f t="shared" si="66"/>
        <v>1.5000940583028033E-2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2763.78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960.3076860000001</v>
      </c>
      <c r="E51" s="268">
        <f t="shared" si="65"/>
        <v>6313.66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730.08</v>
      </c>
      <c r="E52" s="268">
        <f t="shared" si="65"/>
        <v>4800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109110.54000000001</v>
      </c>
      <c r="F54" s="297">
        <f>F49+F50+E52</f>
        <v>-265.65711361998547</v>
      </c>
      <c r="G54" s="246">
        <f>(E54/(E54-F54))-1</f>
        <v>-2.42883845508024E-3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8284.6200000000008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071"/>
  <sheetViews>
    <sheetView tabSelected="1" workbookViewId="0">
      <pane ySplit="4" topLeftCell="A5" activePane="bottomLeft" state="frozen"/>
      <selection pane="bottomLeft" activeCell="D8" sqref="D8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61" t="s">
        <v>261</v>
      </c>
      <c r="B1" s="559"/>
      <c r="C1" s="298" t="s">
        <v>268</v>
      </c>
      <c r="D1" s="299" t="s">
        <v>269</v>
      </c>
      <c r="E1" s="562" t="s">
        <v>270</v>
      </c>
      <c r="F1" s="559"/>
      <c r="G1" s="300">
        <f ca="1">(SUM(INDIRECT("g5:g5")))+J2+L2+N2+P2-R2+T2-G1274</f>
        <v>2337.0099999999879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63" t="s">
        <v>39</v>
      </c>
      <c r="R1" s="559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62" t="s">
        <v>39</v>
      </c>
      <c r="F2" s="559"/>
      <c r="G2" s="300">
        <f>R2</f>
        <v>90</v>
      </c>
      <c r="H2" s="301"/>
      <c r="I2" s="314" t="s">
        <v>275</v>
      </c>
      <c r="J2" s="303">
        <f>SUMIFS(E:E,I:I,"1")</f>
        <v>0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90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62" t="s">
        <v>280</v>
      </c>
      <c r="F3" s="559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294</v>
      </c>
      <c r="B5" s="330">
        <v>22</v>
      </c>
      <c r="C5" s="298">
        <v>46223</v>
      </c>
      <c r="D5" s="299" t="s">
        <v>323</v>
      </c>
      <c r="E5" s="522">
        <v>20.22</v>
      </c>
      <c r="F5" s="522"/>
      <c r="G5" s="333">
        <f t="shared" ref="G5:G128" si="0">G6-E5+F5</f>
        <v>2427.0099999999879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5</v>
      </c>
      <c r="C6" s="298">
        <v>46223</v>
      </c>
      <c r="D6" s="299" t="s">
        <v>988</v>
      </c>
      <c r="E6" s="522">
        <v>-313</v>
      </c>
      <c r="F6" s="522"/>
      <c r="G6" s="333">
        <f t="shared" si="0"/>
        <v>2447.2299999999877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6</v>
      </c>
      <c r="C7" s="298">
        <v>46222</v>
      </c>
      <c r="D7" s="299" t="s">
        <v>987</v>
      </c>
      <c r="E7" s="522">
        <v>60</v>
      </c>
      <c r="F7" s="522"/>
      <c r="G7" s="333">
        <f t="shared" si="0"/>
        <v>2134.2299999999877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2</v>
      </c>
      <c r="C8" s="298">
        <v>46221</v>
      </c>
      <c r="D8" s="299" t="s">
        <v>308</v>
      </c>
      <c r="E8" s="522">
        <v>123.68</v>
      </c>
      <c r="F8" s="522"/>
      <c r="G8" s="333">
        <f t="shared" si="0"/>
        <v>2194.2299999999877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8</v>
      </c>
      <c r="C9" s="298">
        <v>46221</v>
      </c>
      <c r="D9" s="299" t="s">
        <v>989</v>
      </c>
      <c r="E9" s="522">
        <v>27.37</v>
      </c>
      <c r="F9" s="522"/>
      <c r="G9" s="333">
        <f t="shared" si="0"/>
        <v>2317.9099999999876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8</v>
      </c>
      <c r="C10" s="298">
        <v>46221</v>
      </c>
      <c r="D10" s="299" t="s">
        <v>989</v>
      </c>
      <c r="E10" s="522">
        <v>25.2</v>
      </c>
      <c r="F10" s="522"/>
      <c r="G10" s="333">
        <f t="shared" si="0"/>
        <v>2345.2799999999875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294</v>
      </c>
      <c r="B11" s="330">
        <v>22</v>
      </c>
      <c r="C11" s="298">
        <v>46221</v>
      </c>
      <c r="D11" s="299" t="s">
        <v>930</v>
      </c>
      <c r="E11" s="522">
        <v>13.84</v>
      </c>
      <c r="F11" s="522"/>
      <c r="G11" s="333">
        <f t="shared" si="0"/>
        <v>2370.4799999999873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294</v>
      </c>
      <c r="B12" s="330">
        <v>21</v>
      </c>
      <c r="C12" s="298">
        <v>46220</v>
      </c>
      <c r="D12" s="299" t="s">
        <v>194</v>
      </c>
      <c r="E12" s="522">
        <v>81</v>
      </c>
      <c r="F12" s="522"/>
      <c r="G12" s="333">
        <f t="shared" si="0"/>
        <v>2384.3199999999874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294</v>
      </c>
      <c r="B13" s="330">
        <v>43</v>
      </c>
      <c r="C13" s="298">
        <v>46220</v>
      </c>
      <c r="D13" s="299" t="s">
        <v>333</v>
      </c>
      <c r="E13" s="522">
        <v>22.35</v>
      </c>
      <c r="F13" s="522"/>
      <c r="G13" s="333">
        <f t="shared" si="0"/>
        <v>2465.3199999999874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294</v>
      </c>
      <c r="B14" s="330">
        <v>42</v>
      </c>
      <c r="C14" s="298">
        <v>46220</v>
      </c>
      <c r="D14" s="299" t="s">
        <v>333</v>
      </c>
      <c r="E14" s="522">
        <v>29.8</v>
      </c>
      <c r="F14" s="522"/>
      <c r="G14" s="333">
        <f t="shared" si="0"/>
        <v>2487.6699999999873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294</v>
      </c>
      <c r="B15" s="330">
        <v>17</v>
      </c>
      <c r="C15" s="298">
        <v>46220</v>
      </c>
      <c r="D15" s="299" t="s">
        <v>188</v>
      </c>
      <c r="E15" s="522">
        <v>42.65</v>
      </c>
      <c r="F15" s="522"/>
      <c r="G15" s="333">
        <f t="shared" si="0"/>
        <v>2517.4699999999875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294</v>
      </c>
      <c r="B16" s="330">
        <v>23</v>
      </c>
      <c r="C16" s="298">
        <v>46220</v>
      </c>
      <c r="D16" s="299" t="s">
        <v>63</v>
      </c>
      <c r="E16" s="522">
        <v>529.46</v>
      </c>
      <c r="F16" s="522"/>
      <c r="G16" s="333">
        <f t="shared" si="0"/>
        <v>2560.1199999999876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294</v>
      </c>
      <c r="B17" s="330">
        <v>11</v>
      </c>
      <c r="C17" s="298">
        <v>46219</v>
      </c>
      <c r="D17" s="299" t="s">
        <v>178</v>
      </c>
      <c r="E17" s="522">
        <v>256.64</v>
      </c>
      <c r="F17" s="522"/>
      <c r="G17" s="333">
        <f t="shared" si="0"/>
        <v>3089.5799999999876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5</v>
      </c>
      <c r="C18" s="298">
        <v>46219</v>
      </c>
      <c r="D18" s="299" t="s">
        <v>340</v>
      </c>
      <c r="E18" s="522">
        <v>21.3</v>
      </c>
      <c r="F18" s="522"/>
      <c r="G18" s="333">
        <f t="shared" si="0"/>
        <v>3346.2199999999875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291</v>
      </c>
      <c r="B19" s="330">
        <v>38</v>
      </c>
      <c r="C19" s="298">
        <v>46218</v>
      </c>
      <c r="D19" s="299" t="s">
        <v>293</v>
      </c>
      <c r="E19" s="522"/>
      <c r="F19" s="522">
        <v>4720.84</v>
      </c>
      <c r="G19" s="333">
        <f t="shared" si="0"/>
        <v>3367.5199999999877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5</v>
      </c>
      <c r="C20" s="298">
        <v>46218</v>
      </c>
      <c r="D20" s="299" t="s">
        <v>985</v>
      </c>
      <c r="E20" s="522">
        <v>429.82</v>
      </c>
      <c r="F20" s="522"/>
      <c r="G20" s="333">
        <f t="shared" si="0"/>
        <v>-1353.3200000000122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2</v>
      </c>
      <c r="C21" s="298">
        <v>46218</v>
      </c>
      <c r="D21" s="299" t="s">
        <v>981</v>
      </c>
      <c r="E21" s="522">
        <v>80.319999999999993</v>
      </c>
      <c r="F21" s="522"/>
      <c r="G21" s="333">
        <f t="shared" si="0"/>
        <v>-923.50000000001228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/>
      <c r="B22" s="330"/>
      <c r="C22" s="298">
        <v>46217</v>
      </c>
      <c r="D22" s="299" t="s">
        <v>986</v>
      </c>
      <c r="E22" s="522">
        <v>174.61</v>
      </c>
      <c r="F22" s="522"/>
      <c r="G22" s="333">
        <f t="shared" si="0"/>
        <v>-843.18000000001223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6</v>
      </c>
      <c r="C23" s="298">
        <v>46216</v>
      </c>
      <c r="D23" s="299" t="s">
        <v>312</v>
      </c>
      <c r="E23" s="522">
        <v>51.94</v>
      </c>
      <c r="F23" s="522"/>
      <c r="G23" s="333">
        <f t="shared" si="0"/>
        <v>-668.57000000001221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2</v>
      </c>
      <c r="C24" s="298">
        <v>46216</v>
      </c>
      <c r="D24" s="299" t="s">
        <v>984</v>
      </c>
      <c r="E24" s="522">
        <v>43.13</v>
      </c>
      <c r="F24" s="522"/>
      <c r="G24" s="333">
        <f t="shared" si="0"/>
        <v>-616.63000000001227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294</v>
      </c>
      <c r="B25" s="330">
        <v>19</v>
      </c>
      <c r="C25" s="298">
        <v>46216</v>
      </c>
      <c r="D25" s="299" t="s">
        <v>191</v>
      </c>
      <c r="E25" s="522">
        <v>200</v>
      </c>
      <c r="F25" s="522"/>
      <c r="G25" s="333">
        <f t="shared" si="0"/>
        <v>-573.50000000001228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294</v>
      </c>
      <c r="B26" s="330">
        <v>15</v>
      </c>
      <c r="C26" s="298">
        <v>46216</v>
      </c>
      <c r="D26" s="299" t="s">
        <v>185</v>
      </c>
      <c r="E26" s="522">
        <v>64.05</v>
      </c>
      <c r="F26" s="522"/>
      <c r="G26" s="333">
        <f t="shared" si="0"/>
        <v>-373.50000000001222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335</v>
      </c>
      <c r="B27" s="330" t="s">
        <v>335</v>
      </c>
      <c r="C27" s="298">
        <v>46216</v>
      </c>
      <c r="D27" s="299" t="s">
        <v>336</v>
      </c>
      <c r="E27" s="522">
        <v>63.44</v>
      </c>
      <c r="F27" s="522"/>
      <c r="G27" s="333">
        <f t="shared" si="0"/>
        <v>-309.45000000001221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4</v>
      </c>
      <c r="C28" s="298">
        <v>46215</v>
      </c>
      <c r="D28" s="299" t="s">
        <v>310</v>
      </c>
      <c r="E28" s="522">
        <v>34.85</v>
      </c>
      <c r="F28" s="522"/>
      <c r="G28" s="333">
        <f t="shared" si="0"/>
        <v>-246.01000000001218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8</v>
      </c>
      <c r="C29" s="298">
        <v>46215</v>
      </c>
      <c r="D29" s="299" t="s">
        <v>982</v>
      </c>
      <c r="E29" s="522">
        <v>29.2</v>
      </c>
      <c r="F29" s="522"/>
      <c r="G29" s="333">
        <f t="shared" si="0"/>
        <v>-211.16000000001219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6</v>
      </c>
      <c r="C30" s="298">
        <v>46215</v>
      </c>
      <c r="D30" s="299" t="s">
        <v>980</v>
      </c>
      <c r="E30" s="522">
        <v>81.75</v>
      </c>
      <c r="F30" s="522"/>
      <c r="G30" s="333">
        <f t="shared" si="0"/>
        <v>-181.9600000000122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5</v>
      </c>
      <c r="C31" s="298">
        <v>46215</v>
      </c>
      <c r="D31" s="299" t="s">
        <v>980</v>
      </c>
      <c r="E31" s="522">
        <v>81.75</v>
      </c>
      <c r="F31" s="522"/>
      <c r="G31" s="333">
        <f t="shared" si="0"/>
        <v>-100.21000000001222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3</v>
      </c>
      <c r="C32" s="298">
        <v>46214</v>
      </c>
      <c r="D32" s="299" t="s">
        <v>983</v>
      </c>
      <c r="E32" s="522">
        <v>25</v>
      </c>
      <c r="F32" s="522"/>
      <c r="G32" s="333">
        <f t="shared" si="0"/>
        <v>-18.460000000012215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294</v>
      </c>
      <c r="B33" s="330">
        <v>22</v>
      </c>
      <c r="C33" s="298">
        <v>46214</v>
      </c>
      <c r="D33" s="299" t="s">
        <v>352</v>
      </c>
      <c r="E33" s="522">
        <v>21.29</v>
      </c>
      <c r="F33" s="522"/>
      <c r="G33" s="333">
        <f t="shared" si="0"/>
        <v>6.5399999999877849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2</v>
      </c>
      <c r="C34" s="298">
        <v>46214</v>
      </c>
      <c r="D34" s="299" t="s">
        <v>308</v>
      </c>
      <c r="E34" s="522">
        <v>54.48</v>
      </c>
      <c r="F34" s="522"/>
      <c r="G34" s="333">
        <f t="shared" si="0"/>
        <v>27.829999999987784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8</v>
      </c>
      <c r="C35" s="298">
        <v>46214</v>
      </c>
      <c r="D35" s="299" t="s">
        <v>308</v>
      </c>
      <c r="E35" s="522">
        <v>54.49</v>
      </c>
      <c r="F35" s="522"/>
      <c r="G35" s="333">
        <f t="shared" si="0"/>
        <v>82.309999999987781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1</v>
      </c>
      <c r="C36" s="298">
        <v>46214</v>
      </c>
      <c r="D36" s="299" t="s">
        <v>311</v>
      </c>
      <c r="E36" s="522">
        <v>167.26</v>
      </c>
      <c r="F36" s="522"/>
      <c r="G36" s="333">
        <f t="shared" si="0"/>
        <v>136.79999999998779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1</v>
      </c>
      <c r="C37" s="298">
        <v>46214</v>
      </c>
      <c r="D37" s="299" t="s">
        <v>329</v>
      </c>
      <c r="E37" s="522">
        <v>81.73</v>
      </c>
      <c r="F37" s="522"/>
      <c r="G37" s="333">
        <f t="shared" si="0"/>
        <v>304.05999999998778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6</v>
      </c>
      <c r="C38" s="298">
        <v>46213</v>
      </c>
      <c r="D38" s="299" t="s">
        <v>885</v>
      </c>
      <c r="E38" s="522">
        <v>120</v>
      </c>
      <c r="F38" s="522"/>
      <c r="G38" s="333">
        <f t="shared" si="0"/>
        <v>385.7899999999878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6</v>
      </c>
      <c r="C39" s="298">
        <v>46213</v>
      </c>
      <c r="D39" s="299" t="s">
        <v>907</v>
      </c>
      <c r="E39" s="522">
        <v>-0.06</v>
      </c>
      <c r="F39" s="522"/>
      <c r="G39" s="333">
        <f t="shared" si="0"/>
        <v>505.7899999999878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294</v>
      </c>
      <c r="B40" s="330">
        <v>22</v>
      </c>
      <c r="C40" s="298">
        <v>46213</v>
      </c>
      <c r="D40" s="299" t="s">
        <v>979</v>
      </c>
      <c r="E40" s="522">
        <v>5.31</v>
      </c>
      <c r="F40" s="522"/>
      <c r="G40" s="333">
        <f t="shared" si="0"/>
        <v>505.7299999999878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6</v>
      </c>
      <c r="C41" s="298">
        <v>46213</v>
      </c>
      <c r="D41" s="299" t="s">
        <v>300</v>
      </c>
      <c r="E41" s="522">
        <v>25.52</v>
      </c>
      <c r="F41" s="522"/>
      <c r="G41" s="333">
        <f t="shared" si="0"/>
        <v>511.0399999999878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1</v>
      </c>
      <c r="C42" s="298">
        <v>46213</v>
      </c>
      <c r="D42" s="299" t="s">
        <v>831</v>
      </c>
      <c r="E42" s="522">
        <v>13.03</v>
      </c>
      <c r="F42" s="522"/>
      <c r="G42" s="333">
        <f t="shared" si="0"/>
        <v>536.55999999998778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2</v>
      </c>
      <c r="C43" s="298">
        <v>46213</v>
      </c>
      <c r="D43" s="299" t="s">
        <v>371</v>
      </c>
      <c r="E43" s="522">
        <v>9.4600000000000009</v>
      </c>
      <c r="F43" s="522"/>
      <c r="G43" s="333">
        <f t="shared" si="0"/>
        <v>549.58999999998775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2</v>
      </c>
      <c r="C44" s="298">
        <v>46212</v>
      </c>
      <c r="D44" s="299" t="s">
        <v>981</v>
      </c>
      <c r="E44" s="522">
        <v>50.73</v>
      </c>
      <c r="F44" s="522"/>
      <c r="G44" s="333">
        <f t="shared" si="0"/>
        <v>559.04999999998779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5</v>
      </c>
      <c r="C45" s="298">
        <v>46212</v>
      </c>
      <c r="D45" s="299" t="s">
        <v>854</v>
      </c>
      <c r="E45" s="522">
        <v>10.68</v>
      </c>
      <c r="F45" s="522"/>
      <c r="G45" s="333">
        <f t="shared" si="0"/>
        <v>609.77999999998781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2</v>
      </c>
      <c r="C46" s="298">
        <v>46212</v>
      </c>
      <c r="D46" s="299" t="s">
        <v>977</v>
      </c>
      <c r="E46" s="522">
        <v>33.29</v>
      </c>
      <c r="F46" s="522"/>
      <c r="G46" s="333">
        <f t="shared" si="0"/>
        <v>620.45999999998776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6</v>
      </c>
      <c r="C47" s="298">
        <v>46212</v>
      </c>
      <c r="D47" s="299" t="s">
        <v>978</v>
      </c>
      <c r="E47" s="522">
        <v>41.79</v>
      </c>
      <c r="F47" s="522"/>
      <c r="G47" s="333">
        <f t="shared" si="0"/>
        <v>653.74999999998772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335</v>
      </c>
      <c r="B48" s="330" t="s">
        <v>335</v>
      </c>
      <c r="C48" s="298">
        <v>46212</v>
      </c>
      <c r="D48" s="299" t="s">
        <v>460</v>
      </c>
      <c r="E48" s="522"/>
      <c r="F48" s="522">
        <v>620</v>
      </c>
      <c r="G48" s="333">
        <f t="shared" si="0"/>
        <v>695.53999999998769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291</v>
      </c>
      <c r="B49" s="330">
        <v>41</v>
      </c>
      <c r="C49" s="298">
        <v>46212</v>
      </c>
      <c r="D49" s="299" t="s">
        <v>974</v>
      </c>
      <c r="E49" s="522"/>
      <c r="F49" s="522">
        <v>800</v>
      </c>
      <c r="G49" s="333">
        <f t="shared" si="0"/>
        <v>75.539999999987685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291</v>
      </c>
      <c r="B50" s="330">
        <v>39</v>
      </c>
      <c r="C50" s="298">
        <v>46212</v>
      </c>
      <c r="D50" s="299" t="s">
        <v>292</v>
      </c>
      <c r="E50" s="522"/>
      <c r="F50" s="522">
        <v>2763.78</v>
      </c>
      <c r="G50" s="333">
        <f t="shared" si="0"/>
        <v>-724.46000000001231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2</v>
      </c>
      <c r="C51" s="298">
        <v>46211</v>
      </c>
      <c r="D51" s="299" t="s">
        <v>390</v>
      </c>
      <c r="E51" s="522">
        <v>7.73</v>
      </c>
      <c r="F51" s="522"/>
      <c r="G51" s="333">
        <f t="shared" si="0"/>
        <v>-3488.2400000000125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3</v>
      </c>
      <c r="C52" s="298">
        <v>46211</v>
      </c>
      <c r="D52" s="299" t="s">
        <v>904</v>
      </c>
      <c r="E52" s="522">
        <v>3.5</v>
      </c>
      <c r="F52" s="522"/>
      <c r="G52" s="333">
        <f t="shared" si="0"/>
        <v>-3480.5100000000125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4</v>
      </c>
      <c r="C53" s="298">
        <v>46211</v>
      </c>
      <c r="D53" s="299" t="s">
        <v>904</v>
      </c>
      <c r="E53" s="522">
        <v>75.75</v>
      </c>
      <c r="F53" s="522"/>
      <c r="G53" s="333">
        <f t="shared" si="0"/>
        <v>-3477.0100000000125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3</v>
      </c>
      <c r="C54" s="298">
        <v>46211</v>
      </c>
      <c r="D54" s="299" t="s">
        <v>309</v>
      </c>
      <c r="E54" s="522">
        <v>4.1900000000000004</v>
      </c>
      <c r="F54" s="522"/>
      <c r="G54" s="333">
        <f t="shared" si="0"/>
        <v>-3401.2600000000125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1</v>
      </c>
      <c r="C55" s="298">
        <v>46211</v>
      </c>
      <c r="D55" s="299" t="s">
        <v>306</v>
      </c>
      <c r="E55" s="522">
        <v>145.94999999999999</v>
      </c>
      <c r="F55" s="522"/>
      <c r="G55" s="333">
        <f t="shared" si="0"/>
        <v>-3397.0700000000124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4</v>
      </c>
      <c r="C56" s="298">
        <v>46211</v>
      </c>
      <c r="D56" s="299" t="s">
        <v>296</v>
      </c>
      <c r="E56" s="522">
        <v>63.09</v>
      </c>
      <c r="F56" s="522"/>
      <c r="G56" s="333">
        <f t="shared" si="0"/>
        <v>-3251.1200000000126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8</v>
      </c>
      <c r="C57" s="298">
        <v>46211</v>
      </c>
      <c r="D57" s="299" t="s">
        <v>296</v>
      </c>
      <c r="E57" s="522">
        <v>17.739999999999998</v>
      </c>
      <c r="F57" s="522"/>
      <c r="G57" s="333">
        <f t="shared" si="0"/>
        <v>-3188.0300000000125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6</v>
      </c>
      <c r="C58" s="298">
        <v>46211</v>
      </c>
      <c r="D58" s="299" t="s">
        <v>306</v>
      </c>
      <c r="E58" s="522">
        <v>155.91999999999999</v>
      </c>
      <c r="F58" s="522"/>
      <c r="G58" s="333">
        <f t="shared" si="0"/>
        <v>-3170.2900000000127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1</v>
      </c>
      <c r="C59" s="298">
        <v>46211</v>
      </c>
      <c r="D59" s="299" t="s">
        <v>976</v>
      </c>
      <c r="E59" s="522">
        <v>31.58</v>
      </c>
      <c r="F59" s="522"/>
      <c r="G59" s="333">
        <f t="shared" si="0"/>
        <v>-3014.3700000000126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8</v>
      </c>
      <c r="C60" s="298">
        <v>46211</v>
      </c>
      <c r="D60" s="299" t="s">
        <v>455</v>
      </c>
      <c r="E60" s="522">
        <v>23.31</v>
      </c>
      <c r="F60" s="522"/>
      <c r="G60" s="333">
        <f t="shared" si="0"/>
        <v>-2982.7900000000127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6</v>
      </c>
      <c r="C61" s="298">
        <v>46211</v>
      </c>
      <c r="D61" s="299" t="s">
        <v>442</v>
      </c>
      <c r="E61" s="522">
        <v>16</v>
      </c>
      <c r="F61" s="522"/>
      <c r="G61" s="333">
        <f t="shared" si="0"/>
        <v>-2959.4800000000128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4</v>
      </c>
      <c r="C62" s="298">
        <v>46210</v>
      </c>
      <c r="D62" s="299" t="s">
        <v>310</v>
      </c>
      <c r="E62" s="522">
        <v>39.11</v>
      </c>
      <c r="F62" s="522"/>
      <c r="G62" s="333">
        <f t="shared" si="0"/>
        <v>-2943.4800000000128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294</v>
      </c>
      <c r="B63" s="330">
        <v>9</v>
      </c>
      <c r="C63" s="298">
        <v>46210</v>
      </c>
      <c r="D63" s="299" t="s">
        <v>58</v>
      </c>
      <c r="E63" s="522">
        <v>1231.68</v>
      </c>
      <c r="F63" s="522"/>
      <c r="G63" s="333">
        <f t="shared" si="0"/>
        <v>-2904.3700000000126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335</v>
      </c>
      <c r="B64" s="330" t="s">
        <v>335</v>
      </c>
      <c r="C64" s="298">
        <v>46210</v>
      </c>
      <c r="D64" s="299" t="s">
        <v>447</v>
      </c>
      <c r="E64" s="522">
        <v>53.37</v>
      </c>
      <c r="F64" s="522"/>
      <c r="G64" s="333">
        <f t="shared" si="0"/>
        <v>-1672.6900000000126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294</v>
      </c>
      <c r="B65" s="330">
        <v>13</v>
      </c>
      <c r="C65" s="298">
        <v>46209</v>
      </c>
      <c r="D65" s="299" t="s">
        <v>902</v>
      </c>
      <c r="E65" s="522">
        <v>218.33</v>
      </c>
      <c r="F65" s="522"/>
      <c r="G65" s="333">
        <f t="shared" si="0"/>
        <v>-1619.3200000000127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/>
      <c r="B66" s="330"/>
      <c r="C66" s="298">
        <v>46209</v>
      </c>
      <c r="D66" s="299" t="s">
        <v>959</v>
      </c>
      <c r="E66" s="522">
        <v>1182.68</v>
      </c>
      <c r="F66" s="522"/>
      <c r="G66" s="333">
        <f t="shared" si="0"/>
        <v>-1400.9900000000127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3</v>
      </c>
      <c r="C67" s="298">
        <v>46209</v>
      </c>
      <c r="D67" s="299" t="s">
        <v>309</v>
      </c>
      <c r="E67" s="522">
        <v>6.19</v>
      </c>
      <c r="F67" s="522"/>
      <c r="G67" s="333">
        <f t="shared" si="0"/>
        <v>-218.31000000001259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8</v>
      </c>
      <c r="C68" s="298">
        <v>46209</v>
      </c>
      <c r="D68" s="299" t="s">
        <v>969</v>
      </c>
      <c r="E68" s="522">
        <v>9.7200000000000006</v>
      </c>
      <c r="F68" s="522"/>
      <c r="G68" s="333">
        <f t="shared" si="0"/>
        <v>-212.1200000000126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2</v>
      </c>
      <c r="C69" s="298">
        <v>46209</v>
      </c>
      <c r="D69" s="299" t="s">
        <v>353</v>
      </c>
      <c r="E69" s="522">
        <v>21.99</v>
      </c>
      <c r="F69" s="522"/>
      <c r="G69" s="333">
        <f t="shared" si="0"/>
        <v>-202.4000000000126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2</v>
      </c>
      <c r="C70" s="298">
        <v>46209</v>
      </c>
      <c r="D70" s="299" t="s">
        <v>296</v>
      </c>
      <c r="E70" s="522">
        <v>10.02</v>
      </c>
      <c r="F70" s="522"/>
      <c r="G70" s="333">
        <f t="shared" si="0"/>
        <v>-180.41000000001259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4</v>
      </c>
      <c r="C71" s="298">
        <v>46209</v>
      </c>
      <c r="D71" s="299" t="s">
        <v>296</v>
      </c>
      <c r="E71" s="522">
        <v>55.19</v>
      </c>
      <c r="F71" s="522"/>
      <c r="G71" s="333">
        <f t="shared" si="0"/>
        <v>-170.39000000001258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294</v>
      </c>
      <c r="B72" s="330">
        <v>14</v>
      </c>
      <c r="C72" s="298">
        <v>46209</v>
      </c>
      <c r="D72" s="299" t="s">
        <v>958</v>
      </c>
      <c r="E72" s="522">
        <v>66.67</v>
      </c>
      <c r="F72" s="522"/>
      <c r="G72" s="333">
        <f t="shared" si="0"/>
        <v>-115.20000000001258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294</v>
      </c>
      <c r="B73" s="330">
        <v>14</v>
      </c>
      <c r="C73" s="298">
        <v>46209</v>
      </c>
      <c r="D73" s="299" t="s">
        <v>367</v>
      </c>
      <c r="E73" s="522">
        <v>70.25</v>
      </c>
      <c r="F73" s="522"/>
      <c r="G73" s="333">
        <f t="shared" si="0"/>
        <v>-48.530000000012578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4</v>
      </c>
      <c r="C74" s="298">
        <v>46209</v>
      </c>
      <c r="D74" s="299" t="s">
        <v>334</v>
      </c>
      <c r="E74" s="522">
        <v>36.090000000000003</v>
      </c>
      <c r="F74" s="522"/>
      <c r="G74" s="333">
        <f t="shared" si="0"/>
        <v>21.719999999987422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2</v>
      </c>
      <c r="C75" s="298">
        <v>46209</v>
      </c>
      <c r="D75" s="299" t="s">
        <v>301</v>
      </c>
      <c r="E75" s="522">
        <v>16.05</v>
      </c>
      <c r="F75" s="522"/>
      <c r="G75" s="333">
        <f t="shared" si="0"/>
        <v>57.809999999987426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2</v>
      </c>
      <c r="C76" s="298">
        <v>46208</v>
      </c>
      <c r="D76" s="299" t="s">
        <v>960</v>
      </c>
      <c r="E76" s="522">
        <v>23.03</v>
      </c>
      <c r="F76" s="522"/>
      <c r="G76" s="333">
        <f t="shared" si="0"/>
        <v>73.859999999987423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2</v>
      </c>
      <c r="C77" s="298">
        <v>46208</v>
      </c>
      <c r="D77" s="299" t="s">
        <v>371</v>
      </c>
      <c r="E77" s="522">
        <v>15.11</v>
      </c>
      <c r="F77" s="522"/>
      <c r="G77" s="333">
        <f t="shared" si="0"/>
        <v>96.889999999987424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8</v>
      </c>
      <c r="C78" s="298">
        <v>46207</v>
      </c>
      <c r="D78" s="299" t="s">
        <v>950</v>
      </c>
      <c r="E78" s="522">
        <v>47.95</v>
      </c>
      <c r="F78" s="522"/>
      <c r="G78" s="333">
        <f t="shared" si="0"/>
        <v>111.99999999998742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3</v>
      </c>
      <c r="C79" s="298">
        <v>46207</v>
      </c>
      <c r="D79" s="299" t="s">
        <v>951</v>
      </c>
      <c r="E79" s="522">
        <v>8.75</v>
      </c>
      <c r="F79" s="522"/>
      <c r="G79" s="333">
        <f t="shared" si="0"/>
        <v>159.94999999998743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294</v>
      </c>
      <c r="B80" s="330">
        <v>17</v>
      </c>
      <c r="C80" s="298">
        <v>46207</v>
      </c>
      <c r="D80" s="299" t="s">
        <v>370</v>
      </c>
      <c r="E80" s="522">
        <v>99</v>
      </c>
      <c r="F80" s="522"/>
      <c r="G80" s="333">
        <f t="shared" si="0"/>
        <v>168.69999999998743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8</v>
      </c>
      <c r="C81" s="298">
        <v>46206</v>
      </c>
      <c r="D81" s="299" t="s">
        <v>950</v>
      </c>
      <c r="E81" s="522">
        <v>85.56</v>
      </c>
      <c r="F81" s="522"/>
      <c r="G81" s="333">
        <f t="shared" si="0"/>
        <v>267.69999999998743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3</v>
      </c>
      <c r="C82" s="298">
        <v>46206</v>
      </c>
      <c r="D82" s="299" t="s">
        <v>952</v>
      </c>
      <c r="E82" s="522">
        <v>25.07</v>
      </c>
      <c r="F82" s="522"/>
      <c r="G82" s="333">
        <f t="shared" si="0"/>
        <v>353.25999999998743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294</v>
      </c>
      <c r="B83" s="330">
        <v>22</v>
      </c>
      <c r="C83" s="298">
        <v>46206</v>
      </c>
      <c r="D83" s="299" t="s">
        <v>953</v>
      </c>
      <c r="E83" s="522">
        <v>12.77</v>
      </c>
      <c r="F83" s="522"/>
      <c r="G83" s="333">
        <f t="shared" si="0"/>
        <v>378.32999999998742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8</v>
      </c>
      <c r="C84" s="298">
        <v>46206</v>
      </c>
      <c r="D84" s="299" t="s">
        <v>963</v>
      </c>
      <c r="E84" s="522">
        <v>50</v>
      </c>
      <c r="F84" s="522"/>
      <c r="G84" s="333">
        <f t="shared" si="0"/>
        <v>391.0999999999874</v>
      </c>
      <c r="H84" s="334" t="s">
        <v>298</v>
      </c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2</v>
      </c>
      <c r="C85" s="298">
        <v>46206</v>
      </c>
      <c r="D85" s="299" t="s">
        <v>964</v>
      </c>
      <c r="E85" s="522">
        <v>70</v>
      </c>
      <c r="F85" s="522"/>
      <c r="G85" s="333">
        <f t="shared" si="0"/>
        <v>441.0999999999874</v>
      </c>
      <c r="H85" s="334" t="s">
        <v>298</v>
      </c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6</v>
      </c>
      <c r="C86" s="298">
        <v>46206</v>
      </c>
      <c r="D86" s="299" t="s">
        <v>965</v>
      </c>
      <c r="E86" s="522">
        <v>64</v>
      </c>
      <c r="F86" s="522"/>
      <c r="G86" s="333">
        <f t="shared" si="0"/>
        <v>511.0999999999874</v>
      </c>
      <c r="H86" s="334" t="s">
        <v>298</v>
      </c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5</v>
      </c>
      <c r="C87" s="298">
        <v>46206</v>
      </c>
      <c r="D87" s="299" t="s">
        <v>962</v>
      </c>
      <c r="E87" s="522">
        <v>286.49</v>
      </c>
      <c r="F87" s="522"/>
      <c r="G87" s="333">
        <f t="shared" si="0"/>
        <v>575.0999999999874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6</v>
      </c>
      <c r="C88" s="298">
        <v>46206</v>
      </c>
      <c r="D88" s="299" t="s">
        <v>954</v>
      </c>
      <c r="E88" s="522">
        <v>36</v>
      </c>
      <c r="F88" s="522"/>
      <c r="G88" s="333">
        <f t="shared" si="0"/>
        <v>861.58999999998741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287</v>
      </c>
      <c r="B89" s="330" t="s">
        <v>287</v>
      </c>
      <c r="C89" s="298">
        <v>46205</v>
      </c>
      <c r="D89" s="299" t="s">
        <v>956</v>
      </c>
      <c r="E89" s="522">
        <v>-200</v>
      </c>
      <c r="F89" s="522"/>
      <c r="G89" s="333">
        <f t="shared" si="0"/>
        <v>897.58999999998741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287</v>
      </c>
      <c r="B90" s="330" t="s">
        <v>287</v>
      </c>
      <c r="C90" s="298">
        <v>46205</v>
      </c>
      <c r="D90" s="299" t="s">
        <v>956</v>
      </c>
      <c r="E90" s="522">
        <v>-4</v>
      </c>
      <c r="F90" s="522"/>
      <c r="G90" s="333">
        <f t="shared" si="0"/>
        <v>697.58999999998741</v>
      </c>
      <c r="H90" s="334" t="s">
        <v>298</v>
      </c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287</v>
      </c>
      <c r="B91" s="330" t="s">
        <v>287</v>
      </c>
      <c r="C91" s="298">
        <v>46205</v>
      </c>
      <c r="D91" s="299" t="s">
        <v>956</v>
      </c>
      <c r="E91" s="522">
        <v>204</v>
      </c>
      <c r="F91" s="522"/>
      <c r="G91" s="333">
        <f t="shared" si="0"/>
        <v>693.58999999998741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6</v>
      </c>
      <c r="C92" s="298">
        <v>46205</v>
      </c>
      <c r="D92" s="299" t="s">
        <v>966</v>
      </c>
      <c r="E92" s="522">
        <v>20</v>
      </c>
      <c r="F92" s="522"/>
      <c r="G92" s="333">
        <f t="shared" si="0"/>
        <v>897.58999999998741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287</v>
      </c>
      <c r="B93" s="330" t="s">
        <v>287</v>
      </c>
      <c r="C93" s="298">
        <v>46205</v>
      </c>
      <c r="D93" s="299" t="s">
        <v>967</v>
      </c>
      <c r="E93" s="522">
        <v>70</v>
      </c>
      <c r="F93" s="522">
        <v>70</v>
      </c>
      <c r="G93" s="333">
        <f t="shared" si="0"/>
        <v>917.58999999998741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/>
      <c r="B94" s="330"/>
      <c r="C94" s="298">
        <v>46205</v>
      </c>
      <c r="D94" s="299" t="s">
        <v>968</v>
      </c>
      <c r="E94" s="522">
        <v>783</v>
      </c>
      <c r="F94" s="522"/>
      <c r="G94" s="333">
        <f t="shared" si="0"/>
        <v>917.58999999998741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294</v>
      </c>
      <c r="B95" s="330">
        <v>22</v>
      </c>
      <c r="C95" s="298">
        <v>46205</v>
      </c>
      <c r="D95" s="299" t="s">
        <v>375</v>
      </c>
      <c r="E95" s="522">
        <v>6.37</v>
      </c>
      <c r="F95" s="522"/>
      <c r="G95" s="333">
        <f t="shared" si="0"/>
        <v>1700.5899999999874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2</v>
      </c>
      <c r="C96" s="298">
        <v>46205</v>
      </c>
      <c r="D96" s="299" t="s">
        <v>961</v>
      </c>
      <c r="E96" s="522">
        <v>21</v>
      </c>
      <c r="F96" s="522"/>
      <c r="G96" s="333">
        <f t="shared" si="0"/>
        <v>1706.9599999999873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284</v>
      </c>
      <c r="B97" s="330">
        <v>36</v>
      </c>
      <c r="C97" s="298">
        <v>46205</v>
      </c>
      <c r="D97" s="299" t="s">
        <v>374</v>
      </c>
      <c r="E97" s="522">
        <v>50</v>
      </c>
      <c r="F97" s="522"/>
      <c r="G97" s="333">
        <f t="shared" si="0"/>
        <v>1727.9599999999873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8</v>
      </c>
      <c r="C98" s="298">
        <v>46205</v>
      </c>
      <c r="D98" s="299" t="s">
        <v>319</v>
      </c>
      <c r="E98" s="522">
        <v>53.8</v>
      </c>
      <c r="F98" s="522"/>
      <c r="G98" s="333">
        <f t="shared" si="0"/>
        <v>1777.9599999999873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3</v>
      </c>
      <c r="C99" s="298">
        <v>46204</v>
      </c>
      <c r="D99" s="299" t="s">
        <v>309</v>
      </c>
      <c r="E99" s="522">
        <v>4.1900000000000004</v>
      </c>
      <c r="F99" s="522"/>
      <c r="G99" s="333">
        <f t="shared" si="0"/>
        <v>1831.7599999999873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1</v>
      </c>
      <c r="C100" s="298">
        <v>46204</v>
      </c>
      <c r="D100" s="299" t="s">
        <v>311</v>
      </c>
      <c r="E100" s="522">
        <v>169.54</v>
      </c>
      <c r="F100" s="522"/>
      <c r="G100" s="333">
        <f t="shared" si="0"/>
        <v>1835.9499999999873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2</v>
      </c>
      <c r="C101" s="298">
        <v>46204</v>
      </c>
      <c r="D101" s="299" t="s">
        <v>955</v>
      </c>
      <c r="E101" s="522">
        <v>64.2</v>
      </c>
      <c r="F101" s="522"/>
      <c r="G101" s="333">
        <f t="shared" si="0"/>
        <v>2005.4899999999873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8</v>
      </c>
      <c r="C102" s="298">
        <v>46204</v>
      </c>
      <c r="D102" s="299" t="s">
        <v>319</v>
      </c>
      <c r="E102" s="522">
        <v>150.86000000000001</v>
      </c>
      <c r="F102" s="522"/>
      <c r="G102" s="333">
        <f t="shared" si="0"/>
        <v>2069.6899999999873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3</v>
      </c>
      <c r="C103" s="298">
        <v>46204</v>
      </c>
      <c r="D103" s="299" t="s">
        <v>455</v>
      </c>
      <c r="E103" s="522">
        <v>10.41</v>
      </c>
      <c r="F103" s="522"/>
      <c r="G103" s="333">
        <f t="shared" si="0"/>
        <v>2220.5499999999874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1</v>
      </c>
      <c r="C104" s="298">
        <v>46204</v>
      </c>
      <c r="D104" s="299" t="s">
        <v>306</v>
      </c>
      <c r="E104" s="522">
        <v>98.37</v>
      </c>
      <c r="F104" s="522"/>
      <c r="G104" s="333">
        <f t="shared" si="0"/>
        <v>2230.9599999999873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6</v>
      </c>
      <c r="C105" s="298">
        <v>46204</v>
      </c>
      <c r="D105" s="299" t="s">
        <v>397</v>
      </c>
      <c r="E105" s="522">
        <v>54.76</v>
      </c>
      <c r="F105" s="522"/>
      <c r="G105" s="333">
        <f t="shared" si="0"/>
        <v>2329.3299999999872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284</v>
      </c>
      <c r="B106" s="330">
        <v>37</v>
      </c>
      <c r="C106" s="298">
        <v>46203</v>
      </c>
      <c r="D106" s="299" t="s">
        <v>970</v>
      </c>
      <c r="E106" s="522">
        <v>6487.16</v>
      </c>
      <c r="F106" s="522"/>
      <c r="G106" s="333">
        <f t="shared" si="0"/>
        <v>2384.0899999999874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286</v>
      </c>
      <c r="B107" s="330">
        <v>25</v>
      </c>
      <c r="C107" s="298">
        <v>46203</v>
      </c>
      <c r="D107" s="298" t="s">
        <v>204</v>
      </c>
      <c r="E107" s="331">
        <v>350</v>
      </c>
      <c r="F107" s="522"/>
      <c r="G107" s="333">
        <f t="shared" si="0"/>
        <v>8871.2499999999873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286</v>
      </c>
      <c r="B108" s="330">
        <v>26</v>
      </c>
      <c r="C108" s="298">
        <v>46203</v>
      </c>
      <c r="D108" s="298" t="s">
        <v>205</v>
      </c>
      <c r="E108" s="331">
        <v>320</v>
      </c>
      <c r="F108" s="522"/>
      <c r="G108" s="333">
        <f t="shared" si="0"/>
        <v>9221.2499999999873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286</v>
      </c>
      <c r="B109" s="330">
        <v>27</v>
      </c>
      <c r="C109" s="298">
        <v>46203</v>
      </c>
      <c r="D109" s="298" t="s">
        <v>206</v>
      </c>
      <c r="E109" s="331">
        <v>25</v>
      </c>
      <c r="F109" s="522"/>
      <c r="G109" s="333">
        <f t="shared" si="0"/>
        <v>9541.2499999999873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286</v>
      </c>
      <c r="B110" s="330">
        <v>28</v>
      </c>
      <c r="C110" s="298">
        <v>46203</v>
      </c>
      <c r="D110" s="298" t="s">
        <v>207</v>
      </c>
      <c r="E110" s="331">
        <v>25</v>
      </c>
      <c r="F110" s="522"/>
      <c r="G110" s="333">
        <f t="shared" si="0"/>
        <v>9566.2499999999873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286</v>
      </c>
      <c r="B111" s="330">
        <v>29</v>
      </c>
      <c r="C111" s="298">
        <v>46203</v>
      </c>
      <c r="D111" s="298" t="s">
        <v>208</v>
      </c>
      <c r="E111" s="331">
        <v>45</v>
      </c>
      <c r="F111" s="522"/>
      <c r="G111" s="333">
        <f t="shared" si="0"/>
        <v>9591.2499999999873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286</v>
      </c>
      <c r="B112" s="330">
        <v>30</v>
      </c>
      <c r="C112" s="298">
        <v>46203</v>
      </c>
      <c r="D112" s="298" t="s">
        <v>209</v>
      </c>
      <c r="E112" s="331">
        <v>400</v>
      </c>
      <c r="F112" s="522"/>
      <c r="G112" s="333">
        <f t="shared" si="0"/>
        <v>9636.2499999999873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286</v>
      </c>
      <c r="B113" s="330">
        <v>31</v>
      </c>
      <c r="C113" s="298">
        <v>46203</v>
      </c>
      <c r="D113" s="298" t="s">
        <v>210</v>
      </c>
      <c r="E113" s="331">
        <v>375</v>
      </c>
      <c r="F113" s="522"/>
      <c r="G113" s="333">
        <f t="shared" si="0"/>
        <v>10036.249999999987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286</v>
      </c>
      <c r="B114" s="330">
        <v>32</v>
      </c>
      <c r="C114" s="298">
        <v>46203</v>
      </c>
      <c r="D114" s="298" t="s">
        <v>211</v>
      </c>
      <c r="E114" s="331">
        <v>100</v>
      </c>
      <c r="F114" s="522"/>
      <c r="G114" s="333">
        <f t="shared" si="0"/>
        <v>10411.249999999987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286</v>
      </c>
      <c r="B115" s="330">
        <v>33</v>
      </c>
      <c r="C115" s="298">
        <v>46203</v>
      </c>
      <c r="D115" s="298" t="s">
        <v>212</v>
      </c>
      <c r="E115" s="331">
        <v>85</v>
      </c>
      <c r="F115" s="522"/>
      <c r="G115" s="333">
        <f t="shared" si="0"/>
        <v>10511.249999999987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286</v>
      </c>
      <c r="B116" s="330">
        <v>34</v>
      </c>
      <c r="C116" s="298">
        <v>46203</v>
      </c>
      <c r="D116" s="298" t="s">
        <v>213</v>
      </c>
      <c r="E116" s="331">
        <v>230</v>
      </c>
      <c r="F116" s="522"/>
      <c r="G116" s="333">
        <f t="shared" si="0"/>
        <v>10596.249999999987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286</v>
      </c>
      <c r="B117" s="330">
        <v>35</v>
      </c>
      <c r="C117" s="298">
        <v>46203</v>
      </c>
      <c r="D117" s="298" t="s">
        <v>214</v>
      </c>
      <c r="E117" s="331">
        <v>45</v>
      </c>
      <c r="F117" s="522"/>
      <c r="G117" s="333">
        <f t="shared" si="0"/>
        <v>10826.249999999987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294</v>
      </c>
      <c r="B118" s="330">
        <v>10</v>
      </c>
      <c r="C118" s="298">
        <v>46203</v>
      </c>
      <c r="D118" s="298" t="s">
        <v>176</v>
      </c>
      <c r="E118" s="522">
        <v>17.899999999999999</v>
      </c>
      <c r="F118" s="522"/>
      <c r="G118" s="333">
        <f t="shared" si="0"/>
        <v>10871.249999999987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287</v>
      </c>
      <c r="B119" s="330" t="s">
        <v>287</v>
      </c>
      <c r="C119" s="298">
        <v>46203</v>
      </c>
      <c r="D119" s="299" t="s">
        <v>423</v>
      </c>
      <c r="E119" s="522">
        <v>185.64</v>
      </c>
      <c r="F119" s="522">
        <v>185.64</v>
      </c>
      <c r="G119" s="333">
        <f t="shared" si="0"/>
        <v>10889.149999999987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6</v>
      </c>
      <c r="C120" s="298">
        <v>46203</v>
      </c>
      <c r="D120" s="299" t="s">
        <v>947</v>
      </c>
      <c r="E120" s="522">
        <v>-20</v>
      </c>
      <c r="F120" s="522"/>
      <c r="G120" s="333">
        <f t="shared" si="0"/>
        <v>10889.149999999987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287</v>
      </c>
      <c r="B121" s="330" t="s">
        <v>287</v>
      </c>
      <c r="C121" s="298">
        <v>46202</v>
      </c>
      <c r="D121" s="299" t="s">
        <v>948</v>
      </c>
      <c r="E121" s="522">
        <v>580</v>
      </c>
      <c r="F121" s="522">
        <v>580</v>
      </c>
      <c r="G121" s="333">
        <f t="shared" si="0"/>
        <v>10869.149999999987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291</v>
      </c>
      <c r="B122" s="330">
        <v>38</v>
      </c>
      <c r="C122" s="298">
        <v>46202</v>
      </c>
      <c r="D122" s="299" t="s">
        <v>293</v>
      </c>
      <c r="E122" s="522"/>
      <c r="F122" s="522">
        <v>4720.8599999999997</v>
      </c>
      <c r="G122" s="333">
        <f t="shared" si="0"/>
        <v>10869.149999999987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287</v>
      </c>
      <c r="B123" s="330" t="s">
        <v>287</v>
      </c>
      <c r="C123" s="298">
        <v>46202</v>
      </c>
      <c r="D123" s="299" t="s">
        <v>942</v>
      </c>
      <c r="E123" s="522">
        <v>180</v>
      </c>
      <c r="F123" s="522">
        <v>180</v>
      </c>
      <c r="G123" s="333">
        <f t="shared" si="0"/>
        <v>6148.2899999999863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294</v>
      </c>
      <c r="B124" s="330">
        <v>20</v>
      </c>
      <c r="C124" s="298">
        <v>46202</v>
      </c>
      <c r="D124" s="299" t="s">
        <v>193</v>
      </c>
      <c r="E124" s="522">
        <v>600</v>
      </c>
      <c r="F124" s="522"/>
      <c r="G124" s="333">
        <f t="shared" si="0"/>
        <v>6148.2899999999863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1</v>
      </c>
      <c r="C125" s="298">
        <v>46202</v>
      </c>
      <c r="D125" s="299" t="s">
        <v>306</v>
      </c>
      <c r="E125" s="522">
        <v>102.13</v>
      </c>
      <c r="F125" s="522"/>
      <c r="G125" s="333">
        <f t="shared" si="0"/>
        <v>6748.2899999999863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4</v>
      </c>
      <c r="C126" s="298">
        <v>46202</v>
      </c>
      <c r="D126" s="299" t="s">
        <v>310</v>
      </c>
      <c r="E126" s="522">
        <v>40.56</v>
      </c>
      <c r="F126" s="522"/>
      <c r="G126" s="333">
        <f t="shared" si="0"/>
        <v>6850.4199999999864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3</v>
      </c>
      <c r="C127" s="298">
        <v>46202</v>
      </c>
      <c r="D127" s="299" t="s">
        <v>310</v>
      </c>
      <c r="E127" s="522">
        <v>6.84</v>
      </c>
      <c r="F127" s="522"/>
      <c r="G127" s="333">
        <f t="shared" si="0"/>
        <v>6890.9799999999868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3</v>
      </c>
      <c r="C128" s="298">
        <v>46202</v>
      </c>
      <c r="D128" s="299" t="s">
        <v>880</v>
      </c>
      <c r="E128" s="522">
        <v>11.98</v>
      </c>
      <c r="F128" s="522"/>
      <c r="G128" s="333">
        <f t="shared" si="0"/>
        <v>6897.819999999987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2</v>
      </c>
      <c r="C129" s="298">
        <v>46201</v>
      </c>
      <c r="D129" s="299" t="s">
        <v>353</v>
      </c>
      <c r="E129" s="522">
        <v>14.99</v>
      </c>
      <c r="F129" s="522"/>
      <c r="G129" s="333">
        <f t="shared" ref="G129:G142" si="1">G130-E129+F129</f>
        <v>6909.7999999999865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2</v>
      </c>
      <c r="C130" s="298">
        <v>46201</v>
      </c>
      <c r="D130" s="299" t="s">
        <v>358</v>
      </c>
      <c r="E130" s="522">
        <v>11.29</v>
      </c>
      <c r="F130" s="522"/>
      <c r="G130" s="333">
        <f t="shared" si="1"/>
        <v>6924.7899999999863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8</v>
      </c>
      <c r="C131" s="298">
        <v>46201</v>
      </c>
      <c r="D131" s="299" t="s">
        <v>319</v>
      </c>
      <c r="E131" s="522">
        <v>158.96</v>
      </c>
      <c r="F131" s="522"/>
      <c r="G131" s="333">
        <f t="shared" si="1"/>
        <v>6936.0799999999863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6</v>
      </c>
      <c r="C132" s="298">
        <v>46201</v>
      </c>
      <c r="D132" s="299" t="s">
        <v>397</v>
      </c>
      <c r="E132" s="522">
        <v>53.24</v>
      </c>
      <c r="F132" s="522"/>
      <c r="G132" s="333">
        <f t="shared" si="1"/>
        <v>7095.0399999999863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2</v>
      </c>
      <c r="C133" s="298">
        <v>46200</v>
      </c>
      <c r="D133" s="299" t="s">
        <v>917</v>
      </c>
      <c r="E133" s="522">
        <v>122.77</v>
      </c>
      <c r="F133" s="522"/>
      <c r="G133" s="333">
        <f t="shared" si="1"/>
        <v>7148.2799999999861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1</v>
      </c>
      <c r="C134" s="298">
        <v>46200</v>
      </c>
      <c r="D134" s="299" t="s">
        <v>831</v>
      </c>
      <c r="E134" s="522">
        <v>77.67</v>
      </c>
      <c r="F134" s="522"/>
      <c r="G134" s="333">
        <f t="shared" si="1"/>
        <v>7271.0499999999865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5</v>
      </c>
      <c r="C135" s="298">
        <v>46200</v>
      </c>
      <c r="D135" s="299" t="s">
        <v>943</v>
      </c>
      <c r="E135" s="522">
        <v>32.99</v>
      </c>
      <c r="F135" s="522"/>
      <c r="G135" s="333">
        <f t="shared" si="1"/>
        <v>7348.7199999999866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287</v>
      </c>
      <c r="B136" s="330" t="s">
        <v>287</v>
      </c>
      <c r="C136" s="298">
        <v>46200</v>
      </c>
      <c r="D136" s="299" t="s">
        <v>945</v>
      </c>
      <c r="E136" s="522">
        <v>207.96</v>
      </c>
      <c r="F136" s="522">
        <v>207.96</v>
      </c>
      <c r="G136" s="333">
        <f t="shared" si="1"/>
        <v>7381.7099999999864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2</v>
      </c>
      <c r="C137" s="298">
        <v>46199</v>
      </c>
      <c r="D137" s="299" t="s">
        <v>868</v>
      </c>
      <c r="E137" s="522">
        <v>51.84</v>
      </c>
      <c r="F137" s="522"/>
      <c r="G137" s="333">
        <f t="shared" si="1"/>
        <v>7381.7099999999864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3</v>
      </c>
      <c r="C138" s="298">
        <v>46199</v>
      </c>
      <c r="D138" s="299" t="s">
        <v>296</v>
      </c>
      <c r="E138" s="522">
        <v>10.31</v>
      </c>
      <c r="F138" s="522"/>
      <c r="G138" s="333">
        <f t="shared" si="1"/>
        <v>7433.5499999999865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4</v>
      </c>
      <c r="C139" s="298">
        <v>46199</v>
      </c>
      <c r="D139" s="299" t="s">
        <v>296</v>
      </c>
      <c r="E139" s="522">
        <v>87.14</v>
      </c>
      <c r="F139" s="522"/>
      <c r="G139" s="333">
        <f t="shared" si="1"/>
        <v>7443.8599999999869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5</v>
      </c>
      <c r="C140" s="298">
        <v>46199</v>
      </c>
      <c r="D140" s="299" t="s">
        <v>940</v>
      </c>
      <c r="E140" s="522">
        <v>20</v>
      </c>
      <c r="F140" s="522"/>
      <c r="G140" s="333">
        <f t="shared" si="1"/>
        <v>7530.9999999999873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294</v>
      </c>
      <c r="B141" s="330">
        <v>12</v>
      </c>
      <c r="C141" s="298">
        <v>46198</v>
      </c>
      <c r="D141" s="299" t="s">
        <v>314</v>
      </c>
      <c r="E141" s="522">
        <v>204.48</v>
      </c>
      <c r="F141" s="522"/>
      <c r="G141" s="333">
        <f t="shared" si="1"/>
        <v>7550.9999999999873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291</v>
      </c>
      <c r="B142" s="330">
        <v>39</v>
      </c>
      <c r="C142" s="298">
        <v>46198</v>
      </c>
      <c r="D142" s="299" t="s">
        <v>292</v>
      </c>
      <c r="E142" s="522"/>
      <c r="F142" s="522">
        <v>2763.77</v>
      </c>
      <c r="G142" s="333">
        <f t="shared" si="1"/>
        <v>7755.4799999999868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5</v>
      </c>
      <c r="C143" s="298">
        <v>46198</v>
      </c>
      <c r="D143" s="299" t="s">
        <v>846</v>
      </c>
      <c r="E143" s="522">
        <v>11.2</v>
      </c>
      <c r="F143" s="522"/>
      <c r="G143" s="333">
        <f t="shared" ref="G143:G163" si="2">G144-E143+F143</f>
        <v>4991.7099999999864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2</v>
      </c>
      <c r="C144" s="298">
        <v>46197</v>
      </c>
      <c r="D144" s="299" t="s">
        <v>941</v>
      </c>
      <c r="E144" s="522">
        <v>15.99</v>
      </c>
      <c r="F144" s="522"/>
      <c r="G144" s="333">
        <f t="shared" si="2"/>
        <v>5002.9099999999862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5</v>
      </c>
      <c r="C145" s="298">
        <v>46197</v>
      </c>
      <c r="D145" s="299" t="s">
        <v>340</v>
      </c>
      <c r="E145" s="522">
        <v>47.93</v>
      </c>
      <c r="F145" s="522"/>
      <c r="G145" s="333">
        <f t="shared" si="2"/>
        <v>5018.899999999986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294</v>
      </c>
      <c r="B146" s="330">
        <v>43</v>
      </c>
      <c r="C146" s="298">
        <v>46197</v>
      </c>
      <c r="D146" s="299" t="s">
        <v>201</v>
      </c>
      <c r="E146" s="522">
        <v>42.84</v>
      </c>
      <c r="F146" s="522"/>
      <c r="G146" s="333">
        <f t="shared" si="2"/>
        <v>5066.8299999999863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294</v>
      </c>
      <c r="B147" s="330">
        <v>42</v>
      </c>
      <c r="C147" s="298">
        <v>46197</v>
      </c>
      <c r="D147" s="299" t="s">
        <v>200</v>
      </c>
      <c r="E147" s="522">
        <v>99.4</v>
      </c>
      <c r="F147" s="522"/>
      <c r="G147" s="333">
        <f t="shared" si="2"/>
        <v>5109.6699999999864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8</v>
      </c>
      <c r="C148" s="298">
        <v>46196</v>
      </c>
      <c r="D148" s="299" t="s">
        <v>319</v>
      </c>
      <c r="E148" s="522">
        <v>5.68</v>
      </c>
      <c r="F148" s="522"/>
      <c r="G148" s="333">
        <f t="shared" si="2"/>
        <v>5209.0699999999861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1</v>
      </c>
      <c r="C149" s="298">
        <v>46196</v>
      </c>
      <c r="D149" s="299" t="s">
        <v>306</v>
      </c>
      <c r="E149" s="522">
        <v>167.73</v>
      </c>
      <c r="F149" s="522"/>
      <c r="G149" s="333">
        <f t="shared" si="2"/>
        <v>5214.7499999999864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4</v>
      </c>
      <c r="C150" s="298">
        <v>46196</v>
      </c>
      <c r="D150" s="299" t="s">
        <v>296</v>
      </c>
      <c r="E150" s="522">
        <v>40.81</v>
      </c>
      <c r="F150" s="522"/>
      <c r="G150" s="333">
        <f t="shared" si="2"/>
        <v>5382.4799999999859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2</v>
      </c>
      <c r="C151" s="298">
        <v>46196</v>
      </c>
      <c r="D151" s="299" t="s">
        <v>334</v>
      </c>
      <c r="E151" s="522">
        <v>17.68</v>
      </c>
      <c r="F151" s="522"/>
      <c r="G151" s="333">
        <f t="shared" si="2"/>
        <v>5423.2899999999863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3</v>
      </c>
      <c r="C152" s="298">
        <v>46196</v>
      </c>
      <c r="D152" s="299" t="s">
        <v>320</v>
      </c>
      <c r="E152" s="522">
        <v>5.19</v>
      </c>
      <c r="F152" s="522"/>
      <c r="G152" s="333">
        <f t="shared" si="2"/>
        <v>5440.9699999999866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8</v>
      </c>
      <c r="C153" s="298">
        <v>46196</v>
      </c>
      <c r="D153" s="299" t="s">
        <v>308</v>
      </c>
      <c r="E153" s="522">
        <v>71.75</v>
      </c>
      <c r="F153" s="522"/>
      <c r="G153" s="333">
        <f t="shared" si="2"/>
        <v>5446.1599999999862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294</v>
      </c>
      <c r="B154" s="330">
        <v>22</v>
      </c>
      <c r="C154" s="298">
        <v>46196</v>
      </c>
      <c r="D154" s="299" t="s">
        <v>835</v>
      </c>
      <c r="E154" s="522">
        <v>15.96</v>
      </c>
      <c r="F154" s="522"/>
      <c r="G154" s="333">
        <f t="shared" si="2"/>
        <v>5517.9099999999862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2</v>
      </c>
      <c r="C155" s="298">
        <v>46195</v>
      </c>
      <c r="D155" s="299" t="s">
        <v>334</v>
      </c>
      <c r="E155" s="522">
        <v>7.89</v>
      </c>
      <c r="F155" s="522"/>
      <c r="G155" s="333">
        <f t="shared" si="2"/>
        <v>5533.8699999999862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287</v>
      </c>
      <c r="B156" s="330" t="s">
        <v>287</v>
      </c>
      <c r="C156" s="298">
        <v>46195</v>
      </c>
      <c r="D156" s="299" t="s">
        <v>939</v>
      </c>
      <c r="E156" s="522">
        <v>86.07</v>
      </c>
      <c r="F156" s="522">
        <v>86.07</v>
      </c>
      <c r="G156" s="333">
        <f t="shared" si="2"/>
        <v>5541.7599999999866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287</v>
      </c>
      <c r="B157" s="330" t="s">
        <v>287</v>
      </c>
      <c r="C157" s="298">
        <v>46195</v>
      </c>
      <c r="D157" s="299" t="s">
        <v>922</v>
      </c>
      <c r="E157" s="522">
        <v>14.98</v>
      </c>
      <c r="F157" s="522">
        <v>14.98</v>
      </c>
      <c r="G157" s="333">
        <f t="shared" si="2"/>
        <v>5541.7599999999866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287</v>
      </c>
      <c r="B158" s="330" t="s">
        <v>287</v>
      </c>
      <c r="C158" s="298">
        <v>46195</v>
      </c>
      <c r="D158" s="299" t="s">
        <v>936</v>
      </c>
      <c r="E158" s="522">
        <v>83.52</v>
      </c>
      <c r="F158" s="522">
        <v>83.52</v>
      </c>
      <c r="G158" s="333">
        <f t="shared" si="2"/>
        <v>5541.7599999999866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287</v>
      </c>
      <c r="B159" s="330" t="s">
        <v>287</v>
      </c>
      <c r="C159" s="298">
        <v>46195</v>
      </c>
      <c r="D159" s="299" t="s">
        <v>937</v>
      </c>
      <c r="E159" s="522">
        <v>62.19</v>
      </c>
      <c r="F159" s="522">
        <v>62.19</v>
      </c>
      <c r="G159" s="333">
        <f t="shared" si="2"/>
        <v>5541.7599999999866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3</v>
      </c>
      <c r="C160" s="298">
        <v>46195</v>
      </c>
      <c r="D160" s="299" t="s">
        <v>310</v>
      </c>
      <c r="E160" s="522">
        <v>6.99</v>
      </c>
      <c r="F160" s="522"/>
      <c r="G160" s="333">
        <f t="shared" si="2"/>
        <v>5541.7599999999866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287</v>
      </c>
      <c r="B161" s="330" t="s">
        <v>287</v>
      </c>
      <c r="C161" s="298">
        <v>46195</v>
      </c>
      <c r="D161" s="299" t="s">
        <v>938</v>
      </c>
      <c r="E161" s="522">
        <v>60.47</v>
      </c>
      <c r="F161" s="522">
        <v>60.47</v>
      </c>
      <c r="G161" s="333">
        <f t="shared" si="2"/>
        <v>5548.7499999999864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294</v>
      </c>
      <c r="B162" s="330">
        <v>22</v>
      </c>
      <c r="C162" s="298">
        <v>46195</v>
      </c>
      <c r="D162" s="299" t="s">
        <v>323</v>
      </c>
      <c r="E162" s="522">
        <v>20.22</v>
      </c>
      <c r="F162" s="522"/>
      <c r="G162" s="333">
        <f t="shared" si="2"/>
        <v>5548.7499999999864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6</v>
      </c>
      <c r="C163" s="298">
        <v>46195</v>
      </c>
      <c r="D163" s="299" t="s">
        <v>919</v>
      </c>
      <c r="E163" s="522">
        <v>200</v>
      </c>
      <c r="F163" s="522"/>
      <c r="G163" s="333">
        <f t="shared" si="2"/>
        <v>5568.9699999999866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5</v>
      </c>
      <c r="C164" s="298">
        <v>46194</v>
      </c>
      <c r="D164" s="299" t="s">
        <v>340</v>
      </c>
      <c r="E164" s="522">
        <v>47.93</v>
      </c>
      <c r="F164" s="522"/>
      <c r="G164" s="333">
        <f t="shared" ref="G164:G184" si="3">G165-E164+F164</f>
        <v>5768.9699999999866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287</v>
      </c>
      <c r="B165" s="330" t="s">
        <v>287</v>
      </c>
      <c r="C165" s="298">
        <v>46194</v>
      </c>
      <c r="D165" s="299" t="s">
        <v>935</v>
      </c>
      <c r="E165" s="522"/>
      <c r="F165" s="522">
        <v>50</v>
      </c>
      <c r="G165" s="333">
        <f t="shared" si="3"/>
        <v>5816.8999999999869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287</v>
      </c>
      <c r="B166" s="330" t="s">
        <v>287</v>
      </c>
      <c r="C166" s="298">
        <v>46194</v>
      </c>
      <c r="D166" s="299" t="s">
        <v>935</v>
      </c>
      <c r="E166" s="522">
        <v>50</v>
      </c>
      <c r="F166" s="522"/>
      <c r="G166" s="333">
        <f t="shared" si="3"/>
        <v>5766.8999999999869</v>
      </c>
      <c r="H166" s="334" t="s">
        <v>298</v>
      </c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287</v>
      </c>
      <c r="B167" s="330" t="s">
        <v>287</v>
      </c>
      <c r="C167" s="298">
        <v>46194</v>
      </c>
      <c r="D167" s="299" t="s">
        <v>922</v>
      </c>
      <c r="E167" s="522">
        <v>28.38</v>
      </c>
      <c r="F167" s="522">
        <v>28.38</v>
      </c>
      <c r="G167" s="333">
        <f t="shared" si="3"/>
        <v>5816.8999999999869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287</v>
      </c>
      <c r="B168" s="330" t="s">
        <v>287</v>
      </c>
      <c r="C168" s="298">
        <v>46194</v>
      </c>
      <c r="D168" s="299" t="s">
        <v>920</v>
      </c>
      <c r="E168" s="522">
        <v>35.020000000000003</v>
      </c>
      <c r="F168" s="522">
        <v>35.020000000000003</v>
      </c>
      <c r="G168" s="333">
        <f t="shared" si="3"/>
        <v>5816.8999999999869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287</v>
      </c>
      <c r="B169" s="330" t="s">
        <v>287</v>
      </c>
      <c r="C169" s="298">
        <v>46194</v>
      </c>
      <c r="D169" s="299" t="s">
        <v>927</v>
      </c>
      <c r="E169" s="522">
        <v>83.81</v>
      </c>
      <c r="F169" s="522">
        <v>83.81</v>
      </c>
      <c r="G169" s="333">
        <f t="shared" si="3"/>
        <v>5816.8999999999869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287</v>
      </c>
      <c r="B170" s="330" t="s">
        <v>287</v>
      </c>
      <c r="C170" s="298">
        <v>46194</v>
      </c>
      <c r="D170" s="299" t="s">
        <v>928</v>
      </c>
      <c r="E170" s="522">
        <v>27.43</v>
      </c>
      <c r="F170" s="522">
        <v>27.43</v>
      </c>
      <c r="G170" s="333">
        <f t="shared" si="3"/>
        <v>5816.8999999999869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287</v>
      </c>
      <c r="B171" s="330" t="s">
        <v>287</v>
      </c>
      <c r="C171" s="298">
        <v>46193</v>
      </c>
      <c r="D171" s="299" t="s">
        <v>932</v>
      </c>
      <c r="E171" s="522">
        <v>30.86</v>
      </c>
      <c r="F171" s="522">
        <v>30.86</v>
      </c>
      <c r="G171" s="333">
        <f t="shared" si="3"/>
        <v>5816.8999999999869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287</v>
      </c>
      <c r="B172" s="330" t="s">
        <v>287</v>
      </c>
      <c r="C172" s="298">
        <v>46193</v>
      </c>
      <c r="D172" s="299" t="s">
        <v>922</v>
      </c>
      <c r="E172" s="522">
        <v>13.95</v>
      </c>
      <c r="F172" s="522">
        <v>13.95</v>
      </c>
      <c r="G172" s="333">
        <f t="shared" si="3"/>
        <v>5816.8999999999869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287</v>
      </c>
      <c r="B173" s="330" t="s">
        <v>287</v>
      </c>
      <c r="C173" s="298">
        <v>46192</v>
      </c>
      <c r="D173" s="299" t="s">
        <v>934</v>
      </c>
      <c r="E173" s="522">
        <v>148.54</v>
      </c>
      <c r="F173" s="522">
        <v>148.54</v>
      </c>
      <c r="G173" s="333">
        <f t="shared" si="3"/>
        <v>5816.8999999999869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287</v>
      </c>
      <c r="B174" s="330" t="s">
        <v>287</v>
      </c>
      <c r="C174" s="298">
        <v>46192</v>
      </c>
      <c r="D174" s="299" t="s">
        <v>921</v>
      </c>
      <c r="E174" s="522">
        <v>80</v>
      </c>
      <c r="F174" s="522">
        <v>80</v>
      </c>
      <c r="G174" s="333">
        <f t="shared" si="3"/>
        <v>5816.8999999999869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287</v>
      </c>
      <c r="B175" s="330" t="s">
        <v>287</v>
      </c>
      <c r="C175" s="298">
        <v>46192</v>
      </c>
      <c r="D175" s="299" t="s">
        <v>922</v>
      </c>
      <c r="E175" s="522">
        <v>27.98</v>
      </c>
      <c r="F175" s="522">
        <v>27.98</v>
      </c>
      <c r="G175" s="333">
        <f t="shared" si="3"/>
        <v>5816.8999999999869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287</v>
      </c>
      <c r="B176" s="330" t="s">
        <v>287</v>
      </c>
      <c r="C176" s="298">
        <v>46192</v>
      </c>
      <c r="D176" s="299" t="s">
        <v>933</v>
      </c>
      <c r="E176" s="522">
        <v>30.63</v>
      </c>
      <c r="F176" s="522">
        <v>30.63</v>
      </c>
      <c r="G176" s="333">
        <f t="shared" si="3"/>
        <v>5816.8999999999869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294</v>
      </c>
      <c r="B177" s="330">
        <v>22</v>
      </c>
      <c r="C177" s="298">
        <v>46192</v>
      </c>
      <c r="D177" s="299" t="s">
        <v>923</v>
      </c>
      <c r="E177" s="522">
        <v>7.46</v>
      </c>
      <c r="F177" s="522"/>
      <c r="G177" s="333">
        <f t="shared" si="3"/>
        <v>5816.8999999999869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287</v>
      </c>
      <c r="B178" s="330" t="s">
        <v>287</v>
      </c>
      <c r="C178" s="298">
        <v>46192</v>
      </c>
      <c r="D178" s="299" t="s">
        <v>924</v>
      </c>
      <c r="E178" s="522">
        <v>22.07</v>
      </c>
      <c r="F178" s="522">
        <v>22.07</v>
      </c>
      <c r="G178" s="333">
        <f t="shared" si="3"/>
        <v>5824.3599999999869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287</v>
      </c>
      <c r="B179" s="330" t="s">
        <v>287</v>
      </c>
      <c r="C179" s="298">
        <v>46192</v>
      </c>
      <c r="D179" s="299" t="s">
        <v>924</v>
      </c>
      <c r="E179" s="522">
        <v>51.04</v>
      </c>
      <c r="F179" s="522">
        <v>51.04</v>
      </c>
      <c r="G179" s="333">
        <f t="shared" si="3"/>
        <v>5824.3599999999869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287</v>
      </c>
      <c r="B180" s="330" t="s">
        <v>287</v>
      </c>
      <c r="C180" s="298">
        <v>46192</v>
      </c>
      <c r="D180" s="299" t="s">
        <v>924</v>
      </c>
      <c r="E180" s="522">
        <v>90.59</v>
      </c>
      <c r="F180" s="522">
        <v>90.59</v>
      </c>
      <c r="G180" s="333">
        <f t="shared" si="3"/>
        <v>5824.3599999999869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287</v>
      </c>
      <c r="B181" s="330" t="s">
        <v>287</v>
      </c>
      <c r="C181" s="298">
        <v>46192</v>
      </c>
      <c r="D181" s="299" t="s">
        <v>925</v>
      </c>
      <c r="E181" s="522">
        <v>26.02</v>
      </c>
      <c r="F181" s="522">
        <v>26.02</v>
      </c>
      <c r="G181" s="333">
        <f t="shared" si="3"/>
        <v>5824.3599999999869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287</v>
      </c>
      <c r="B182" s="330" t="s">
        <v>287</v>
      </c>
      <c r="C182" s="298">
        <v>46192</v>
      </c>
      <c r="D182" s="299" t="s">
        <v>925</v>
      </c>
      <c r="E182" s="522">
        <v>26.02</v>
      </c>
      <c r="F182" s="522">
        <v>26.02</v>
      </c>
      <c r="G182" s="333">
        <f t="shared" si="3"/>
        <v>5824.3599999999869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287</v>
      </c>
      <c r="B183" s="330" t="s">
        <v>287</v>
      </c>
      <c r="C183" s="298">
        <v>46192</v>
      </c>
      <c r="D183" s="299" t="s">
        <v>925</v>
      </c>
      <c r="E183" s="522">
        <v>38.03</v>
      </c>
      <c r="F183" s="522">
        <v>38.03</v>
      </c>
      <c r="G183" s="333">
        <f t="shared" si="3"/>
        <v>5824.3599999999869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287</v>
      </c>
      <c r="B184" s="330" t="s">
        <v>287</v>
      </c>
      <c r="C184" s="298">
        <v>46192</v>
      </c>
      <c r="D184" s="299" t="s">
        <v>925</v>
      </c>
      <c r="E184" s="522">
        <v>26.03</v>
      </c>
      <c r="F184" s="522">
        <v>26.03</v>
      </c>
      <c r="G184" s="333">
        <f t="shared" si="3"/>
        <v>5824.3599999999869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287</v>
      </c>
      <c r="B185" s="330" t="s">
        <v>287</v>
      </c>
      <c r="C185" s="298">
        <v>46192</v>
      </c>
      <c r="D185" s="299" t="s">
        <v>922</v>
      </c>
      <c r="E185" s="522">
        <v>21.98</v>
      </c>
      <c r="F185" s="522">
        <v>21.98</v>
      </c>
      <c r="G185" s="333">
        <f t="shared" ref="G185:G242" si="4">G186-E185+F185</f>
        <v>5824.3599999999869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287</v>
      </c>
      <c r="B186" s="330" t="s">
        <v>287</v>
      </c>
      <c r="C186" s="298">
        <v>46192</v>
      </c>
      <c r="D186" s="299" t="s">
        <v>922</v>
      </c>
      <c r="E186" s="522">
        <v>27.99</v>
      </c>
      <c r="F186" s="522">
        <v>27.99</v>
      </c>
      <c r="G186" s="333">
        <f t="shared" si="4"/>
        <v>5824.3599999999869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287</v>
      </c>
      <c r="B187" s="330" t="s">
        <v>287</v>
      </c>
      <c r="C187" s="298">
        <v>46191</v>
      </c>
      <c r="D187" s="299" t="s">
        <v>926</v>
      </c>
      <c r="E187" s="522">
        <v>22.69</v>
      </c>
      <c r="F187" s="522">
        <v>22.69</v>
      </c>
      <c r="G187" s="333">
        <f t="shared" si="4"/>
        <v>5824.3599999999869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287</v>
      </c>
      <c r="B188" s="330" t="s">
        <v>287</v>
      </c>
      <c r="C188" s="298">
        <v>46191</v>
      </c>
      <c r="D188" s="299" t="s">
        <v>927</v>
      </c>
      <c r="E188" s="522">
        <v>42.32</v>
      </c>
      <c r="F188" s="522">
        <v>42.32</v>
      </c>
      <c r="G188" s="333">
        <f t="shared" si="4"/>
        <v>5824.3599999999869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287</v>
      </c>
      <c r="B189" s="330" t="s">
        <v>287</v>
      </c>
      <c r="C189" s="298">
        <v>46191</v>
      </c>
      <c r="D189" s="299" t="s">
        <v>928</v>
      </c>
      <c r="E189" s="522">
        <v>72.86</v>
      </c>
      <c r="F189" s="522">
        <v>72.86</v>
      </c>
      <c r="G189" s="333">
        <f t="shared" si="4"/>
        <v>5824.3599999999869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287</v>
      </c>
      <c r="B190" s="330" t="s">
        <v>287</v>
      </c>
      <c r="C190" s="298">
        <v>46191</v>
      </c>
      <c r="D190" s="299" t="s">
        <v>929</v>
      </c>
      <c r="E190" s="522">
        <v>106.89</v>
      </c>
      <c r="F190" s="522">
        <v>106.89</v>
      </c>
      <c r="G190" s="333">
        <f t="shared" si="4"/>
        <v>5824.3599999999869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287</v>
      </c>
      <c r="B191" s="330" t="s">
        <v>287</v>
      </c>
      <c r="C191" s="298">
        <v>46191</v>
      </c>
      <c r="D191" s="299" t="s">
        <v>931</v>
      </c>
      <c r="E191" s="522">
        <v>94.74</v>
      </c>
      <c r="F191" s="522">
        <v>94.74</v>
      </c>
      <c r="G191" s="333">
        <f t="shared" si="4"/>
        <v>5824.3599999999869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1</v>
      </c>
      <c r="C192" s="298">
        <v>46191</v>
      </c>
      <c r="D192" s="299" t="s">
        <v>306</v>
      </c>
      <c r="E192" s="522">
        <v>99.97</v>
      </c>
      <c r="F192" s="522"/>
      <c r="G192" s="333">
        <f t="shared" si="4"/>
        <v>5824.3599999999869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294</v>
      </c>
      <c r="B193" s="330">
        <v>22</v>
      </c>
      <c r="C193" s="298">
        <v>46191</v>
      </c>
      <c r="D193" s="299" t="s">
        <v>930</v>
      </c>
      <c r="E193" s="522">
        <v>13.84</v>
      </c>
      <c r="F193" s="522"/>
      <c r="G193" s="333">
        <f t="shared" si="4"/>
        <v>5924.3299999999872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1</v>
      </c>
      <c r="C194" s="298">
        <v>46190</v>
      </c>
      <c r="D194" s="299" t="s">
        <v>306</v>
      </c>
      <c r="E194" s="522">
        <v>87.19</v>
      </c>
      <c r="F194" s="522"/>
      <c r="G194" s="333">
        <f t="shared" si="4"/>
        <v>5938.1699999999873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294</v>
      </c>
      <c r="B195" s="330">
        <v>21</v>
      </c>
      <c r="C195" s="298">
        <v>46190</v>
      </c>
      <c r="D195" s="299" t="s">
        <v>194</v>
      </c>
      <c r="E195" s="522">
        <v>81</v>
      </c>
      <c r="F195" s="522"/>
      <c r="G195" s="333">
        <f t="shared" si="4"/>
        <v>6025.3599999999869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294</v>
      </c>
      <c r="B196" s="330">
        <v>43</v>
      </c>
      <c r="C196" s="298">
        <v>46190</v>
      </c>
      <c r="D196" s="299" t="s">
        <v>333</v>
      </c>
      <c r="E196" s="522">
        <v>29.8</v>
      </c>
      <c r="F196" s="522"/>
      <c r="G196" s="333">
        <f t="shared" si="4"/>
        <v>6106.3599999999869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294</v>
      </c>
      <c r="B197" s="330">
        <v>42</v>
      </c>
      <c r="C197" s="298">
        <v>46190</v>
      </c>
      <c r="D197" s="299" t="s">
        <v>333</v>
      </c>
      <c r="E197" s="522">
        <v>74.5</v>
      </c>
      <c r="F197" s="522"/>
      <c r="G197" s="333">
        <f t="shared" si="4"/>
        <v>6136.1599999999871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4</v>
      </c>
      <c r="C198" s="298">
        <v>46190</v>
      </c>
      <c r="D198" s="299" t="s">
        <v>334</v>
      </c>
      <c r="E198" s="522">
        <v>82.35</v>
      </c>
      <c r="F198" s="522"/>
      <c r="G198" s="333">
        <f t="shared" si="4"/>
        <v>6210.6599999999871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2</v>
      </c>
      <c r="C199" s="298">
        <v>46190</v>
      </c>
      <c r="D199" s="299" t="s">
        <v>334</v>
      </c>
      <c r="E199" s="522">
        <v>17.68</v>
      </c>
      <c r="F199" s="522"/>
      <c r="G199" s="333">
        <f t="shared" si="4"/>
        <v>6293.0099999999875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6</v>
      </c>
      <c r="C200" s="298">
        <v>46190</v>
      </c>
      <c r="D200" s="299" t="s">
        <v>300</v>
      </c>
      <c r="E200" s="522">
        <v>14.67</v>
      </c>
      <c r="F200" s="522"/>
      <c r="G200" s="333">
        <f t="shared" si="4"/>
        <v>6310.6899999999878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6</v>
      </c>
      <c r="C201" s="298">
        <v>46190</v>
      </c>
      <c r="D201" s="299" t="s">
        <v>300</v>
      </c>
      <c r="E201" s="522">
        <v>56.42</v>
      </c>
      <c r="F201" s="522"/>
      <c r="G201" s="333">
        <f t="shared" si="4"/>
        <v>6325.3599999999878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6</v>
      </c>
      <c r="C202" s="298">
        <v>46190</v>
      </c>
      <c r="D202" s="299" t="s">
        <v>300</v>
      </c>
      <c r="E202" s="522">
        <v>53.23</v>
      </c>
      <c r="F202" s="522"/>
      <c r="G202" s="333">
        <f t="shared" si="4"/>
        <v>6381.7799999999879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294</v>
      </c>
      <c r="B203" s="330">
        <v>23</v>
      </c>
      <c r="C203" s="298">
        <v>46190</v>
      </c>
      <c r="D203" s="299" t="s">
        <v>63</v>
      </c>
      <c r="E203" s="522">
        <v>529.46</v>
      </c>
      <c r="F203" s="522"/>
      <c r="G203" s="333">
        <f t="shared" si="4"/>
        <v>6435.0099999999875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294</v>
      </c>
      <c r="B204" s="330">
        <v>17</v>
      </c>
      <c r="C204" s="298">
        <v>46190</v>
      </c>
      <c r="D204" s="299" t="s">
        <v>188</v>
      </c>
      <c r="E204" s="522">
        <v>42.65</v>
      </c>
      <c r="F204" s="522"/>
      <c r="G204" s="333">
        <f t="shared" si="4"/>
        <v>6964.4699999999875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294</v>
      </c>
      <c r="B205" s="330">
        <v>15</v>
      </c>
      <c r="C205" s="298">
        <v>46190</v>
      </c>
      <c r="D205" s="299" t="s">
        <v>185</v>
      </c>
      <c r="E205" s="522">
        <v>87.41</v>
      </c>
      <c r="F205" s="522"/>
      <c r="G205" s="333">
        <f t="shared" si="4"/>
        <v>7007.1199999999872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335</v>
      </c>
      <c r="B206" s="330" t="s">
        <v>335</v>
      </c>
      <c r="C206" s="298">
        <v>46190</v>
      </c>
      <c r="D206" s="299" t="s">
        <v>336</v>
      </c>
      <c r="E206" s="522">
        <v>86.48</v>
      </c>
      <c r="F206" s="522"/>
      <c r="G206" s="333">
        <f t="shared" si="4"/>
        <v>7094.529999999987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291</v>
      </c>
      <c r="B207" s="330">
        <v>40</v>
      </c>
      <c r="C207" s="298">
        <v>46190</v>
      </c>
      <c r="D207" s="299" t="s">
        <v>316</v>
      </c>
      <c r="E207" s="522"/>
      <c r="F207" s="522">
        <v>854.38</v>
      </c>
      <c r="G207" s="333">
        <f t="shared" si="4"/>
        <v>7181.0099999999866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5</v>
      </c>
      <c r="C208" s="298">
        <v>46189</v>
      </c>
      <c r="D208" s="299" t="s">
        <v>340</v>
      </c>
      <c r="E208" s="522">
        <v>21.3</v>
      </c>
      <c r="F208" s="522"/>
      <c r="G208" s="333">
        <f t="shared" si="4"/>
        <v>6326.6299999999865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294</v>
      </c>
      <c r="B209" s="330">
        <v>11</v>
      </c>
      <c r="C209" s="298">
        <v>46189</v>
      </c>
      <c r="D209" s="299" t="s">
        <v>178</v>
      </c>
      <c r="E209" s="522">
        <v>267.75</v>
      </c>
      <c r="F209" s="522"/>
      <c r="G209" s="333">
        <f t="shared" si="4"/>
        <v>6347.9299999999866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6</v>
      </c>
      <c r="C210" s="298">
        <v>46188</v>
      </c>
      <c r="D210" s="299" t="s">
        <v>885</v>
      </c>
      <c r="E210" s="522">
        <v>100</v>
      </c>
      <c r="F210" s="522"/>
      <c r="G210" s="333">
        <f t="shared" si="4"/>
        <v>6615.6799999999866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2</v>
      </c>
      <c r="C211" s="298">
        <v>46188</v>
      </c>
      <c r="D211" s="299" t="s">
        <v>334</v>
      </c>
      <c r="E211" s="522">
        <v>11.29</v>
      </c>
      <c r="F211" s="522"/>
      <c r="G211" s="333">
        <f t="shared" si="4"/>
        <v>6715.6799999999866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3</v>
      </c>
      <c r="C212" s="298">
        <v>46188</v>
      </c>
      <c r="D212" s="299" t="s">
        <v>334</v>
      </c>
      <c r="E212" s="522">
        <v>5.39</v>
      </c>
      <c r="F212" s="522"/>
      <c r="G212" s="333">
        <f t="shared" si="4"/>
        <v>6726.9699999999866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4</v>
      </c>
      <c r="C213" s="298">
        <v>46188</v>
      </c>
      <c r="D213" s="299" t="s">
        <v>334</v>
      </c>
      <c r="E213" s="522">
        <v>31.99</v>
      </c>
      <c r="F213" s="522"/>
      <c r="G213" s="333">
        <f t="shared" si="4"/>
        <v>6732.3599999999869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2</v>
      </c>
      <c r="C214" s="298">
        <v>46187</v>
      </c>
      <c r="D214" s="299" t="s">
        <v>917</v>
      </c>
      <c r="E214" s="522">
        <v>102.17</v>
      </c>
      <c r="F214" s="522"/>
      <c r="G214" s="333">
        <f t="shared" si="4"/>
        <v>6764.3499999999867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1</v>
      </c>
      <c r="C215" s="298">
        <v>46187</v>
      </c>
      <c r="D215" s="299" t="s">
        <v>831</v>
      </c>
      <c r="E215" s="522">
        <v>21.86</v>
      </c>
      <c r="F215" s="522"/>
      <c r="G215" s="333">
        <f t="shared" si="4"/>
        <v>6866.5199999999868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1</v>
      </c>
      <c r="C216" s="298">
        <v>46187</v>
      </c>
      <c r="D216" s="299" t="s">
        <v>311</v>
      </c>
      <c r="E216" s="522">
        <v>102.56</v>
      </c>
      <c r="F216" s="522"/>
      <c r="G216" s="333">
        <f t="shared" si="4"/>
        <v>6888.3799999999865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1</v>
      </c>
      <c r="C217" s="298">
        <v>46187</v>
      </c>
      <c r="D217" s="299" t="s">
        <v>329</v>
      </c>
      <c r="E217" s="522">
        <v>121.72</v>
      </c>
      <c r="F217" s="522"/>
      <c r="G217" s="333">
        <f t="shared" si="4"/>
        <v>6990.9399999999869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2</v>
      </c>
      <c r="C218" s="298">
        <v>46186</v>
      </c>
      <c r="D218" s="299" t="s">
        <v>308</v>
      </c>
      <c r="E218" s="522">
        <v>143.91999999999999</v>
      </c>
      <c r="F218" s="522"/>
      <c r="G218" s="333">
        <f t="shared" si="4"/>
        <v>7112.6599999999871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2</v>
      </c>
      <c r="C219" s="298">
        <v>46186</v>
      </c>
      <c r="D219" s="299" t="s">
        <v>346</v>
      </c>
      <c r="E219" s="522">
        <v>11.95</v>
      </c>
      <c r="F219" s="522"/>
      <c r="G219" s="333">
        <f t="shared" si="4"/>
        <v>7256.5799999999872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4</v>
      </c>
      <c r="C220" s="298">
        <v>46186</v>
      </c>
      <c r="D220" s="299" t="s">
        <v>310</v>
      </c>
      <c r="E220" s="522">
        <v>47.29</v>
      </c>
      <c r="F220" s="522"/>
      <c r="G220" s="333">
        <f t="shared" si="4"/>
        <v>7268.529999999987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1</v>
      </c>
      <c r="C221" s="298">
        <v>46186</v>
      </c>
      <c r="D221" s="299" t="s">
        <v>306</v>
      </c>
      <c r="E221" s="522">
        <v>52.7</v>
      </c>
      <c r="F221" s="522"/>
      <c r="G221" s="333">
        <f t="shared" si="4"/>
        <v>7315.819999999987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8</v>
      </c>
      <c r="C222" s="298">
        <v>46186</v>
      </c>
      <c r="D222" s="299" t="s">
        <v>308</v>
      </c>
      <c r="E222" s="522">
        <v>22.26</v>
      </c>
      <c r="F222" s="522"/>
      <c r="G222" s="333">
        <f t="shared" si="4"/>
        <v>7368.5199999999868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8</v>
      </c>
      <c r="C223" s="298">
        <v>46186</v>
      </c>
      <c r="D223" s="299" t="s">
        <v>308</v>
      </c>
      <c r="E223" s="522">
        <v>28.16</v>
      </c>
      <c r="F223" s="522"/>
      <c r="G223" s="333">
        <f t="shared" si="4"/>
        <v>7390.779999999987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2</v>
      </c>
      <c r="C224" s="298">
        <v>46186</v>
      </c>
      <c r="D224" s="299" t="s">
        <v>301</v>
      </c>
      <c r="E224" s="522">
        <v>32.049999999999997</v>
      </c>
      <c r="F224" s="522"/>
      <c r="G224" s="333">
        <f t="shared" si="4"/>
        <v>7418.9399999999869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5</v>
      </c>
      <c r="C225" s="298">
        <v>46186</v>
      </c>
      <c r="D225" s="299" t="s">
        <v>918</v>
      </c>
      <c r="E225" s="522">
        <v>24</v>
      </c>
      <c r="F225" s="522"/>
      <c r="G225" s="333">
        <f t="shared" si="4"/>
        <v>7450.989999999987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1</v>
      </c>
      <c r="C226" s="298">
        <v>46186</v>
      </c>
      <c r="D226" s="299" t="s">
        <v>306</v>
      </c>
      <c r="E226" s="522">
        <v>19.98</v>
      </c>
      <c r="F226" s="522"/>
      <c r="G226" s="333">
        <f t="shared" si="4"/>
        <v>7474.989999999987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6</v>
      </c>
      <c r="C227" s="298">
        <v>46186</v>
      </c>
      <c r="D227" s="299" t="s">
        <v>300</v>
      </c>
      <c r="E227" s="522">
        <v>60.07</v>
      </c>
      <c r="F227" s="522"/>
      <c r="G227" s="333">
        <f t="shared" si="4"/>
        <v>7494.9699999999866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287</v>
      </c>
      <c r="B228" s="330" t="s">
        <v>287</v>
      </c>
      <c r="C228" s="298">
        <v>46186</v>
      </c>
      <c r="D228" s="299" t="s">
        <v>915</v>
      </c>
      <c r="E228" s="522"/>
      <c r="F228" s="522">
        <v>319.49</v>
      </c>
      <c r="G228" s="333">
        <f t="shared" si="4"/>
        <v>7555.0399999999863</v>
      </c>
      <c r="H228" s="334" t="s">
        <v>298</v>
      </c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287</v>
      </c>
      <c r="B229" s="330" t="s">
        <v>287</v>
      </c>
      <c r="C229" s="298">
        <v>46186</v>
      </c>
      <c r="D229" s="299" t="s">
        <v>300</v>
      </c>
      <c r="E229" s="522">
        <v>319.49</v>
      </c>
      <c r="F229" s="522"/>
      <c r="G229" s="333">
        <f t="shared" si="4"/>
        <v>7235.5499999999865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6</v>
      </c>
      <c r="C230" s="298">
        <v>46186</v>
      </c>
      <c r="D230" s="299" t="s">
        <v>914</v>
      </c>
      <c r="E230" s="522">
        <v>-0.51</v>
      </c>
      <c r="F230" s="522"/>
      <c r="G230" s="333">
        <f t="shared" si="4"/>
        <v>7555.0399999999863</v>
      </c>
      <c r="H230" s="334" t="s">
        <v>298</v>
      </c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6</v>
      </c>
      <c r="C231" s="298">
        <v>46186</v>
      </c>
      <c r="D231" s="299" t="s">
        <v>319</v>
      </c>
      <c r="E231" s="522">
        <v>13.58</v>
      </c>
      <c r="F231" s="522"/>
      <c r="G231" s="333">
        <f t="shared" si="4"/>
        <v>7554.5299999999861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294</v>
      </c>
      <c r="B232" s="330">
        <v>24</v>
      </c>
      <c r="C232" s="298">
        <v>46186</v>
      </c>
      <c r="D232" s="299" t="s">
        <v>860</v>
      </c>
      <c r="E232" s="522">
        <v>109.5</v>
      </c>
      <c r="F232" s="522"/>
      <c r="G232" s="333">
        <f t="shared" si="4"/>
        <v>7568.109999999986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294</v>
      </c>
      <c r="B233" s="330">
        <v>19</v>
      </c>
      <c r="C233" s="298">
        <v>46186</v>
      </c>
      <c r="D233" s="299" t="s">
        <v>191</v>
      </c>
      <c r="E233" s="522">
        <v>200</v>
      </c>
      <c r="F233" s="522"/>
      <c r="G233" s="333">
        <f t="shared" si="4"/>
        <v>7677.609999999986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291</v>
      </c>
      <c r="B234" s="330">
        <v>38</v>
      </c>
      <c r="C234" s="298">
        <v>46186</v>
      </c>
      <c r="D234" s="299" t="s">
        <v>293</v>
      </c>
      <c r="E234" s="522"/>
      <c r="F234" s="522">
        <v>4597.82</v>
      </c>
      <c r="G234" s="333">
        <f t="shared" si="4"/>
        <v>7877.609999999986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2</v>
      </c>
      <c r="C235" s="298">
        <v>46185</v>
      </c>
      <c r="D235" s="299" t="s">
        <v>916</v>
      </c>
      <c r="E235" s="522">
        <v>90.54</v>
      </c>
      <c r="F235" s="522"/>
      <c r="G235" s="333">
        <f t="shared" si="4"/>
        <v>3279.7899999999863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8</v>
      </c>
      <c r="C236" s="298">
        <v>46185</v>
      </c>
      <c r="D236" s="299" t="s">
        <v>916</v>
      </c>
      <c r="E236" s="522">
        <v>50</v>
      </c>
      <c r="F236" s="522"/>
      <c r="G236" s="333">
        <f t="shared" si="4"/>
        <v>3370.3299999999863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6</v>
      </c>
      <c r="C237" s="298">
        <v>46185</v>
      </c>
      <c r="D237" s="299" t="s">
        <v>300</v>
      </c>
      <c r="E237" s="522">
        <v>79.849999999999994</v>
      </c>
      <c r="F237" s="522"/>
      <c r="G237" s="333">
        <f t="shared" si="4"/>
        <v>3420.3299999999863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6</v>
      </c>
      <c r="C238" s="298">
        <v>46184</v>
      </c>
      <c r="D238" s="299" t="s">
        <v>360</v>
      </c>
      <c r="E238" s="522">
        <v>70</v>
      </c>
      <c r="F238" s="522"/>
      <c r="G238" s="333">
        <f t="shared" si="4"/>
        <v>3500.1799999999862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287</v>
      </c>
      <c r="B239" s="330" t="s">
        <v>287</v>
      </c>
      <c r="C239" s="298">
        <v>46184</v>
      </c>
      <c r="D239" s="299" t="s">
        <v>911</v>
      </c>
      <c r="E239" s="522">
        <v>2159</v>
      </c>
      <c r="F239" s="522">
        <v>2159</v>
      </c>
      <c r="G239" s="333">
        <f t="shared" si="4"/>
        <v>3570.1799999999862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294</v>
      </c>
      <c r="B240" s="330">
        <v>22</v>
      </c>
      <c r="C240" s="298">
        <v>46184</v>
      </c>
      <c r="D240" s="299" t="s">
        <v>352</v>
      </c>
      <c r="E240" s="522">
        <v>21.29</v>
      </c>
      <c r="F240" s="522"/>
      <c r="G240" s="333">
        <f t="shared" si="4"/>
        <v>3570.1799999999862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4</v>
      </c>
      <c r="C241" s="298">
        <v>46184</v>
      </c>
      <c r="D241" s="299" t="s">
        <v>296</v>
      </c>
      <c r="E241" s="522">
        <v>40.67</v>
      </c>
      <c r="F241" s="522"/>
      <c r="G241" s="333">
        <f t="shared" si="4"/>
        <v>3591.4699999999862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8</v>
      </c>
      <c r="C242" s="298">
        <v>46184</v>
      </c>
      <c r="D242" s="299" t="s">
        <v>319</v>
      </c>
      <c r="E242" s="522">
        <v>15.53</v>
      </c>
      <c r="F242" s="522"/>
      <c r="G242" s="333">
        <f t="shared" si="4"/>
        <v>3632.1399999999862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2</v>
      </c>
      <c r="C243" s="298">
        <v>46184</v>
      </c>
      <c r="D243" s="299" t="s">
        <v>473</v>
      </c>
      <c r="E243" s="522">
        <v>83.89</v>
      </c>
      <c r="F243" s="522"/>
      <c r="G243" s="333">
        <f t="shared" ref="G243:G260" si="5">G244-E243+F243</f>
        <v>3647.6699999999864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294</v>
      </c>
      <c r="B244" s="330">
        <v>23</v>
      </c>
      <c r="C244" s="298">
        <v>46184</v>
      </c>
      <c r="D244" s="299" t="s">
        <v>67</v>
      </c>
      <c r="E244" s="522">
        <v>599.86</v>
      </c>
      <c r="F244" s="522"/>
      <c r="G244" s="333">
        <f t="shared" si="5"/>
        <v>3731.5599999999863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291</v>
      </c>
      <c r="B245" s="330">
        <v>41</v>
      </c>
      <c r="C245" s="298">
        <v>46184</v>
      </c>
      <c r="D245" s="299" t="s">
        <v>909</v>
      </c>
      <c r="E245" s="522"/>
      <c r="F245" s="522">
        <v>800</v>
      </c>
      <c r="G245" s="333">
        <f t="shared" si="5"/>
        <v>4331.4199999999864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291</v>
      </c>
      <c r="B246" s="330">
        <v>39</v>
      </c>
      <c r="C246" s="298">
        <v>46184</v>
      </c>
      <c r="D246" s="299" t="s">
        <v>292</v>
      </c>
      <c r="E246" s="522"/>
      <c r="F246" s="522">
        <v>2763.78</v>
      </c>
      <c r="G246" s="333">
        <f t="shared" si="5"/>
        <v>3531.4199999999864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287</v>
      </c>
      <c r="B247" s="330" t="s">
        <v>287</v>
      </c>
      <c r="C247" s="298">
        <v>46183</v>
      </c>
      <c r="D247" s="299" t="s">
        <v>910</v>
      </c>
      <c r="E247" s="522">
        <v>816.19</v>
      </c>
      <c r="F247" s="522">
        <v>816.19</v>
      </c>
      <c r="G247" s="333">
        <f t="shared" si="5"/>
        <v>767.639999999986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6</v>
      </c>
      <c r="C248" s="298">
        <v>46183</v>
      </c>
      <c r="D248" s="299" t="s">
        <v>412</v>
      </c>
      <c r="E248" s="522">
        <v>-3.99</v>
      </c>
      <c r="F248" s="522"/>
      <c r="G248" s="333">
        <f t="shared" si="5"/>
        <v>767.639999999986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6</v>
      </c>
      <c r="C249" s="298">
        <v>46183</v>
      </c>
      <c r="D249" s="299" t="s">
        <v>907</v>
      </c>
      <c r="E249" s="522">
        <v>-0.03</v>
      </c>
      <c r="F249" s="522"/>
      <c r="G249" s="333">
        <f t="shared" si="5"/>
        <v>763.64999999998599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291</v>
      </c>
      <c r="B250" s="330">
        <v>40</v>
      </c>
      <c r="C250" s="298">
        <v>46183</v>
      </c>
      <c r="D250" s="299" t="s">
        <v>316</v>
      </c>
      <c r="E250" s="522"/>
      <c r="F250" s="522">
        <v>1250.17</v>
      </c>
      <c r="G250" s="333">
        <f t="shared" si="5"/>
        <v>763.61999999998602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2</v>
      </c>
      <c r="C251" s="298">
        <v>46182</v>
      </c>
      <c r="D251" s="299" t="s">
        <v>353</v>
      </c>
      <c r="E251" s="522">
        <v>25.98</v>
      </c>
      <c r="F251" s="522"/>
      <c r="G251" s="333">
        <f t="shared" si="5"/>
        <v>-486.55000000001405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5</v>
      </c>
      <c r="C252" s="298">
        <v>46182</v>
      </c>
      <c r="D252" s="299" t="s">
        <v>854</v>
      </c>
      <c r="E252" s="522">
        <v>10.68</v>
      </c>
      <c r="F252" s="522"/>
      <c r="G252" s="333">
        <f t="shared" si="5"/>
        <v>-460.57000000001403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2</v>
      </c>
      <c r="C253" s="298">
        <v>46182</v>
      </c>
      <c r="D253" s="299" t="s">
        <v>301</v>
      </c>
      <c r="E253" s="522">
        <v>29.95</v>
      </c>
      <c r="F253" s="522"/>
      <c r="G253" s="333">
        <f t="shared" si="5"/>
        <v>-449.89000000001403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294</v>
      </c>
      <c r="B254" s="330">
        <v>22</v>
      </c>
      <c r="C254" s="298">
        <v>46182</v>
      </c>
      <c r="D254" s="299" t="s">
        <v>908</v>
      </c>
      <c r="E254" s="522">
        <v>5.31</v>
      </c>
      <c r="F254" s="522"/>
      <c r="G254" s="333">
        <f t="shared" si="5"/>
        <v>-419.94000000001404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2</v>
      </c>
      <c r="C255" s="298">
        <v>46182</v>
      </c>
      <c r="D255" s="299" t="s">
        <v>435</v>
      </c>
      <c r="E255" s="522">
        <v>58.69</v>
      </c>
      <c r="F255" s="522"/>
      <c r="G255" s="333">
        <f t="shared" si="5"/>
        <v>-414.63000000001404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8</v>
      </c>
      <c r="C256" s="298">
        <v>46182</v>
      </c>
      <c r="D256" s="299" t="s">
        <v>435</v>
      </c>
      <c r="E256" s="522">
        <v>58.69</v>
      </c>
      <c r="F256" s="522"/>
      <c r="G256" s="333">
        <f t="shared" si="5"/>
        <v>-355.94000000001404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8</v>
      </c>
      <c r="C257" s="298">
        <v>46181</v>
      </c>
      <c r="D257" s="299" t="s">
        <v>319</v>
      </c>
      <c r="E257" s="522">
        <v>8.86</v>
      </c>
      <c r="F257" s="522"/>
      <c r="G257" s="333">
        <f t="shared" si="5"/>
        <v>-297.25000000001404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6</v>
      </c>
      <c r="C258" s="298">
        <v>46181</v>
      </c>
      <c r="D258" s="299" t="s">
        <v>397</v>
      </c>
      <c r="E258" s="522">
        <v>12.84</v>
      </c>
      <c r="F258" s="522"/>
      <c r="G258" s="333">
        <f t="shared" si="5"/>
        <v>-288.39000000001403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294</v>
      </c>
      <c r="B259" s="330">
        <v>9</v>
      </c>
      <c r="C259" s="298">
        <v>46181</v>
      </c>
      <c r="D259" s="299" t="s">
        <v>58</v>
      </c>
      <c r="E259" s="522">
        <v>1231.68</v>
      </c>
      <c r="F259" s="522"/>
      <c r="G259" s="333">
        <f t="shared" si="5"/>
        <v>-275.55000000001405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4</v>
      </c>
      <c r="C260" s="298">
        <v>46180</v>
      </c>
      <c r="D260" s="299" t="s">
        <v>310</v>
      </c>
      <c r="E260" s="522">
        <v>47.6</v>
      </c>
      <c r="F260" s="522"/>
      <c r="G260" s="333">
        <f t="shared" si="5"/>
        <v>956.12999999998601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1</v>
      </c>
      <c r="C261" s="298">
        <v>46180</v>
      </c>
      <c r="D261" s="299" t="s">
        <v>368</v>
      </c>
      <c r="E261" s="522">
        <v>48.62</v>
      </c>
      <c r="F261" s="522"/>
      <c r="G261" s="333">
        <f t="shared" ref="G261:G271" si="6">G262-E261+F261</f>
        <v>1003.729999999986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8</v>
      </c>
      <c r="C262" s="298">
        <v>46180</v>
      </c>
      <c r="D262" s="299" t="s">
        <v>363</v>
      </c>
      <c r="E262" s="522">
        <v>6.37</v>
      </c>
      <c r="F262" s="522"/>
      <c r="G262" s="333">
        <f t="shared" si="6"/>
        <v>1052.349999999986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287</v>
      </c>
      <c r="B263" s="330" t="s">
        <v>287</v>
      </c>
      <c r="C263" s="298">
        <v>46180</v>
      </c>
      <c r="D263" s="299" t="s">
        <v>890</v>
      </c>
      <c r="E263" s="522">
        <v>313.77999999999997</v>
      </c>
      <c r="F263" s="522">
        <v>313.77999999999997</v>
      </c>
      <c r="G263" s="333">
        <f t="shared" si="6"/>
        <v>1058.7199999999859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6</v>
      </c>
      <c r="C264" s="298">
        <v>46180</v>
      </c>
      <c r="D264" s="299" t="s">
        <v>397</v>
      </c>
      <c r="E264" s="522">
        <v>10.86</v>
      </c>
      <c r="F264" s="522"/>
      <c r="G264" s="333">
        <f t="shared" si="6"/>
        <v>1058.7199999999859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294</v>
      </c>
      <c r="B265" s="330">
        <v>14</v>
      </c>
      <c r="C265" s="298">
        <v>46179</v>
      </c>
      <c r="D265" s="299" t="s">
        <v>366</v>
      </c>
      <c r="E265" s="522">
        <v>66.67</v>
      </c>
      <c r="F265" s="522"/>
      <c r="G265" s="333">
        <f t="shared" si="6"/>
        <v>1069.5799999999858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5</v>
      </c>
      <c r="C266" s="298">
        <v>46179</v>
      </c>
      <c r="D266" s="299" t="s">
        <v>906</v>
      </c>
      <c r="E266" s="522">
        <v>20</v>
      </c>
      <c r="F266" s="522"/>
      <c r="G266" s="333">
        <f t="shared" si="6"/>
        <v>1136.2499999999859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1</v>
      </c>
      <c r="C267" s="298">
        <v>46179</v>
      </c>
      <c r="D267" s="299" t="s">
        <v>831</v>
      </c>
      <c r="E267" s="522">
        <v>54.06</v>
      </c>
      <c r="F267" s="522"/>
      <c r="G267" s="333">
        <f t="shared" si="6"/>
        <v>1156.2499999999859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6</v>
      </c>
      <c r="C268" s="298">
        <v>46179</v>
      </c>
      <c r="D268" s="299" t="s">
        <v>903</v>
      </c>
      <c r="E268" s="522">
        <v>19.98</v>
      </c>
      <c r="F268" s="522"/>
      <c r="G268" s="333">
        <f t="shared" si="6"/>
        <v>1210.3099999999858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6</v>
      </c>
      <c r="C269" s="298">
        <v>46179</v>
      </c>
      <c r="D269" s="299" t="s">
        <v>885</v>
      </c>
      <c r="E269" s="522">
        <v>100</v>
      </c>
      <c r="F269" s="522"/>
      <c r="G269" s="333">
        <f t="shared" si="6"/>
        <v>1230.2899999999859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8</v>
      </c>
      <c r="C270" s="298">
        <v>46178</v>
      </c>
      <c r="D270" s="299" t="s">
        <v>319</v>
      </c>
      <c r="E270" s="522">
        <v>179.72</v>
      </c>
      <c r="F270" s="522"/>
      <c r="G270" s="333">
        <f t="shared" si="6"/>
        <v>1330.2899999999859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4</v>
      </c>
      <c r="C271" s="298">
        <v>46178</v>
      </c>
      <c r="D271" s="299" t="s">
        <v>904</v>
      </c>
      <c r="E271" s="522">
        <v>41.26</v>
      </c>
      <c r="F271" s="522"/>
      <c r="G271" s="333">
        <f t="shared" si="6"/>
        <v>1510.0099999999859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2</v>
      </c>
      <c r="C272" s="298">
        <v>46178</v>
      </c>
      <c r="D272" s="299" t="s">
        <v>358</v>
      </c>
      <c r="E272" s="522">
        <v>10.07</v>
      </c>
      <c r="F272" s="522"/>
      <c r="G272" s="333">
        <f t="shared" ref="G272:G284" si="7">G273-E272+F272</f>
        <v>1551.2699999999859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2</v>
      </c>
      <c r="C273" s="298">
        <v>46178</v>
      </c>
      <c r="D273" s="299" t="s">
        <v>905</v>
      </c>
      <c r="E273" s="522">
        <v>11.75</v>
      </c>
      <c r="F273" s="522"/>
      <c r="G273" s="333">
        <f t="shared" si="7"/>
        <v>1561.3399999999858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335</v>
      </c>
      <c r="B274" s="330" t="s">
        <v>335</v>
      </c>
      <c r="C274" s="298">
        <v>46178</v>
      </c>
      <c r="D274" s="299" t="s">
        <v>447</v>
      </c>
      <c r="E274" s="522">
        <v>39.659999999999997</v>
      </c>
      <c r="F274" s="522"/>
      <c r="G274" s="333">
        <f t="shared" si="7"/>
        <v>1573.0899999999858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6</v>
      </c>
      <c r="C275" s="298">
        <v>46178</v>
      </c>
      <c r="D275" s="299" t="s">
        <v>300</v>
      </c>
      <c r="E275" s="522">
        <v>9.57</v>
      </c>
      <c r="F275" s="522"/>
      <c r="G275" s="333">
        <f t="shared" si="7"/>
        <v>1612.7499999999859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2</v>
      </c>
      <c r="C276" s="298">
        <v>46178</v>
      </c>
      <c r="D276" s="299" t="s">
        <v>376</v>
      </c>
      <c r="E276" s="522">
        <v>46.65</v>
      </c>
      <c r="F276" s="522"/>
      <c r="G276" s="333">
        <f t="shared" si="7"/>
        <v>1622.3199999999858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4</v>
      </c>
      <c r="C277" s="298">
        <v>46177</v>
      </c>
      <c r="D277" s="299" t="s">
        <v>296</v>
      </c>
      <c r="E277" s="522">
        <v>43.69</v>
      </c>
      <c r="F277" s="522"/>
      <c r="G277" s="333">
        <f t="shared" si="7"/>
        <v>1668.9699999999859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3</v>
      </c>
      <c r="C278" s="298">
        <v>46177</v>
      </c>
      <c r="D278" s="299" t="s">
        <v>334</v>
      </c>
      <c r="E278" s="522">
        <v>8.52</v>
      </c>
      <c r="F278" s="522"/>
      <c r="G278" s="333">
        <f t="shared" si="7"/>
        <v>1712.659999999986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294</v>
      </c>
      <c r="B279" s="330">
        <v>14</v>
      </c>
      <c r="C279" s="298">
        <v>46177</v>
      </c>
      <c r="D279" s="299" t="s">
        <v>367</v>
      </c>
      <c r="E279" s="522">
        <v>70.25</v>
      </c>
      <c r="F279" s="522"/>
      <c r="G279" s="333">
        <f t="shared" si="7"/>
        <v>1721.179999999986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2</v>
      </c>
      <c r="C280" s="298">
        <v>46177</v>
      </c>
      <c r="D280" s="299" t="s">
        <v>386</v>
      </c>
      <c r="E280" s="522">
        <v>14.38</v>
      </c>
      <c r="F280" s="522"/>
      <c r="G280" s="333">
        <f t="shared" si="7"/>
        <v>1791.429999999986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294</v>
      </c>
      <c r="B281" s="330">
        <v>13</v>
      </c>
      <c r="C281" s="298">
        <v>46177</v>
      </c>
      <c r="D281" s="299" t="s">
        <v>902</v>
      </c>
      <c r="E281" s="522">
        <v>122.46</v>
      </c>
      <c r="F281" s="522"/>
      <c r="G281" s="333">
        <f t="shared" si="7"/>
        <v>1805.8099999999861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294</v>
      </c>
      <c r="B282" s="330">
        <v>17</v>
      </c>
      <c r="C282" s="298">
        <v>46177</v>
      </c>
      <c r="D282" s="299" t="s">
        <v>370</v>
      </c>
      <c r="E282" s="522">
        <v>99</v>
      </c>
      <c r="F282" s="522"/>
      <c r="G282" s="333">
        <f t="shared" si="7"/>
        <v>1928.2699999999861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294</v>
      </c>
      <c r="B283" s="330">
        <v>22</v>
      </c>
      <c r="C283" s="298">
        <v>46176</v>
      </c>
      <c r="D283" s="299" t="s">
        <v>861</v>
      </c>
      <c r="E283" s="522">
        <v>12.77</v>
      </c>
      <c r="F283" s="522"/>
      <c r="G283" s="333">
        <f t="shared" si="7"/>
        <v>2027.2699999999861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8</v>
      </c>
      <c r="C284" s="298">
        <v>46176</v>
      </c>
      <c r="D284" s="299" t="s">
        <v>319</v>
      </c>
      <c r="E284" s="522">
        <v>11.55</v>
      </c>
      <c r="F284" s="522"/>
      <c r="G284" s="333">
        <f t="shared" si="7"/>
        <v>2040.0399999999861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1</v>
      </c>
      <c r="C285" s="298">
        <v>46176</v>
      </c>
      <c r="D285" s="299" t="s">
        <v>306</v>
      </c>
      <c r="E285" s="522">
        <v>96.16</v>
      </c>
      <c r="F285" s="522"/>
      <c r="G285" s="333">
        <f t="shared" ref="G285:G343" si="8">G286-E285+F285</f>
        <v>2051.589999999986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2</v>
      </c>
      <c r="C286" s="298">
        <v>46175</v>
      </c>
      <c r="D286" s="299" t="s">
        <v>899</v>
      </c>
      <c r="E286" s="522">
        <v>21.38</v>
      </c>
      <c r="F286" s="522"/>
      <c r="G286" s="333">
        <f t="shared" si="8"/>
        <v>2147.7499999999859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2</v>
      </c>
      <c r="C287" s="298">
        <v>46175</v>
      </c>
      <c r="D287" s="299" t="s">
        <v>386</v>
      </c>
      <c r="E287" s="522">
        <v>14.38</v>
      </c>
      <c r="F287" s="522"/>
      <c r="G287" s="333">
        <f t="shared" si="8"/>
        <v>2169.129999999986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6</v>
      </c>
      <c r="C288" s="298">
        <v>46175</v>
      </c>
      <c r="D288" s="299" t="s">
        <v>433</v>
      </c>
      <c r="E288" s="522">
        <v>-142</v>
      </c>
      <c r="F288" s="522"/>
      <c r="G288" s="333">
        <f t="shared" si="8"/>
        <v>2183.5099999999861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284</v>
      </c>
      <c r="B289" s="330">
        <v>36</v>
      </c>
      <c r="C289" s="298">
        <v>46175</v>
      </c>
      <c r="D289" s="299" t="s">
        <v>374</v>
      </c>
      <c r="E289" s="522">
        <v>50</v>
      </c>
      <c r="F289" s="522"/>
      <c r="G289" s="333">
        <f t="shared" si="8"/>
        <v>2041.5099999999861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294</v>
      </c>
      <c r="B290" s="330">
        <v>22</v>
      </c>
      <c r="C290" s="298">
        <v>46175</v>
      </c>
      <c r="D290" s="299" t="s">
        <v>375</v>
      </c>
      <c r="E290" s="522">
        <v>6.37</v>
      </c>
      <c r="F290" s="522"/>
      <c r="G290" s="333">
        <f t="shared" si="8"/>
        <v>2091.5099999999861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1</v>
      </c>
      <c r="C291" s="298">
        <v>46174</v>
      </c>
      <c r="D291" s="299" t="s">
        <v>306</v>
      </c>
      <c r="E291" s="522">
        <v>84.03</v>
      </c>
      <c r="F291" s="522"/>
      <c r="G291" s="333">
        <f t="shared" si="8"/>
        <v>2097.879999999986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3</v>
      </c>
      <c r="C292" s="298">
        <v>46174</v>
      </c>
      <c r="D292" s="299" t="s">
        <v>296</v>
      </c>
      <c r="E292" s="522">
        <v>10.31</v>
      </c>
      <c r="F292" s="522"/>
      <c r="G292" s="333">
        <f t="shared" si="8"/>
        <v>2181.9099999999862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2</v>
      </c>
      <c r="C293" s="298">
        <v>46174</v>
      </c>
      <c r="D293" s="299" t="s">
        <v>301</v>
      </c>
      <c r="E293" s="522">
        <v>16.05</v>
      </c>
      <c r="F293" s="522"/>
      <c r="G293" s="333">
        <f t="shared" si="8"/>
        <v>2192.2199999999862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1</v>
      </c>
      <c r="C294" s="298">
        <v>46174</v>
      </c>
      <c r="D294" s="299" t="s">
        <v>457</v>
      </c>
      <c r="E294" s="522">
        <v>50.44</v>
      </c>
      <c r="F294" s="522"/>
      <c r="G294" s="333">
        <f t="shared" si="8"/>
        <v>2208.2699999999863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6</v>
      </c>
      <c r="C295" s="298">
        <v>46174</v>
      </c>
      <c r="D295" s="299" t="s">
        <v>898</v>
      </c>
      <c r="E295" s="522">
        <v>9.99</v>
      </c>
      <c r="F295" s="522"/>
      <c r="G295" s="333">
        <f t="shared" si="8"/>
        <v>2258.7099999999864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4</v>
      </c>
      <c r="C296" s="298">
        <v>46174</v>
      </c>
      <c r="D296" s="299" t="s">
        <v>310</v>
      </c>
      <c r="E296" s="522">
        <v>44.98</v>
      </c>
      <c r="F296" s="522"/>
      <c r="G296" s="333">
        <f t="shared" si="8"/>
        <v>2268.6999999999862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1</v>
      </c>
      <c r="C297" s="298">
        <v>46174</v>
      </c>
      <c r="D297" s="299" t="s">
        <v>311</v>
      </c>
      <c r="E297" s="522">
        <v>106.14</v>
      </c>
      <c r="F297" s="522"/>
      <c r="G297" s="333">
        <f t="shared" si="8"/>
        <v>2313.6799999999862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294</v>
      </c>
      <c r="B298" s="330">
        <v>16</v>
      </c>
      <c r="C298" s="298">
        <v>46174</v>
      </c>
      <c r="D298" s="299" t="s">
        <v>624</v>
      </c>
      <c r="E298" s="522">
        <v>62.31</v>
      </c>
      <c r="F298" s="522"/>
      <c r="G298" s="333">
        <f t="shared" si="8"/>
        <v>2419.8199999999861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3</v>
      </c>
      <c r="C299" s="298">
        <v>46174</v>
      </c>
      <c r="D299" s="299" t="s">
        <v>351</v>
      </c>
      <c r="E299" s="522">
        <v>8.1</v>
      </c>
      <c r="F299" s="522"/>
      <c r="G299" s="333">
        <f t="shared" si="8"/>
        <v>2482.129999999986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287</v>
      </c>
      <c r="B300" s="330" t="s">
        <v>287</v>
      </c>
      <c r="C300" s="298">
        <v>46174</v>
      </c>
      <c r="D300" s="299" t="s">
        <v>888</v>
      </c>
      <c r="E300" s="522">
        <v>320</v>
      </c>
      <c r="F300" s="522">
        <v>320</v>
      </c>
      <c r="G300" s="333">
        <f t="shared" si="8"/>
        <v>2490.2299999999859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6</v>
      </c>
      <c r="C301" s="298">
        <v>46174</v>
      </c>
      <c r="D301" s="299" t="s">
        <v>889</v>
      </c>
      <c r="E301" s="522">
        <v>20</v>
      </c>
      <c r="F301" s="522"/>
      <c r="G301" s="333">
        <f t="shared" si="8"/>
        <v>2490.2299999999859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284</v>
      </c>
      <c r="B302" s="330">
        <v>37</v>
      </c>
      <c r="C302" s="298">
        <v>46173</v>
      </c>
      <c r="D302" s="299" t="s">
        <v>895</v>
      </c>
      <c r="E302" s="522">
        <v>1160.3599999999999</v>
      </c>
      <c r="F302" s="522"/>
      <c r="G302" s="333">
        <f t="shared" si="8"/>
        <v>2510.2299999999859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286</v>
      </c>
      <c r="B303" s="330">
        <v>25</v>
      </c>
      <c r="C303" s="298">
        <v>46173</v>
      </c>
      <c r="D303" s="298" t="s">
        <v>204</v>
      </c>
      <c r="E303" s="331">
        <v>350</v>
      </c>
      <c r="F303" s="522"/>
      <c r="G303" s="333">
        <f t="shared" si="8"/>
        <v>3670.5899999999856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286</v>
      </c>
      <c r="B304" s="330">
        <v>26</v>
      </c>
      <c r="C304" s="298">
        <v>46173</v>
      </c>
      <c r="D304" s="298" t="s">
        <v>205</v>
      </c>
      <c r="E304" s="331">
        <v>320</v>
      </c>
      <c r="F304" s="522"/>
      <c r="G304" s="333">
        <f t="shared" si="8"/>
        <v>4020.5899999999856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286</v>
      </c>
      <c r="B305" s="330">
        <v>27</v>
      </c>
      <c r="C305" s="298">
        <v>46173</v>
      </c>
      <c r="D305" s="298" t="s">
        <v>206</v>
      </c>
      <c r="E305" s="331">
        <v>25</v>
      </c>
      <c r="F305" s="522"/>
      <c r="G305" s="333">
        <f t="shared" si="8"/>
        <v>4340.5899999999856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286</v>
      </c>
      <c r="B306" s="330">
        <v>28</v>
      </c>
      <c r="C306" s="298">
        <v>46173</v>
      </c>
      <c r="D306" s="298" t="s">
        <v>207</v>
      </c>
      <c r="E306" s="331">
        <v>25</v>
      </c>
      <c r="F306" s="522"/>
      <c r="G306" s="333">
        <f t="shared" si="8"/>
        <v>4365.5899999999856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286</v>
      </c>
      <c r="B307" s="330">
        <v>29</v>
      </c>
      <c r="C307" s="298">
        <v>46173</v>
      </c>
      <c r="D307" s="298" t="s">
        <v>208</v>
      </c>
      <c r="E307" s="331">
        <v>45</v>
      </c>
      <c r="F307" s="522"/>
      <c r="G307" s="333">
        <f t="shared" si="8"/>
        <v>4390.5899999999856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286</v>
      </c>
      <c r="B308" s="330">
        <v>30</v>
      </c>
      <c r="C308" s="298">
        <v>46173</v>
      </c>
      <c r="D308" s="298" t="s">
        <v>209</v>
      </c>
      <c r="E308" s="331">
        <v>400</v>
      </c>
      <c r="F308" s="522"/>
      <c r="G308" s="333">
        <f t="shared" si="8"/>
        <v>4435.5899999999856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286</v>
      </c>
      <c r="B309" s="330">
        <v>31</v>
      </c>
      <c r="C309" s="298">
        <v>46173</v>
      </c>
      <c r="D309" s="298" t="s">
        <v>210</v>
      </c>
      <c r="E309" s="331">
        <v>375</v>
      </c>
      <c r="F309" s="522"/>
      <c r="G309" s="333">
        <f t="shared" si="8"/>
        <v>4835.5899999999856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286</v>
      </c>
      <c r="B310" s="330">
        <v>32</v>
      </c>
      <c r="C310" s="298">
        <v>46173</v>
      </c>
      <c r="D310" s="298" t="s">
        <v>211</v>
      </c>
      <c r="E310" s="331">
        <v>100</v>
      </c>
      <c r="F310" s="522"/>
      <c r="G310" s="333">
        <f t="shared" si="8"/>
        <v>5210.5899999999856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286</v>
      </c>
      <c r="B311" s="330">
        <v>33</v>
      </c>
      <c r="C311" s="298">
        <v>46173</v>
      </c>
      <c r="D311" s="298" t="s">
        <v>212</v>
      </c>
      <c r="E311" s="331">
        <v>85</v>
      </c>
      <c r="F311" s="522"/>
      <c r="G311" s="333">
        <f t="shared" si="8"/>
        <v>5310.5899999999856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286</v>
      </c>
      <c r="B312" s="330">
        <v>34</v>
      </c>
      <c r="C312" s="298">
        <v>46173</v>
      </c>
      <c r="D312" s="298" t="s">
        <v>213</v>
      </c>
      <c r="E312" s="331">
        <v>230</v>
      </c>
      <c r="F312" s="522"/>
      <c r="G312" s="333">
        <f t="shared" si="8"/>
        <v>5395.5899999999856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286</v>
      </c>
      <c r="B313" s="330">
        <v>35</v>
      </c>
      <c r="C313" s="298">
        <v>46173</v>
      </c>
      <c r="D313" s="298" t="s">
        <v>214</v>
      </c>
      <c r="E313" s="331">
        <v>45</v>
      </c>
      <c r="F313" s="522"/>
      <c r="G313" s="333">
        <f t="shared" si="8"/>
        <v>5625.5899999999856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6</v>
      </c>
      <c r="C314" s="298">
        <v>46173</v>
      </c>
      <c r="D314" s="298" t="s">
        <v>885</v>
      </c>
      <c r="E314" s="522">
        <v>50</v>
      </c>
      <c r="F314" s="522"/>
      <c r="G314" s="333">
        <f t="shared" si="8"/>
        <v>5670.5899999999856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294</v>
      </c>
      <c r="B315" s="330">
        <v>22</v>
      </c>
      <c r="C315" s="298">
        <v>46173</v>
      </c>
      <c r="D315" s="298" t="s">
        <v>835</v>
      </c>
      <c r="E315" s="522">
        <v>10.63</v>
      </c>
      <c r="F315" s="522"/>
      <c r="G315" s="333">
        <f t="shared" si="8"/>
        <v>5720.5899999999856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4</v>
      </c>
      <c r="C316" s="298">
        <v>46173</v>
      </c>
      <c r="D316" s="298" t="s">
        <v>363</v>
      </c>
      <c r="E316" s="522">
        <v>108.69</v>
      </c>
      <c r="F316" s="522"/>
      <c r="G316" s="333">
        <f t="shared" si="8"/>
        <v>5731.2199999999857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294</v>
      </c>
      <c r="B317" s="330">
        <v>10</v>
      </c>
      <c r="C317" s="298">
        <v>46173</v>
      </c>
      <c r="D317" s="298" t="s">
        <v>176</v>
      </c>
      <c r="E317" s="522">
        <v>17.899999999999999</v>
      </c>
      <c r="F317" s="522"/>
      <c r="G317" s="333">
        <f t="shared" si="8"/>
        <v>5839.9099999999853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1</v>
      </c>
      <c r="C318" s="298">
        <v>46173</v>
      </c>
      <c r="D318" s="298" t="s">
        <v>445</v>
      </c>
      <c r="E318" s="522">
        <v>9.57</v>
      </c>
      <c r="F318" s="522"/>
      <c r="G318" s="333">
        <f t="shared" si="8"/>
        <v>5857.8099999999849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8</v>
      </c>
      <c r="C319" s="298">
        <v>46172</v>
      </c>
      <c r="D319" s="298" t="s">
        <v>319</v>
      </c>
      <c r="E319" s="522">
        <v>88.98</v>
      </c>
      <c r="F319" s="522"/>
      <c r="G319" s="333">
        <f t="shared" si="8"/>
        <v>5867.3799999999846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287</v>
      </c>
      <c r="B320" s="330" t="s">
        <v>287</v>
      </c>
      <c r="C320" s="298">
        <v>46172</v>
      </c>
      <c r="D320" s="298" t="s">
        <v>891</v>
      </c>
      <c r="E320" s="522">
        <v>219.38</v>
      </c>
      <c r="F320" s="522">
        <v>219.38</v>
      </c>
      <c r="G320" s="333">
        <f t="shared" si="8"/>
        <v>5956.3599999999842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287</v>
      </c>
      <c r="B321" s="330" t="s">
        <v>287</v>
      </c>
      <c r="C321" s="298">
        <v>46172</v>
      </c>
      <c r="D321" s="298" t="s">
        <v>890</v>
      </c>
      <c r="E321" s="522">
        <v>310.98</v>
      </c>
      <c r="F321" s="522">
        <v>310.98</v>
      </c>
      <c r="G321" s="333">
        <f t="shared" si="8"/>
        <v>5956.3599999999842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2</v>
      </c>
      <c r="C322" s="298">
        <v>46172</v>
      </c>
      <c r="D322" s="298" t="s">
        <v>894</v>
      </c>
      <c r="E322" s="522">
        <v>130.68</v>
      </c>
      <c r="F322" s="522"/>
      <c r="G322" s="333">
        <f t="shared" si="8"/>
        <v>5956.3599999999842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2</v>
      </c>
      <c r="C323" s="298">
        <v>46172</v>
      </c>
      <c r="D323" s="298" t="s">
        <v>356</v>
      </c>
      <c r="E323" s="522">
        <v>49.99</v>
      </c>
      <c r="F323" s="522"/>
      <c r="G323" s="333">
        <f t="shared" si="8"/>
        <v>6087.0399999999845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2</v>
      </c>
      <c r="C324" s="298">
        <v>46171</v>
      </c>
      <c r="D324" s="298" t="s">
        <v>296</v>
      </c>
      <c r="E324" s="522">
        <v>15.1</v>
      </c>
      <c r="F324" s="522"/>
      <c r="G324" s="333">
        <f t="shared" si="8"/>
        <v>6137.0299999999843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8</v>
      </c>
      <c r="C325" s="298">
        <v>46171</v>
      </c>
      <c r="D325" s="298" t="s">
        <v>295</v>
      </c>
      <c r="E325" s="522">
        <v>7.02</v>
      </c>
      <c r="F325" s="522"/>
      <c r="G325" s="333">
        <f t="shared" si="8"/>
        <v>6152.1299999999846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4</v>
      </c>
      <c r="C326" s="298">
        <v>46171</v>
      </c>
      <c r="D326" s="298" t="s">
        <v>295</v>
      </c>
      <c r="E326" s="522">
        <v>93.38</v>
      </c>
      <c r="F326" s="522"/>
      <c r="G326" s="333">
        <f t="shared" si="8"/>
        <v>6159.1499999999851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2</v>
      </c>
      <c r="C327" s="298">
        <v>46171</v>
      </c>
      <c r="D327" s="298" t="s">
        <v>353</v>
      </c>
      <c r="E327" s="522">
        <v>18.98</v>
      </c>
      <c r="F327" s="522"/>
      <c r="G327" s="333">
        <f t="shared" si="8"/>
        <v>6252.5299999999852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294</v>
      </c>
      <c r="B328" s="330">
        <v>23</v>
      </c>
      <c r="C328" s="298">
        <v>46171</v>
      </c>
      <c r="D328" s="299" t="s">
        <v>67</v>
      </c>
      <c r="E328" s="522">
        <v>650.88</v>
      </c>
      <c r="F328" s="522"/>
      <c r="G328" s="333">
        <f t="shared" si="8"/>
        <v>6271.5099999999848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294</v>
      </c>
      <c r="B329" s="330">
        <v>20</v>
      </c>
      <c r="C329" s="298">
        <v>46171</v>
      </c>
      <c r="D329" s="299" t="s">
        <v>193</v>
      </c>
      <c r="E329" s="522">
        <v>600</v>
      </c>
      <c r="F329" s="522"/>
      <c r="G329" s="333">
        <f t="shared" si="8"/>
        <v>6922.3899999999849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291</v>
      </c>
      <c r="B330" s="330">
        <v>38</v>
      </c>
      <c r="C330" s="298">
        <v>46171</v>
      </c>
      <c r="D330" s="299" t="s">
        <v>293</v>
      </c>
      <c r="E330" s="522"/>
      <c r="F330" s="522">
        <v>4597.8100000000004</v>
      </c>
      <c r="G330" s="333">
        <f t="shared" si="8"/>
        <v>7522.3899999999849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294</v>
      </c>
      <c r="B331" s="330">
        <v>42</v>
      </c>
      <c r="C331" s="298">
        <v>46171</v>
      </c>
      <c r="D331" s="299" t="s">
        <v>200</v>
      </c>
      <c r="E331" s="522">
        <v>50.92</v>
      </c>
      <c r="F331" s="522"/>
      <c r="G331" s="333">
        <f t="shared" si="8"/>
        <v>2924.5799999999849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294</v>
      </c>
      <c r="B332" s="330">
        <v>43</v>
      </c>
      <c r="C332" s="298">
        <v>46171</v>
      </c>
      <c r="D332" s="299" t="s">
        <v>201</v>
      </c>
      <c r="E332" s="522">
        <v>42.84</v>
      </c>
      <c r="F332" s="522"/>
      <c r="G332" s="333">
        <f t="shared" si="8"/>
        <v>2975.499999999985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291</v>
      </c>
      <c r="B333" s="330">
        <v>39</v>
      </c>
      <c r="C333" s="298">
        <v>46170</v>
      </c>
      <c r="D333" s="299" t="s">
        <v>292</v>
      </c>
      <c r="E333" s="522"/>
      <c r="F333" s="522">
        <v>2763.79</v>
      </c>
      <c r="G333" s="333">
        <f t="shared" si="8"/>
        <v>3018.3399999999851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3</v>
      </c>
      <c r="C334" s="298">
        <v>46170</v>
      </c>
      <c r="D334" s="299" t="s">
        <v>884</v>
      </c>
      <c r="E334" s="522">
        <v>8.9499999999999993</v>
      </c>
      <c r="F334" s="522"/>
      <c r="G334" s="333">
        <f t="shared" si="8"/>
        <v>254.54999999998506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4</v>
      </c>
      <c r="C335" s="298">
        <v>46170</v>
      </c>
      <c r="D335" s="299" t="s">
        <v>884</v>
      </c>
      <c r="E335" s="522">
        <v>43.44</v>
      </c>
      <c r="F335" s="522"/>
      <c r="G335" s="333">
        <f t="shared" si="8"/>
        <v>263.49999999998505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6</v>
      </c>
      <c r="C336" s="298">
        <v>46170</v>
      </c>
      <c r="D336" s="299" t="s">
        <v>892</v>
      </c>
      <c r="E336" s="522">
        <v>30.89</v>
      </c>
      <c r="F336" s="522"/>
      <c r="G336" s="333">
        <f t="shared" si="8"/>
        <v>306.93999999998505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2</v>
      </c>
      <c r="C337" s="298">
        <v>46170</v>
      </c>
      <c r="D337" s="299" t="s">
        <v>346</v>
      </c>
      <c r="E337" s="522">
        <v>32.659999999999997</v>
      </c>
      <c r="F337" s="522"/>
      <c r="G337" s="333">
        <f t="shared" si="8"/>
        <v>337.82999999998503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2</v>
      </c>
      <c r="C338" s="298">
        <v>46170</v>
      </c>
      <c r="D338" s="299" t="s">
        <v>386</v>
      </c>
      <c r="E338" s="522">
        <v>9.09</v>
      </c>
      <c r="F338" s="522"/>
      <c r="G338" s="333">
        <f t="shared" si="8"/>
        <v>370.48999999998506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8</v>
      </c>
      <c r="C339" s="298">
        <v>46170</v>
      </c>
      <c r="D339" s="299" t="s">
        <v>846</v>
      </c>
      <c r="E339" s="522">
        <v>36.74</v>
      </c>
      <c r="F339" s="522"/>
      <c r="G339" s="333">
        <f t="shared" si="8"/>
        <v>379.57999999998503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5</v>
      </c>
      <c r="C340" s="298">
        <v>46170</v>
      </c>
      <c r="D340" s="299" t="s">
        <v>846</v>
      </c>
      <c r="E340" s="522">
        <v>11.2</v>
      </c>
      <c r="F340" s="522"/>
      <c r="G340" s="333">
        <f t="shared" si="8"/>
        <v>416.31999999998504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2</v>
      </c>
      <c r="C341" s="298">
        <v>46169</v>
      </c>
      <c r="D341" s="299" t="s">
        <v>358</v>
      </c>
      <c r="E341" s="522">
        <v>11.29</v>
      </c>
      <c r="F341" s="522"/>
      <c r="G341" s="333">
        <f t="shared" si="8"/>
        <v>427.51999999998503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4</v>
      </c>
      <c r="C342" s="298">
        <v>46169</v>
      </c>
      <c r="D342" s="299" t="s">
        <v>363</v>
      </c>
      <c r="E342" s="522">
        <v>44.84</v>
      </c>
      <c r="F342" s="522"/>
      <c r="G342" s="333">
        <f t="shared" si="8"/>
        <v>438.80999999998505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7</v>
      </c>
      <c r="C343" s="298">
        <v>46169</v>
      </c>
      <c r="D343" s="299" t="s">
        <v>338</v>
      </c>
      <c r="E343" s="522">
        <v>139.88</v>
      </c>
      <c r="F343" s="522"/>
      <c r="G343" s="333">
        <f t="shared" si="8"/>
        <v>483.64999999998508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8</v>
      </c>
      <c r="C344" s="298">
        <v>46169</v>
      </c>
      <c r="D344" s="299" t="s">
        <v>319</v>
      </c>
      <c r="E344" s="522">
        <v>46.84</v>
      </c>
      <c r="F344" s="522"/>
      <c r="G344" s="333">
        <f t="shared" ref="G344:G381" si="9">G345-E344+F344</f>
        <v>623.52999999998508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2</v>
      </c>
      <c r="C345" s="298">
        <v>46169</v>
      </c>
      <c r="D345" s="299" t="s">
        <v>358</v>
      </c>
      <c r="E345" s="522">
        <v>9.4700000000000006</v>
      </c>
      <c r="F345" s="522"/>
      <c r="G345" s="333">
        <f t="shared" si="9"/>
        <v>670.36999999998511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8</v>
      </c>
      <c r="C346" s="298">
        <v>46168</v>
      </c>
      <c r="D346" s="299" t="s">
        <v>308</v>
      </c>
      <c r="E346" s="522">
        <v>47.99</v>
      </c>
      <c r="F346" s="522"/>
      <c r="G346" s="333">
        <f t="shared" si="9"/>
        <v>679.83999999998514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5</v>
      </c>
      <c r="C347" s="298">
        <v>46168</v>
      </c>
      <c r="D347" s="299" t="s">
        <v>872</v>
      </c>
      <c r="E347" s="522">
        <v>26</v>
      </c>
      <c r="F347" s="522"/>
      <c r="G347" s="333">
        <f t="shared" si="9"/>
        <v>727.82999999998515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4</v>
      </c>
      <c r="C348" s="298">
        <v>46168</v>
      </c>
      <c r="D348" s="299" t="s">
        <v>310</v>
      </c>
      <c r="E348" s="522">
        <v>50.15</v>
      </c>
      <c r="F348" s="522"/>
      <c r="G348" s="333">
        <f t="shared" si="9"/>
        <v>753.82999999998515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287</v>
      </c>
      <c r="B349" s="330" t="s">
        <v>287</v>
      </c>
      <c r="C349" s="298">
        <v>46168</v>
      </c>
      <c r="D349" s="299" t="s">
        <v>882</v>
      </c>
      <c r="E349" s="522">
        <v>400</v>
      </c>
      <c r="F349" s="522">
        <v>400</v>
      </c>
      <c r="G349" s="333">
        <f t="shared" si="9"/>
        <v>803.97999999998513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294</v>
      </c>
      <c r="B350" s="330">
        <v>22</v>
      </c>
      <c r="C350" s="298">
        <v>46168</v>
      </c>
      <c r="D350" s="299" t="s">
        <v>835</v>
      </c>
      <c r="E350" s="522">
        <v>15.96</v>
      </c>
      <c r="F350" s="522"/>
      <c r="G350" s="333">
        <f t="shared" si="9"/>
        <v>803.97999999998513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2</v>
      </c>
      <c r="C351" s="298">
        <v>46168</v>
      </c>
      <c r="D351" s="299" t="s">
        <v>296</v>
      </c>
      <c r="E351" s="522">
        <v>15.1</v>
      </c>
      <c r="F351" s="522"/>
      <c r="G351" s="333">
        <f t="shared" si="9"/>
        <v>819.93999999998516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4</v>
      </c>
      <c r="C352" s="298">
        <v>46168</v>
      </c>
      <c r="D352" s="299" t="s">
        <v>296</v>
      </c>
      <c r="E352" s="522">
        <v>44.67</v>
      </c>
      <c r="F352" s="522"/>
      <c r="G352" s="333">
        <f t="shared" si="9"/>
        <v>835.03999999998518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1</v>
      </c>
      <c r="C353" s="298">
        <v>46168</v>
      </c>
      <c r="D353" s="299" t="s">
        <v>300</v>
      </c>
      <c r="E353" s="522">
        <v>32.99</v>
      </c>
      <c r="F353" s="522"/>
      <c r="G353" s="333">
        <f t="shared" si="9"/>
        <v>879.70999999998514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2</v>
      </c>
      <c r="C354" s="298">
        <v>46168</v>
      </c>
      <c r="D354" s="299" t="s">
        <v>386</v>
      </c>
      <c r="E354" s="522">
        <v>14.39</v>
      </c>
      <c r="F354" s="522"/>
      <c r="G354" s="333">
        <f t="shared" si="9"/>
        <v>912.69999999998515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294</v>
      </c>
      <c r="B355" s="330">
        <v>12</v>
      </c>
      <c r="C355" s="298">
        <v>46167</v>
      </c>
      <c r="D355" s="299" t="s">
        <v>314</v>
      </c>
      <c r="E355" s="522">
        <v>204.48</v>
      </c>
      <c r="F355" s="522"/>
      <c r="G355" s="333">
        <f t="shared" si="9"/>
        <v>927.08999999998514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8</v>
      </c>
      <c r="C356" s="298">
        <v>46167</v>
      </c>
      <c r="D356" s="299" t="s">
        <v>319</v>
      </c>
      <c r="E356" s="522">
        <v>29.79</v>
      </c>
      <c r="F356" s="522"/>
      <c r="G356" s="333">
        <f t="shared" si="9"/>
        <v>1131.5699999999852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3</v>
      </c>
      <c r="C357" s="298">
        <v>46167</v>
      </c>
      <c r="D357" s="299" t="s">
        <v>348</v>
      </c>
      <c r="E357" s="522">
        <v>50</v>
      </c>
      <c r="F357" s="522"/>
      <c r="G357" s="333">
        <f t="shared" si="9"/>
        <v>1161.3599999999851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1</v>
      </c>
      <c r="C358" s="298">
        <v>46166</v>
      </c>
      <c r="D358" s="299" t="s">
        <v>329</v>
      </c>
      <c r="E358" s="522">
        <v>122.54</v>
      </c>
      <c r="F358" s="522"/>
      <c r="G358" s="333">
        <f t="shared" si="9"/>
        <v>1211.3599999999851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1</v>
      </c>
      <c r="C359" s="298">
        <v>46166</v>
      </c>
      <c r="D359" s="299" t="s">
        <v>311</v>
      </c>
      <c r="E359" s="522">
        <v>157.97</v>
      </c>
      <c r="F359" s="522"/>
      <c r="G359" s="333">
        <f t="shared" si="9"/>
        <v>1333.8999999999851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6</v>
      </c>
      <c r="C360" s="298">
        <v>46166</v>
      </c>
      <c r="D360" s="299" t="s">
        <v>300</v>
      </c>
      <c r="E360" s="522">
        <v>44.05</v>
      </c>
      <c r="F360" s="522"/>
      <c r="G360" s="333">
        <f t="shared" si="9"/>
        <v>1491.8699999999851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8</v>
      </c>
      <c r="C361" s="298">
        <v>46166</v>
      </c>
      <c r="D361" s="299" t="s">
        <v>319</v>
      </c>
      <c r="E361" s="522">
        <v>70.44</v>
      </c>
      <c r="F361" s="522"/>
      <c r="G361" s="333">
        <f t="shared" si="9"/>
        <v>1535.9199999999851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1</v>
      </c>
      <c r="C362" s="298">
        <v>46166</v>
      </c>
      <c r="D362" s="299" t="s">
        <v>329</v>
      </c>
      <c r="E362" s="522">
        <v>55.96</v>
      </c>
      <c r="F362" s="522"/>
      <c r="G362" s="333">
        <f t="shared" si="9"/>
        <v>1606.3599999999851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6</v>
      </c>
      <c r="C363" s="298">
        <v>46166</v>
      </c>
      <c r="D363" s="299" t="s">
        <v>883</v>
      </c>
      <c r="E363" s="522">
        <v>597.83000000000004</v>
      </c>
      <c r="F363" s="522"/>
      <c r="G363" s="333">
        <f t="shared" si="9"/>
        <v>1662.3199999999852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287</v>
      </c>
      <c r="B364" s="330" t="s">
        <v>287</v>
      </c>
      <c r="C364" s="298">
        <v>46166</v>
      </c>
      <c r="D364" s="299" t="s">
        <v>845</v>
      </c>
      <c r="E364" s="522">
        <v>69.2</v>
      </c>
      <c r="F364" s="522">
        <v>69.2</v>
      </c>
      <c r="G364" s="333">
        <f t="shared" si="9"/>
        <v>2260.1499999999851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1</v>
      </c>
      <c r="C365" s="298">
        <v>46165</v>
      </c>
      <c r="D365" s="299" t="s">
        <v>880</v>
      </c>
      <c r="E365" s="522">
        <v>94.76</v>
      </c>
      <c r="F365" s="522"/>
      <c r="G365" s="333">
        <f t="shared" si="9"/>
        <v>2260.1499999999851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1</v>
      </c>
      <c r="C366" s="298">
        <v>46165</v>
      </c>
      <c r="D366" s="299" t="s">
        <v>393</v>
      </c>
      <c r="E366" s="522">
        <v>34.869999999999997</v>
      </c>
      <c r="F366" s="522"/>
      <c r="G366" s="333">
        <f t="shared" si="9"/>
        <v>2354.9099999999853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8</v>
      </c>
      <c r="C367" s="298">
        <v>46165</v>
      </c>
      <c r="D367" s="299" t="s">
        <v>481</v>
      </c>
      <c r="E367" s="522">
        <v>80.48</v>
      </c>
      <c r="F367" s="522"/>
      <c r="G367" s="333">
        <f t="shared" si="9"/>
        <v>2389.7799999999852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5</v>
      </c>
      <c r="C368" s="298">
        <v>46165</v>
      </c>
      <c r="D368" s="299" t="s">
        <v>879</v>
      </c>
      <c r="E368" s="522">
        <v>25</v>
      </c>
      <c r="F368" s="522"/>
      <c r="G368" s="333">
        <f t="shared" si="9"/>
        <v>2470.2599999999852</v>
      </c>
      <c r="H368" s="334" t="s">
        <v>298</v>
      </c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6</v>
      </c>
      <c r="C369" s="298">
        <v>46165</v>
      </c>
      <c r="D369" s="299" t="s">
        <v>877</v>
      </c>
      <c r="E369" s="522">
        <v>50</v>
      </c>
      <c r="F369" s="522"/>
      <c r="G369" s="333">
        <f t="shared" si="9"/>
        <v>2495.2599999999852</v>
      </c>
      <c r="H369" s="334" t="s">
        <v>298</v>
      </c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2</v>
      </c>
      <c r="C370" s="298">
        <v>46165</v>
      </c>
      <c r="D370" s="299" t="s">
        <v>878</v>
      </c>
      <c r="E370" s="522">
        <v>25</v>
      </c>
      <c r="F370" s="522"/>
      <c r="G370" s="333">
        <f t="shared" si="9"/>
        <v>2545.2599999999852</v>
      </c>
      <c r="H370" s="334" t="s">
        <v>298</v>
      </c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2</v>
      </c>
      <c r="C371" s="298">
        <v>46164</v>
      </c>
      <c r="D371" s="299" t="s">
        <v>881</v>
      </c>
      <c r="E371" s="522">
        <v>45.46</v>
      </c>
      <c r="F371" s="522"/>
      <c r="G371" s="333">
        <f t="shared" si="9"/>
        <v>2570.2599999999852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6</v>
      </c>
      <c r="C372" s="298">
        <v>46164</v>
      </c>
      <c r="D372" s="299" t="s">
        <v>873</v>
      </c>
      <c r="E372" s="522">
        <v>22</v>
      </c>
      <c r="F372" s="522"/>
      <c r="G372" s="333">
        <f t="shared" si="9"/>
        <v>2615.7199999999852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2</v>
      </c>
      <c r="C373" s="298">
        <v>46164</v>
      </c>
      <c r="D373" s="299" t="s">
        <v>296</v>
      </c>
      <c r="E373" s="522">
        <v>14.57</v>
      </c>
      <c r="F373" s="522"/>
      <c r="G373" s="333">
        <f t="shared" si="9"/>
        <v>2637.7199999999852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3</v>
      </c>
      <c r="C374" s="298">
        <v>46163</v>
      </c>
      <c r="D374" s="299" t="s">
        <v>334</v>
      </c>
      <c r="E374" s="522">
        <v>9.01</v>
      </c>
      <c r="F374" s="522"/>
      <c r="G374" s="333">
        <f t="shared" si="9"/>
        <v>2652.2899999999854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8</v>
      </c>
      <c r="C375" s="298">
        <v>46163</v>
      </c>
      <c r="D375" s="299" t="s">
        <v>334</v>
      </c>
      <c r="E375" s="522">
        <v>6.8</v>
      </c>
      <c r="F375" s="522"/>
      <c r="G375" s="333">
        <f t="shared" si="9"/>
        <v>2661.2999999999856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2</v>
      </c>
      <c r="C376" s="298">
        <v>46163</v>
      </c>
      <c r="D376" s="299" t="s">
        <v>358</v>
      </c>
      <c r="E376" s="522">
        <v>16.649999999999999</v>
      </c>
      <c r="F376" s="522"/>
      <c r="G376" s="333">
        <f t="shared" si="9"/>
        <v>2668.0999999999858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8</v>
      </c>
      <c r="C377" s="298">
        <v>46163</v>
      </c>
      <c r="D377" s="299" t="s">
        <v>846</v>
      </c>
      <c r="E377" s="522">
        <v>24.89</v>
      </c>
      <c r="F377" s="522"/>
      <c r="G377" s="333">
        <f t="shared" si="9"/>
        <v>2684.7499999999859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5</v>
      </c>
      <c r="C378" s="298">
        <v>46163</v>
      </c>
      <c r="D378" s="299" t="s">
        <v>846</v>
      </c>
      <c r="E378" s="522">
        <v>11.2</v>
      </c>
      <c r="F378" s="522"/>
      <c r="G378" s="333">
        <f t="shared" si="9"/>
        <v>2709.6399999999858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2</v>
      </c>
      <c r="C379" s="298">
        <v>46162</v>
      </c>
      <c r="D379" s="299" t="s">
        <v>296</v>
      </c>
      <c r="E379" s="522">
        <v>11.18</v>
      </c>
      <c r="F379" s="522"/>
      <c r="G379" s="333">
        <f t="shared" si="9"/>
        <v>2720.8399999999856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2</v>
      </c>
      <c r="C380" s="298">
        <v>46162</v>
      </c>
      <c r="D380" s="299" t="s">
        <v>386</v>
      </c>
      <c r="E380" s="522">
        <v>14.38</v>
      </c>
      <c r="F380" s="522"/>
      <c r="G380" s="333">
        <f t="shared" si="9"/>
        <v>2732.0199999999854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294</v>
      </c>
      <c r="B381" s="330">
        <v>22</v>
      </c>
      <c r="C381" s="298">
        <v>46162</v>
      </c>
      <c r="D381" s="299" t="s">
        <v>323</v>
      </c>
      <c r="E381" s="522">
        <v>20.22</v>
      </c>
      <c r="F381" s="522"/>
      <c r="G381" s="333">
        <f t="shared" si="9"/>
        <v>2746.3999999999855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5</v>
      </c>
      <c r="C382" s="298">
        <v>46162</v>
      </c>
      <c r="D382" s="299" t="s">
        <v>872</v>
      </c>
      <c r="E382" s="522">
        <v>30</v>
      </c>
      <c r="F382" s="522"/>
      <c r="G382" s="333">
        <f t="shared" ref="G382:G396" si="10">G383-E382+F382</f>
        <v>2766.6199999999853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2</v>
      </c>
      <c r="C383" s="298">
        <v>46162</v>
      </c>
      <c r="D383" s="299" t="s">
        <v>874</v>
      </c>
      <c r="E383" s="522">
        <v>46.72</v>
      </c>
      <c r="F383" s="522"/>
      <c r="G383" s="333">
        <f t="shared" si="10"/>
        <v>2796.6199999999853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4</v>
      </c>
      <c r="C384" s="298">
        <v>46162</v>
      </c>
      <c r="D384" s="299" t="s">
        <v>310</v>
      </c>
      <c r="E384" s="522">
        <v>56.51</v>
      </c>
      <c r="F384" s="522"/>
      <c r="G384" s="333">
        <f t="shared" si="10"/>
        <v>2843.3399999999851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6</v>
      </c>
      <c r="C385" s="298">
        <v>46161</v>
      </c>
      <c r="D385" s="299" t="s">
        <v>871</v>
      </c>
      <c r="E385" s="522">
        <v>63.99</v>
      </c>
      <c r="F385" s="522"/>
      <c r="G385" s="333">
        <f t="shared" si="10"/>
        <v>2899.8499999999854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4</v>
      </c>
      <c r="C386" s="298">
        <v>46161</v>
      </c>
      <c r="D386" s="299" t="s">
        <v>296</v>
      </c>
      <c r="E386" s="522">
        <v>43.46</v>
      </c>
      <c r="F386" s="522"/>
      <c r="G386" s="333">
        <f t="shared" si="10"/>
        <v>2963.8399999999851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3</v>
      </c>
      <c r="C387" s="298">
        <v>46161</v>
      </c>
      <c r="D387" s="299" t="s">
        <v>296</v>
      </c>
      <c r="E387" s="522">
        <v>8.7200000000000006</v>
      </c>
      <c r="F387" s="522"/>
      <c r="G387" s="333">
        <f t="shared" si="10"/>
        <v>3007.2999999999852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2</v>
      </c>
      <c r="C388" s="298">
        <v>46161</v>
      </c>
      <c r="D388" s="299" t="s">
        <v>301</v>
      </c>
      <c r="E388" s="522">
        <v>30.9</v>
      </c>
      <c r="F388" s="522"/>
      <c r="G388" s="333">
        <f t="shared" si="10"/>
        <v>3016.019999999985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294</v>
      </c>
      <c r="B389" s="330">
        <v>22</v>
      </c>
      <c r="C389" s="298">
        <v>46161</v>
      </c>
      <c r="D389" s="299" t="s">
        <v>328</v>
      </c>
      <c r="E389" s="522">
        <v>7.46</v>
      </c>
      <c r="F389" s="522"/>
      <c r="G389" s="333">
        <f t="shared" si="10"/>
        <v>3046.9199999999851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2</v>
      </c>
      <c r="C390" s="298">
        <v>46161</v>
      </c>
      <c r="D390" s="299" t="s">
        <v>869</v>
      </c>
      <c r="E390" s="522">
        <v>31.05</v>
      </c>
      <c r="F390" s="522"/>
      <c r="G390" s="333">
        <f t="shared" si="10"/>
        <v>3054.3799999999851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2</v>
      </c>
      <c r="C391" s="298">
        <v>46161</v>
      </c>
      <c r="D391" s="299" t="s">
        <v>870</v>
      </c>
      <c r="E391" s="522">
        <v>54.41</v>
      </c>
      <c r="F391" s="522"/>
      <c r="G391" s="333">
        <f t="shared" si="10"/>
        <v>3085.4299999999853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8</v>
      </c>
      <c r="C392" s="298">
        <v>46161</v>
      </c>
      <c r="D392" s="299" t="s">
        <v>875</v>
      </c>
      <c r="E392" s="522">
        <v>20.49</v>
      </c>
      <c r="F392" s="522"/>
      <c r="G392" s="333">
        <f t="shared" si="10"/>
        <v>3139.8399999999851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294</v>
      </c>
      <c r="B393" s="330">
        <v>22</v>
      </c>
      <c r="C393" s="298">
        <v>46160</v>
      </c>
      <c r="D393" s="299" t="s">
        <v>401</v>
      </c>
      <c r="E393" s="522">
        <v>13.84</v>
      </c>
      <c r="F393" s="522"/>
      <c r="G393" s="333">
        <f t="shared" si="10"/>
        <v>3160.3299999999849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287</v>
      </c>
      <c r="B394" s="330" t="s">
        <v>287</v>
      </c>
      <c r="C394" s="298">
        <v>46160</v>
      </c>
      <c r="D394" s="299" t="s">
        <v>876</v>
      </c>
      <c r="E394" s="522">
        <v>138.44</v>
      </c>
      <c r="F394" s="522">
        <v>138.44</v>
      </c>
      <c r="G394" s="333">
        <f t="shared" si="10"/>
        <v>3174.1699999999851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2</v>
      </c>
      <c r="C395" s="298">
        <v>46160</v>
      </c>
      <c r="D395" s="299" t="s">
        <v>353</v>
      </c>
      <c r="E395" s="522">
        <v>25.48</v>
      </c>
      <c r="F395" s="522"/>
      <c r="G395" s="333">
        <f t="shared" si="10"/>
        <v>3174.1699999999851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294</v>
      </c>
      <c r="B396" s="330">
        <v>17</v>
      </c>
      <c r="C396" s="298">
        <v>46160</v>
      </c>
      <c r="D396" s="299" t="s">
        <v>188</v>
      </c>
      <c r="E396" s="522">
        <v>42.65</v>
      </c>
      <c r="F396" s="522"/>
      <c r="G396" s="333">
        <f t="shared" si="10"/>
        <v>3199.6499999999851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294</v>
      </c>
      <c r="B397" s="330">
        <v>15</v>
      </c>
      <c r="C397" s="298">
        <v>46160</v>
      </c>
      <c r="D397" s="299" t="s">
        <v>185</v>
      </c>
      <c r="E397" s="522">
        <v>101.37</v>
      </c>
      <c r="F397" s="522"/>
      <c r="G397" s="333">
        <f t="shared" ref="G397:G477" si="11">G398-E397+F397</f>
        <v>3242.2999999999852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335</v>
      </c>
      <c r="B398" s="330" t="s">
        <v>335</v>
      </c>
      <c r="C398" s="298">
        <v>46160</v>
      </c>
      <c r="D398" s="299" t="s">
        <v>336</v>
      </c>
      <c r="E398" s="522">
        <v>93.13</v>
      </c>
      <c r="F398" s="522"/>
      <c r="G398" s="333">
        <f t="shared" si="11"/>
        <v>3343.6699999999851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294</v>
      </c>
      <c r="B399" s="330">
        <v>11</v>
      </c>
      <c r="C399" s="298">
        <v>46160</v>
      </c>
      <c r="D399" s="299" t="s">
        <v>178</v>
      </c>
      <c r="E399" s="522">
        <v>267.68</v>
      </c>
      <c r="F399" s="522"/>
      <c r="G399" s="333">
        <f t="shared" si="11"/>
        <v>3436.7999999999852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294</v>
      </c>
      <c r="B400" s="330">
        <v>23</v>
      </c>
      <c r="C400" s="298">
        <v>46160</v>
      </c>
      <c r="D400" s="299" t="s">
        <v>63</v>
      </c>
      <c r="E400" s="522">
        <v>529.46</v>
      </c>
      <c r="F400" s="522"/>
      <c r="G400" s="333">
        <f t="shared" si="11"/>
        <v>3704.479999999985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1</v>
      </c>
      <c r="C401" s="298">
        <v>46159</v>
      </c>
      <c r="D401" s="299" t="s">
        <v>311</v>
      </c>
      <c r="E401" s="522">
        <v>148.25</v>
      </c>
      <c r="F401" s="522"/>
      <c r="G401" s="333">
        <f t="shared" si="11"/>
        <v>4233.939999999985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1</v>
      </c>
      <c r="C402" s="298">
        <v>46159</v>
      </c>
      <c r="D402" s="299" t="s">
        <v>306</v>
      </c>
      <c r="E402" s="522">
        <v>90.2</v>
      </c>
      <c r="F402" s="522"/>
      <c r="G402" s="333">
        <f t="shared" si="11"/>
        <v>4382.189999999985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294</v>
      </c>
      <c r="B403" s="330">
        <v>21</v>
      </c>
      <c r="C403" s="298">
        <v>46159</v>
      </c>
      <c r="D403" s="299" t="s">
        <v>194</v>
      </c>
      <c r="E403" s="522">
        <v>81</v>
      </c>
      <c r="F403" s="522"/>
      <c r="G403" s="333">
        <f t="shared" si="11"/>
        <v>4472.3899999999849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6</v>
      </c>
      <c r="C404" s="298">
        <v>46159</v>
      </c>
      <c r="D404" s="299" t="s">
        <v>300</v>
      </c>
      <c r="E404" s="522">
        <v>38.33</v>
      </c>
      <c r="F404" s="522"/>
      <c r="G404" s="333">
        <f t="shared" si="11"/>
        <v>4553.3899999999849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294</v>
      </c>
      <c r="B405" s="330">
        <v>42</v>
      </c>
      <c r="C405" s="298">
        <v>46159</v>
      </c>
      <c r="D405" s="299" t="s">
        <v>333</v>
      </c>
      <c r="E405" s="522">
        <v>29.8</v>
      </c>
      <c r="F405" s="522"/>
      <c r="G405" s="333">
        <f t="shared" si="11"/>
        <v>4591.7199999999848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294</v>
      </c>
      <c r="B406" s="330">
        <v>43</v>
      </c>
      <c r="C406" s="298">
        <v>46159</v>
      </c>
      <c r="D406" s="299" t="s">
        <v>333</v>
      </c>
      <c r="E406" s="522">
        <v>22.35</v>
      </c>
      <c r="F406" s="522"/>
      <c r="G406" s="333">
        <f t="shared" si="11"/>
        <v>4621.519999999985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8</v>
      </c>
      <c r="C407" s="298">
        <v>46159</v>
      </c>
      <c r="D407" s="299" t="s">
        <v>319</v>
      </c>
      <c r="E407" s="522">
        <v>50.75</v>
      </c>
      <c r="F407" s="522"/>
      <c r="G407" s="333">
        <f t="shared" si="11"/>
        <v>4643.8699999999853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5</v>
      </c>
      <c r="C408" s="298">
        <v>46158</v>
      </c>
      <c r="D408" s="299" t="s">
        <v>340</v>
      </c>
      <c r="E408" s="522">
        <v>21.3</v>
      </c>
      <c r="F408" s="522"/>
      <c r="G408" s="333">
        <f t="shared" si="11"/>
        <v>4694.6199999999853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8</v>
      </c>
      <c r="C409" s="298">
        <v>46158</v>
      </c>
      <c r="D409" s="299" t="s">
        <v>319</v>
      </c>
      <c r="E409" s="522">
        <v>41.46</v>
      </c>
      <c r="F409" s="522"/>
      <c r="G409" s="333">
        <f t="shared" si="11"/>
        <v>4715.9199999999855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287</v>
      </c>
      <c r="B410" s="330" t="s">
        <v>287</v>
      </c>
      <c r="C410" s="298">
        <v>46158</v>
      </c>
      <c r="D410" s="299" t="s">
        <v>849</v>
      </c>
      <c r="E410" s="522">
        <v>95.85</v>
      </c>
      <c r="F410" s="522">
        <v>95.85</v>
      </c>
      <c r="G410" s="333">
        <f t="shared" si="11"/>
        <v>4757.3799999999856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287</v>
      </c>
      <c r="B411" s="330" t="s">
        <v>287</v>
      </c>
      <c r="C411" s="298">
        <v>46158</v>
      </c>
      <c r="D411" s="299" t="s">
        <v>847</v>
      </c>
      <c r="E411" s="522">
        <v>87.13</v>
      </c>
      <c r="F411" s="522">
        <v>87.13</v>
      </c>
      <c r="G411" s="333">
        <f t="shared" si="11"/>
        <v>4757.3799999999856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4</v>
      </c>
      <c r="C412" s="298">
        <v>46158</v>
      </c>
      <c r="D412" s="299" t="s">
        <v>310</v>
      </c>
      <c r="E412" s="522">
        <v>48.15</v>
      </c>
      <c r="F412" s="522"/>
      <c r="G412" s="333">
        <f t="shared" si="11"/>
        <v>4757.3799999999856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8</v>
      </c>
      <c r="C413" s="298">
        <v>46158</v>
      </c>
      <c r="D413" s="299" t="s">
        <v>308</v>
      </c>
      <c r="E413" s="522">
        <v>75.069999999999993</v>
      </c>
      <c r="F413" s="522"/>
      <c r="G413" s="333">
        <f t="shared" si="11"/>
        <v>4805.5299999999852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2</v>
      </c>
      <c r="C414" s="298">
        <v>46158</v>
      </c>
      <c r="D414" s="299" t="s">
        <v>308</v>
      </c>
      <c r="E414" s="522">
        <v>75</v>
      </c>
      <c r="F414" s="522"/>
      <c r="G414" s="333">
        <f t="shared" si="11"/>
        <v>4880.5999999999849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3</v>
      </c>
      <c r="C415" s="298">
        <v>46158</v>
      </c>
      <c r="D415" s="299" t="s">
        <v>348</v>
      </c>
      <c r="E415" s="522">
        <v>8.3800000000000008</v>
      </c>
      <c r="F415" s="522"/>
      <c r="G415" s="333">
        <f t="shared" si="11"/>
        <v>4955.5999999999849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8</v>
      </c>
      <c r="C416" s="298">
        <v>46157</v>
      </c>
      <c r="D416" s="299" t="s">
        <v>319</v>
      </c>
      <c r="E416" s="522">
        <v>63.55</v>
      </c>
      <c r="F416" s="522"/>
      <c r="G416" s="333">
        <f t="shared" si="11"/>
        <v>4963.979999999985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4</v>
      </c>
      <c r="C417" s="298">
        <v>46157</v>
      </c>
      <c r="D417" s="299" t="s">
        <v>296</v>
      </c>
      <c r="E417" s="522">
        <v>45.1</v>
      </c>
      <c r="F417" s="522"/>
      <c r="G417" s="333">
        <f t="shared" si="11"/>
        <v>5027.5299999999852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2</v>
      </c>
      <c r="C418" s="298">
        <v>46157</v>
      </c>
      <c r="D418" s="299" t="s">
        <v>296</v>
      </c>
      <c r="E418" s="522">
        <v>24.54</v>
      </c>
      <c r="F418" s="522"/>
      <c r="G418" s="333">
        <f t="shared" si="11"/>
        <v>5072.6299999999856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2</v>
      </c>
      <c r="C419" s="298">
        <v>46157</v>
      </c>
      <c r="D419" s="299" t="s">
        <v>334</v>
      </c>
      <c r="E419" s="522">
        <v>14.28</v>
      </c>
      <c r="F419" s="522"/>
      <c r="G419" s="333">
        <f t="shared" si="11"/>
        <v>5097.1699999999855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287</v>
      </c>
      <c r="B420" s="330" t="s">
        <v>287</v>
      </c>
      <c r="C420" s="298">
        <v>46157</v>
      </c>
      <c r="D420" s="299" t="s">
        <v>506</v>
      </c>
      <c r="E420" s="522">
        <v>146.15</v>
      </c>
      <c r="F420" s="522">
        <v>146.15</v>
      </c>
      <c r="G420" s="333">
        <f t="shared" si="11"/>
        <v>5111.4499999999853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2</v>
      </c>
      <c r="C421" s="298">
        <v>46157</v>
      </c>
      <c r="D421" s="299" t="s">
        <v>868</v>
      </c>
      <c r="E421" s="522">
        <v>202.87</v>
      </c>
      <c r="F421" s="522"/>
      <c r="G421" s="333">
        <f>G422-E421+F421</f>
        <v>5111.4499999999853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6</v>
      </c>
      <c r="C422" s="298">
        <v>46157</v>
      </c>
      <c r="D422" s="299" t="s">
        <v>300</v>
      </c>
      <c r="E422" s="522">
        <v>14.9</v>
      </c>
      <c r="F422" s="522"/>
      <c r="G422" s="333">
        <f t="shared" si="11"/>
        <v>5314.3199999999852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291</v>
      </c>
      <c r="B423" s="330">
        <v>38</v>
      </c>
      <c r="C423" s="298">
        <v>46157</v>
      </c>
      <c r="D423" s="299" t="s">
        <v>293</v>
      </c>
      <c r="E423" s="522"/>
      <c r="F423" s="522">
        <v>4597.82</v>
      </c>
      <c r="G423" s="333">
        <f t="shared" si="11"/>
        <v>5329.2199999999848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8</v>
      </c>
      <c r="C424" s="298">
        <v>46156</v>
      </c>
      <c r="D424" s="299" t="s">
        <v>867</v>
      </c>
      <c r="E424" s="522">
        <v>34.96</v>
      </c>
      <c r="F424" s="522"/>
      <c r="G424" s="333">
        <f t="shared" si="11"/>
        <v>731.39999999998463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2</v>
      </c>
      <c r="C425" s="298">
        <v>46156</v>
      </c>
      <c r="D425" s="299" t="s">
        <v>408</v>
      </c>
      <c r="E425" s="522">
        <v>23.9</v>
      </c>
      <c r="F425" s="522"/>
      <c r="G425" s="333">
        <f t="shared" si="11"/>
        <v>766.35999999998467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294</v>
      </c>
      <c r="B426" s="330">
        <v>24</v>
      </c>
      <c r="C426" s="298">
        <v>46156</v>
      </c>
      <c r="D426" s="299" t="s">
        <v>860</v>
      </c>
      <c r="E426" s="522">
        <v>109.92</v>
      </c>
      <c r="F426" s="522"/>
      <c r="G426" s="333">
        <f t="shared" si="11"/>
        <v>790.25999999998464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2</v>
      </c>
      <c r="C427" s="298">
        <v>46156</v>
      </c>
      <c r="D427" s="299" t="s">
        <v>334</v>
      </c>
      <c r="E427" s="522">
        <v>24.34</v>
      </c>
      <c r="F427" s="522"/>
      <c r="G427" s="333">
        <f t="shared" si="11"/>
        <v>900.1799999999846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8</v>
      </c>
      <c r="C428" s="298">
        <v>46156</v>
      </c>
      <c r="D428" s="299" t="s">
        <v>846</v>
      </c>
      <c r="E428" s="522">
        <v>24.89</v>
      </c>
      <c r="F428" s="522"/>
      <c r="G428" s="333">
        <f t="shared" si="11"/>
        <v>924.51999999998463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5</v>
      </c>
      <c r="C429" s="298">
        <v>46156</v>
      </c>
      <c r="D429" s="299" t="s">
        <v>846</v>
      </c>
      <c r="E429" s="522">
        <v>11.2</v>
      </c>
      <c r="F429" s="522"/>
      <c r="G429" s="333">
        <f t="shared" si="11"/>
        <v>949.40999999998462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2</v>
      </c>
      <c r="C430" s="298">
        <v>46156</v>
      </c>
      <c r="D430" s="299" t="s">
        <v>324</v>
      </c>
      <c r="E430" s="522">
        <v>22.04</v>
      </c>
      <c r="F430" s="522"/>
      <c r="G430" s="333">
        <f t="shared" si="11"/>
        <v>960.60999999998467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291</v>
      </c>
      <c r="B431" s="330">
        <v>39</v>
      </c>
      <c r="C431" s="298">
        <v>46156</v>
      </c>
      <c r="D431" s="299" t="s">
        <v>292</v>
      </c>
      <c r="E431" s="522"/>
      <c r="F431" s="522">
        <v>2763.78</v>
      </c>
      <c r="G431" s="333">
        <f t="shared" si="11"/>
        <v>982.64999999998463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291</v>
      </c>
      <c r="B432" s="330">
        <v>41</v>
      </c>
      <c r="C432" s="298">
        <v>46156</v>
      </c>
      <c r="D432" s="299" t="s">
        <v>299</v>
      </c>
      <c r="E432" s="522"/>
      <c r="F432" s="522">
        <v>250</v>
      </c>
      <c r="G432" s="333">
        <f t="shared" si="11"/>
        <v>-1781.1300000000156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335</v>
      </c>
      <c r="B433" s="330" t="s">
        <v>335</v>
      </c>
      <c r="C433" s="298">
        <v>46156</v>
      </c>
      <c r="D433" s="299" t="s">
        <v>460</v>
      </c>
      <c r="E433" s="522"/>
      <c r="F433" s="522">
        <v>100</v>
      </c>
      <c r="G433" s="333">
        <f t="shared" si="11"/>
        <v>-2031.1300000000156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6</v>
      </c>
      <c r="C434" s="298">
        <v>46156</v>
      </c>
      <c r="D434" s="299" t="s">
        <v>300</v>
      </c>
      <c r="E434" s="522">
        <v>13.3</v>
      </c>
      <c r="F434" s="522"/>
      <c r="G434" s="333">
        <f t="shared" si="11"/>
        <v>-2131.1300000000156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2</v>
      </c>
      <c r="C435" s="298">
        <v>46155</v>
      </c>
      <c r="D435" s="299" t="s">
        <v>296</v>
      </c>
      <c r="E435" s="522">
        <v>14.67</v>
      </c>
      <c r="F435" s="522"/>
      <c r="G435" s="333">
        <f t="shared" si="11"/>
        <v>-2117.8300000000154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8</v>
      </c>
      <c r="C436" s="298">
        <v>46155</v>
      </c>
      <c r="D436" s="299" t="s">
        <v>319</v>
      </c>
      <c r="E436" s="522">
        <v>22.96</v>
      </c>
      <c r="F436" s="522"/>
      <c r="G436" s="333">
        <f t="shared" si="11"/>
        <v>-2103.1600000000153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287</v>
      </c>
      <c r="B437" s="330" t="s">
        <v>287</v>
      </c>
      <c r="C437" s="298">
        <v>46155</v>
      </c>
      <c r="D437" s="299" t="s">
        <v>855</v>
      </c>
      <c r="E437" s="522">
        <v>100</v>
      </c>
      <c r="F437" s="522">
        <v>100</v>
      </c>
      <c r="G437" s="333">
        <f t="shared" si="11"/>
        <v>-2080.2000000000153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4</v>
      </c>
      <c r="C438" s="298">
        <v>46154</v>
      </c>
      <c r="D438" s="299" t="s">
        <v>455</v>
      </c>
      <c r="E438" s="522">
        <v>43.14</v>
      </c>
      <c r="F438" s="522"/>
      <c r="G438" s="333">
        <f t="shared" si="11"/>
        <v>-2080.2000000000153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3</v>
      </c>
      <c r="C439" s="298">
        <v>46154</v>
      </c>
      <c r="D439" s="299" t="s">
        <v>455</v>
      </c>
      <c r="E439" s="522">
        <v>7.29</v>
      </c>
      <c r="F439" s="522"/>
      <c r="G439" s="333">
        <f t="shared" si="11"/>
        <v>-2037.0600000000154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294</v>
      </c>
      <c r="B440" s="330">
        <v>19</v>
      </c>
      <c r="C440" s="298">
        <v>46154</v>
      </c>
      <c r="D440" s="299" t="s">
        <v>191</v>
      </c>
      <c r="E440" s="522">
        <v>200</v>
      </c>
      <c r="F440" s="522"/>
      <c r="G440" s="333">
        <f t="shared" si="11"/>
        <v>-2029.7700000000154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6</v>
      </c>
      <c r="C441" s="298">
        <v>46154</v>
      </c>
      <c r="D441" s="299" t="s">
        <v>446</v>
      </c>
      <c r="E441" s="522">
        <v>-0.06</v>
      </c>
      <c r="F441" s="522"/>
      <c r="G441" s="333">
        <f t="shared" si="11"/>
        <v>-1829.7700000000154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2</v>
      </c>
      <c r="C442" s="298">
        <v>46154</v>
      </c>
      <c r="D442" s="299" t="s">
        <v>301</v>
      </c>
      <c r="E442" s="522">
        <v>21.55</v>
      </c>
      <c r="F442" s="522"/>
      <c r="G442" s="333">
        <f t="shared" si="11"/>
        <v>-1829.8300000000154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3</v>
      </c>
      <c r="C443" s="298">
        <v>46153</v>
      </c>
      <c r="D443" s="299" t="s">
        <v>296</v>
      </c>
      <c r="E443" s="522">
        <v>4.79</v>
      </c>
      <c r="F443" s="522"/>
      <c r="G443" s="333">
        <f t="shared" si="11"/>
        <v>-1808.2800000000154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4</v>
      </c>
      <c r="C444" s="298">
        <v>46153</v>
      </c>
      <c r="D444" s="299" t="s">
        <v>296</v>
      </c>
      <c r="E444" s="522">
        <v>66.59</v>
      </c>
      <c r="F444" s="522"/>
      <c r="G444" s="333">
        <f t="shared" si="11"/>
        <v>-1803.4900000000155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287</v>
      </c>
      <c r="B445" s="330" t="s">
        <v>287</v>
      </c>
      <c r="C445" s="298">
        <v>46153</v>
      </c>
      <c r="D445" s="299" t="s">
        <v>843</v>
      </c>
      <c r="E445" s="522">
        <v>-51.06</v>
      </c>
      <c r="F445" s="522">
        <v>-51.06</v>
      </c>
      <c r="G445" s="333">
        <f t="shared" si="11"/>
        <v>-1736.9000000000156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294</v>
      </c>
      <c r="B446" s="330">
        <v>22</v>
      </c>
      <c r="C446" s="298">
        <v>46153</v>
      </c>
      <c r="D446" s="299" t="s">
        <v>352</v>
      </c>
      <c r="E446" s="522">
        <v>21.29</v>
      </c>
      <c r="F446" s="522"/>
      <c r="G446" s="333">
        <f t="shared" si="11"/>
        <v>-1736.9000000000156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8</v>
      </c>
      <c r="C447" s="298">
        <v>46152</v>
      </c>
      <c r="D447" s="299" t="s">
        <v>319</v>
      </c>
      <c r="E447" s="522">
        <v>59.25</v>
      </c>
      <c r="F447" s="522"/>
      <c r="G447" s="333">
        <f t="shared" si="11"/>
        <v>-1715.6100000000156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1</v>
      </c>
      <c r="C448" s="298">
        <v>46152</v>
      </c>
      <c r="D448" s="299" t="s">
        <v>304</v>
      </c>
      <c r="E448" s="522">
        <v>145.94999999999999</v>
      </c>
      <c r="F448" s="522"/>
      <c r="G448" s="333">
        <f t="shared" si="11"/>
        <v>-1656.3600000000156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1</v>
      </c>
      <c r="C449" s="298">
        <v>46152</v>
      </c>
      <c r="D449" s="299" t="s">
        <v>311</v>
      </c>
      <c r="E449" s="522">
        <v>131.9</v>
      </c>
      <c r="F449" s="522"/>
      <c r="G449" s="333">
        <f t="shared" si="11"/>
        <v>-1510.4100000000155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2</v>
      </c>
      <c r="C450" s="298">
        <v>46152</v>
      </c>
      <c r="D450" s="299" t="s">
        <v>850</v>
      </c>
      <c r="E450" s="522">
        <v>96.46</v>
      </c>
      <c r="F450" s="522"/>
      <c r="G450" s="333">
        <f t="shared" si="11"/>
        <v>-1378.5100000000155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7</v>
      </c>
      <c r="C451" s="298">
        <v>46152</v>
      </c>
      <c r="D451" s="299" t="s">
        <v>851</v>
      </c>
      <c r="E451" s="522">
        <v>162</v>
      </c>
      <c r="F451" s="522"/>
      <c r="G451" s="333">
        <f t="shared" si="11"/>
        <v>-1282.0500000000154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3</v>
      </c>
      <c r="C452" s="298">
        <v>46152</v>
      </c>
      <c r="D452" s="299" t="s">
        <v>348</v>
      </c>
      <c r="E452" s="522">
        <v>25</v>
      </c>
      <c r="F452" s="522"/>
      <c r="G452" s="333">
        <f t="shared" si="11"/>
        <v>-1120.0500000000154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2</v>
      </c>
      <c r="C453" s="298">
        <v>46151</v>
      </c>
      <c r="D453" s="299" t="s">
        <v>852</v>
      </c>
      <c r="E453" s="522">
        <v>35.83</v>
      </c>
      <c r="F453" s="522"/>
      <c r="G453" s="333">
        <f t="shared" si="11"/>
        <v>-1095.0500000000154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4</v>
      </c>
      <c r="C454" s="298">
        <v>46151</v>
      </c>
      <c r="D454" s="299" t="s">
        <v>310</v>
      </c>
      <c r="E454" s="522">
        <v>50.58</v>
      </c>
      <c r="F454" s="522"/>
      <c r="G454" s="333">
        <f t="shared" si="11"/>
        <v>-1059.2200000000155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2</v>
      </c>
      <c r="C455" s="298">
        <v>46151</v>
      </c>
      <c r="D455" s="299" t="s">
        <v>853</v>
      </c>
      <c r="E455" s="522">
        <v>20.65</v>
      </c>
      <c r="F455" s="522"/>
      <c r="G455" s="333">
        <f t="shared" si="11"/>
        <v>-1008.6400000000156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8</v>
      </c>
      <c r="C456" s="298">
        <v>46151</v>
      </c>
      <c r="D456" s="299" t="s">
        <v>319</v>
      </c>
      <c r="E456" s="522">
        <v>38.770000000000003</v>
      </c>
      <c r="F456" s="522"/>
      <c r="G456" s="333">
        <f t="shared" si="11"/>
        <v>-987.99000000001558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287</v>
      </c>
      <c r="B457" s="330" t="s">
        <v>287</v>
      </c>
      <c r="C457" s="298">
        <v>46151</v>
      </c>
      <c r="D457" s="299" t="s">
        <v>843</v>
      </c>
      <c r="E457" s="522">
        <v>383.63</v>
      </c>
      <c r="F457" s="522">
        <v>383.63</v>
      </c>
      <c r="G457" s="333">
        <f t="shared" si="11"/>
        <v>-949.2200000000156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5</v>
      </c>
      <c r="C458" s="298">
        <v>46151</v>
      </c>
      <c r="D458" s="299" t="s">
        <v>854</v>
      </c>
      <c r="E458" s="522">
        <v>10.68</v>
      </c>
      <c r="F458" s="522"/>
      <c r="G458" s="333">
        <f t="shared" si="11"/>
        <v>-949.2200000000156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3</v>
      </c>
      <c r="C459" s="298">
        <v>46151</v>
      </c>
      <c r="D459" s="299" t="s">
        <v>348</v>
      </c>
      <c r="E459" s="522">
        <v>9.35</v>
      </c>
      <c r="F459" s="522"/>
      <c r="G459" s="333">
        <f t="shared" si="11"/>
        <v>-938.54000000001565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287</v>
      </c>
      <c r="B460" s="330" t="s">
        <v>287</v>
      </c>
      <c r="C460" s="298">
        <v>46151</v>
      </c>
      <c r="D460" s="299" t="s">
        <v>331</v>
      </c>
      <c r="E460" s="522">
        <v>-150.9</v>
      </c>
      <c r="F460" s="522">
        <v>-150.9</v>
      </c>
      <c r="G460" s="333">
        <f t="shared" si="11"/>
        <v>-929.19000000001563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287</v>
      </c>
      <c r="B461" s="330" t="s">
        <v>287</v>
      </c>
      <c r="C461" s="298">
        <v>46151</v>
      </c>
      <c r="D461" s="299" t="s">
        <v>847</v>
      </c>
      <c r="E461" s="522">
        <v>557.9</v>
      </c>
      <c r="F461" s="522">
        <v>557.9</v>
      </c>
      <c r="G461" s="333">
        <f t="shared" si="11"/>
        <v>-929.19000000001563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294</v>
      </c>
      <c r="B462" s="330">
        <v>18</v>
      </c>
      <c r="C462" s="298">
        <v>46150</v>
      </c>
      <c r="D462" s="299" t="s">
        <v>361</v>
      </c>
      <c r="E462" s="522">
        <v>400</v>
      </c>
      <c r="F462" s="522"/>
      <c r="G462" s="333">
        <f t="shared" si="11"/>
        <v>-929.19000000001574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287</v>
      </c>
      <c r="B463" s="330" t="s">
        <v>287</v>
      </c>
      <c r="C463" s="298">
        <v>46150</v>
      </c>
      <c r="D463" s="299" t="s">
        <v>842</v>
      </c>
      <c r="E463" s="522">
        <v>200</v>
      </c>
      <c r="F463" s="522">
        <v>200</v>
      </c>
      <c r="G463" s="333">
        <f t="shared" si="11"/>
        <v>-529.19000000001574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2</v>
      </c>
      <c r="C464" s="298">
        <v>46150</v>
      </c>
      <c r="D464" s="299" t="s">
        <v>473</v>
      </c>
      <c r="E464" s="522">
        <v>52.78</v>
      </c>
      <c r="F464" s="522"/>
      <c r="G464" s="333">
        <f t="shared" si="11"/>
        <v>-529.19000000001574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287</v>
      </c>
      <c r="B465" s="330" t="s">
        <v>287</v>
      </c>
      <c r="C465" s="298">
        <v>46150</v>
      </c>
      <c r="D465" s="299" t="s">
        <v>848</v>
      </c>
      <c r="E465" s="522">
        <v>137.07</v>
      </c>
      <c r="F465" s="522">
        <v>137.07</v>
      </c>
      <c r="G465" s="333">
        <f t="shared" si="11"/>
        <v>-476.41000000001571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2</v>
      </c>
      <c r="C466" s="298">
        <v>46150</v>
      </c>
      <c r="D466" s="299" t="s">
        <v>358</v>
      </c>
      <c r="E466" s="522">
        <v>17.440000000000001</v>
      </c>
      <c r="F466" s="522"/>
      <c r="G466" s="333">
        <f t="shared" si="11"/>
        <v>-476.41000000001566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287</v>
      </c>
      <c r="B467" s="330" t="s">
        <v>287</v>
      </c>
      <c r="C467" s="298">
        <v>46150</v>
      </c>
      <c r="D467" s="299" t="s">
        <v>849</v>
      </c>
      <c r="E467" s="522">
        <v>359.81</v>
      </c>
      <c r="F467" s="522">
        <v>359.81</v>
      </c>
      <c r="G467" s="333">
        <f t="shared" si="11"/>
        <v>-458.97000000001566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8</v>
      </c>
      <c r="C468" s="298">
        <v>46149</v>
      </c>
      <c r="D468" s="299" t="s">
        <v>846</v>
      </c>
      <c r="E468" s="522">
        <v>23.7</v>
      </c>
      <c r="F468" s="522"/>
      <c r="G468" s="333">
        <f t="shared" si="11"/>
        <v>-458.97000000001566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2</v>
      </c>
      <c r="C469" s="298">
        <v>46149</v>
      </c>
      <c r="D469" s="299" t="s">
        <v>371</v>
      </c>
      <c r="E469" s="522">
        <v>13.43</v>
      </c>
      <c r="F469" s="522"/>
      <c r="G469" s="333">
        <f t="shared" si="11"/>
        <v>-435.27000000001567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294</v>
      </c>
      <c r="B470" s="330">
        <v>13</v>
      </c>
      <c r="C470" s="298">
        <v>46149</v>
      </c>
      <c r="D470" s="299" t="s">
        <v>182</v>
      </c>
      <c r="E470" s="522">
        <v>122.18</v>
      </c>
      <c r="F470" s="522"/>
      <c r="G470" s="333">
        <f t="shared" si="11"/>
        <v>-421.84000000001566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335</v>
      </c>
      <c r="B471" s="330" t="s">
        <v>335</v>
      </c>
      <c r="C471" s="298">
        <v>46149</v>
      </c>
      <c r="D471" s="299" t="s">
        <v>447</v>
      </c>
      <c r="E471" s="522">
        <v>43.62</v>
      </c>
      <c r="F471" s="522"/>
      <c r="G471" s="333">
        <f t="shared" si="11"/>
        <v>-299.66000000001566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294</v>
      </c>
      <c r="B472" s="330">
        <v>9</v>
      </c>
      <c r="C472" s="298">
        <v>46149</v>
      </c>
      <c r="D472" s="299" t="s">
        <v>58</v>
      </c>
      <c r="E472" s="522">
        <v>1231.68</v>
      </c>
      <c r="F472" s="522"/>
      <c r="G472" s="333">
        <f t="shared" si="11"/>
        <v>-256.04000000001565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3</v>
      </c>
      <c r="C473" s="298">
        <v>46149</v>
      </c>
      <c r="D473" s="299" t="s">
        <v>309</v>
      </c>
      <c r="E473" s="522">
        <v>4.49</v>
      </c>
      <c r="F473" s="522"/>
      <c r="G473" s="333">
        <f t="shared" si="11"/>
        <v>975.63999999998441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5</v>
      </c>
      <c r="C474" s="298">
        <v>46149</v>
      </c>
      <c r="D474" s="299" t="s">
        <v>846</v>
      </c>
      <c r="E474" s="522">
        <v>19.2</v>
      </c>
      <c r="F474" s="522"/>
      <c r="G474" s="333">
        <f t="shared" si="11"/>
        <v>980.12999999998442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8</v>
      </c>
      <c r="C475" s="298">
        <v>46149</v>
      </c>
      <c r="D475" s="299" t="s">
        <v>846</v>
      </c>
      <c r="E475" s="522">
        <v>35</v>
      </c>
      <c r="F475" s="522"/>
      <c r="G475" s="333">
        <f t="shared" si="11"/>
        <v>999.32999999998447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8</v>
      </c>
      <c r="C476" s="298">
        <v>46149</v>
      </c>
      <c r="D476" s="299" t="s">
        <v>319</v>
      </c>
      <c r="E476" s="522">
        <v>15.93</v>
      </c>
      <c r="F476" s="522"/>
      <c r="G476" s="333">
        <f t="shared" si="11"/>
        <v>1034.3299999999845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2</v>
      </c>
      <c r="C477" s="298">
        <v>46149</v>
      </c>
      <c r="D477" s="299" t="s">
        <v>296</v>
      </c>
      <c r="E477" s="522">
        <v>11.18</v>
      </c>
      <c r="F477" s="522"/>
      <c r="G477" s="333">
        <f t="shared" si="11"/>
        <v>1050.2599999999845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2</v>
      </c>
      <c r="C478" s="298">
        <v>46149</v>
      </c>
      <c r="D478" s="299" t="s">
        <v>301</v>
      </c>
      <c r="E478" s="522">
        <v>16.05</v>
      </c>
      <c r="F478" s="522"/>
      <c r="G478" s="333">
        <f t="shared" ref="G478:G517" si="12">G479-E478+F478</f>
        <v>1061.4399999999846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5</v>
      </c>
      <c r="C479" s="298">
        <v>46148</v>
      </c>
      <c r="D479" s="299" t="s">
        <v>340</v>
      </c>
      <c r="E479" s="522">
        <v>47.93</v>
      </c>
      <c r="F479" s="522"/>
      <c r="G479" s="333">
        <f t="shared" si="12"/>
        <v>1077.4899999999845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294</v>
      </c>
      <c r="B480" s="330">
        <v>14</v>
      </c>
      <c r="C480" s="298">
        <v>46148</v>
      </c>
      <c r="D480" s="299" t="s">
        <v>366</v>
      </c>
      <c r="E480" s="522">
        <v>66.67</v>
      </c>
      <c r="F480" s="522"/>
      <c r="G480" s="333">
        <f t="shared" si="12"/>
        <v>1125.4199999999846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8</v>
      </c>
      <c r="C481" s="298">
        <v>46148</v>
      </c>
      <c r="D481" s="299" t="s">
        <v>319</v>
      </c>
      <c r="E481" s="522">
        <v>19.14</v>
      </c>
      <c r="F481" s="522"/>
      <c r="G481" s="333">
        <f t="shared" si="12"/>
        <v>1192.0899999999847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4</v>
      </c>
      <c r="C482" s="298">
        <v>46148</v>
      </c>
      <c r="D482" s="299" t="s">
        <v>310</v>
      </c>
      <c r="E482" s="522">
        <v>103.69</v>
      </c>
      <c r="F482" s="522"/>
      <c r="G482" s="333">
        <f t="shared" si="12"/>
        <v>1211.2299999999848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287</v>
      </c>
      <c r="B483" s="330" t="s">
        <v>287</v>
      </c>
      <c r="C483" s="298">
        <v>46148</v>
      </c>
      <c r="D483" s="299" t="s">
        <v>843</v>
      </c>
      <c r="E483" s="522">
        <v>513.29999999999995</v>
      </c>
      <c r="F483" s="522">
        <v>513.29999999999995</v>
      </c>
      <c r="G483" s="333">
        <f t="shared" si="12"/>
        <v>1314.9199999999848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6</v>
      </c>
      <c r="C484" s="298">
        <v>46148</v>
      </c>
      <c r="D484" s="299" t="s">
        <v>300</v>
      </c>
      <c r="E484" s="522">
        <v>41.52</v>
      </c>
      <c r="F484" s="522"/>
      <c r="G484" s="333">
        <f t="shared" si="12"/>
        <v>1314.9199999999848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287</v>
      </c>
      <c r="B485" s="330" t="s">
        <v>287</v>
      </c>
      <c r="C485" s="298">
        <v>46148</v>
      </c>
      <c r="D485" s="299" t="s">
        <v>844</v>
      </c>
      <c r="E485" s="522">
        <v>500.5</v>
      </c>
      <c r="F485" s="522">
        <v>500.5</v>
      </c>
      <c r="G485" s="333">
        <f t="shared" si="12"/>
        <v>1356.4399999999848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287</v>
      </c>
      <c r="B486" s="330" t="s">
        <v>287</v>
      </c>
      <c r="C486" s="298">
        <v>46148</v>
      </c>
      <c r="D486" s="299" t="s">
        <v>845</v>
      </c>
      <c r="E486" s="522">
        <v>457.94</v>
      </c>
      <c r="F486" s="522">
        <v>457.94</v>
      </c>
      <c r="G486" s="333">
        <f t="shared" si="12"/>
        <v>1356.4399999999848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1</v>
      </c>
      <c r="C487" s="298">
        <v>46148</v>
      </c>
      <c r="D487" s="299" t="s">
        <v>306</v>
      </c>
      <c r="E487" s="522">
        <v>23.48</v>
      </c>
      <c r="F487" s="522"/>
      <c r="G487" s="333">
        <f t="shared" si="12"/>
        <v>1356.4399999999848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2</v>
      </c>
      <c r="C488" s="298">
        <v>46147</v>
      </c>
      <c r="D488" s="299" t="s">
        <v>384</v>
      </c>
      <c r="E488" s="522">
        <v>59.03</v>
      </c>
      <c r="F488" s="522"/>
      <c r="G488" s="333">
        <f t="shared" si="12"/>
        <v>1379.9199999999848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2</v>
      </c>
      <c r="C489" s="298">
        <v>46147</v>
      </c>
      <c r="D489" s="299" t="s">
        <v>334</v>
      </c>
      <c r="E489" s="522">
        <v>11.06</v>
      </c>
      <c r="F489" s="522"/>
      <c r="G489" s="333">
        <f t="shared" si="12"/>
        <v>1438.9499999999848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2</v>
      </c>
      <c r="C490" s="298">
        <v>46147</v>
      </c>
      <c r="D490" s="299" t="s">
        <v>296</v>
      </c>
      <c r="E490" s="522">
        <v>8.7200000000000006</v>
      </c>
      <c r="F490" s="522"/>
      <c r="G490" s="333">
        <f t="shared" si="12"/>
        <v>1450.0099999999848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4</v>
      </c>
      <c r="C491" s="298">
        <v>46147</v>
      </c>
      <c r="D491" s="299" t="s">
        <v>296</v>
      </c>
      <c r="E491" s="522">
        <v>42.88</v>
      </c>
      <c r="F491" s="522"/>
      <c r="G491" s="333">
        <f t="shared" si="12"/>
        <v>1458.7299999999848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6</v>
      </c>
      <c r="C492" s="298">
        <v>46147</v>
      </c>
      <c r="D492" s="299" t="s">
        <v>300</v>
      </c>
      <c r="E492" s="522">
        <v>17.03</v>
      </c>
      <c r="F492" s="522"/>
      <c r="G492" s="333">
        <f t="shared" si="12"/>
        <v>1501.6099999999849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294</v>
      </c>
      <c r="B493" s="330">
        <v>22</v>
      </c>
      <c r="C493" s="298">
        <v>46146</v>
      </c>
      <c r="D493" s="299" t="s">
        <v>835</v>
      </c>
      <c r="E493" s="522">
        <v>13.83</v>
      </c>
      <c r="F493" s="522"/>
      <c r="G493" s="333">
        <f t="shared" si="12"/>
        <v>1518.6399999999849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5</v>
      </c>
      <c r="C494" s="298">
        <v>46146</v>
      </c>
      <c r="D494" s="299" t="s">
        <v>340</v>
      </c>
      <c r="E494" s="522">
        <v>47.93</v>
      </c>
      <c r="F494" s="522"/>
      <c r="G494" s="333">
        <f t="shared" si="12"/>
        <v>1532.4699999999848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2</v>
      </c>
      <c r="C495" s="298">
        <v>46146</v>
      </c>
      <c r="D495" s="299" t="s">
        <v>334</v>
      </c>
      <c r="E495" s="522">
        <v>11.06</v>
      </c>
      <c r="F495" s="522"/>
      <c r="G495" s="333">
        <f t="shared" si="12"/>
        <v>1580.3999999999849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294</v>
      </c>
      <c r="B496" s="330">
        <v>14</v>
      </c>
      <c r="C496" s="298">
        <v>46146</v>
      </c>
      <c r="D496" s="299" t="s">
        <v>367</v>
      </c>
      <c r="E496" s="522">
        <v>70.25</v>
      </c>
      <c r="F496" s="522"/>
      <c r="G496" s="333">
        <f t="shared" si="12"/>
        <v>1591.4599999999848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284</v>
      </c>
      <c r="B497" s="330">
        <v>36</v>
      </c>
      <c r="C497" s="298">
        <v>46146</v>
      </c>
      <c r="D497" s="299" t="s">
        <v>374</v>
      </c>
      <c r="E497" s="522">
        <v>50</v>
      </c>
      <c r="F497" s="522"/>
      <c r="G497" s="333">
        <f t="shared" si="12"/>
        <v>1661.7099999999848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294</v>
      </c>
      <c r="B498" s="330">
        <v>17</v>
      </c>
      <c r="C498" s="298">
        <v>46146</v>
      </c>
      <c r="D498" s="299" t="s">
        <v>370</v>
      </c>
      <c r="E498" s="522">
        <v>99</v>
      </c>
      <c r="F498" s="522"/>
      <c r="G498" s="333">
        <f t="shared" si="12"/>
        <v>1711.7099999999848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5</v>
      </c>
      <c r="C499" s="298">
        <v>46145</v>
      </c>
      <c r="D499" s="299" t="s">
        <v>834</v>
      </c>
      <c r="E499" s="522">
        <v>49.13</v>
      </c>
      <c r="F499" s="522"/>
      <c r="G499" s="333">
        <f t="shared" si="12"/>
        <v>1810.7099999999848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1</v>
      </c>
      <c r="C500" s="298">
        <v>46145</v>
      </c>
      <c r="D500" s="299" t="s">
        <v>831</v>
      </c>
      <c r="E500" s="522">
        <v>50</v>
      </c>
      <c r="F500" s="522"/>
      <c r="G500" s="333">
        <f t="shared" si="12"/>
        <v>1859.8399999999849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1</v>
      </c>
      <c r="C501" s="298">
        <v>46145</v>
      </c>
      <c r="D501" s="299" t="s">
        <v>311</v>
      </c>
      <c r="E501" s="522">
        <v>91.98</v>
      </c>
      <c r="F501" s="522"/>
      <c r="G501" s="333">
        <f t="shared" si="12"/>
        <v>1909.8399999999849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6</v>
      </c>
      <c r="C502" s="298">
        <v>46145</v>
      </c>
      <c r="D502" s="299" t="s">
        <v>832</v>
      </c>
      <c r="E502" s="522">
        <v>24.68</v>
      </c>
      <c r="F502" s="522"/>
      <c r="G502" s="333">
        <f t="shared" si="12"/>
        <v>2001.8199999999849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2</v>
      </c>
      <c r="C503" s="298">
        <v>46145</v>
      </c>
      <c r="D503" s="299" t="s">
        <v>358</v>
      </c>
      <c r="E503" s="522">
        <v>2.4900000000000002</v>
      </c>
      <c r="F503" s="522"/>
      <c r="G503" s="333">
        <f t="shared" si="12"/>
        <v>2026.499999999985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294</v>
      </c>
      <c r="B504" s="330">
        <v>22</v>
      </c>
      <c r="C504" s="298">
        <v>46145</v>
      </c>
      <c r="D504" s="299" t="s">
        <v>861</v>
      </c>
      <c r="E504" s="522">
        <v>12.77</v>
      </c>
      <c r="F504" s="522"/>
      <c r="G504" s="333">
        <f t="shared" si="12"/>
        <v>2028.989999999985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2</v>
      </c>
      <c r="C505" s="298">
        <v>46145</v>
      </c>
      <c r="D505" s="299" t="s">
        <v>458</v>
      </c>
      <c r="E505" s="522">
        <v>192.97</v>
      </c>
      <c r="F505" s="522"/>
      <c r="G505" s="333">
        <f t="shared" si="12"/>
        <v>2041.759999999985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3</v>
      </c>
      <c r="C506" s="298">
        <v>46145</v>
      </c>
      <c r="D506" s="299" t="s">
        <v>348</v>
      </c>
      <c r="E506" s="522">
        <v>9.35</v>
      </c>
      <c r="F506" s="522"/>
      <c r="G506" s="333">
        <f t="shared" si="12"/>
        <v>2234.729999999985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4</v>
      </c>
      <c r="C507" s="298">
        <v>46144</v>
      </c>
      <c r="D507" s="299" t="s">
        <v>310</v>
      </c>
      <c r="E507" s="522">
        <v>57.69</v>
      </c>
      <c r="F507" s="522"/>
      <c r="G507" s="333">
        <f t="shared" si="12"/>
        <v>2244.0799999999849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8</v>
      </c>
      <c r="C508" s="298">
        <v>46144</v>
      </c>
      <c r="D508" s="299" t="s">
        <v>310</v>
      </c>
      <c r="E508" s="522">
        <v>6.37</v>
      </c>
      <c r="F508" s="522"/>
      <c r="G508" s="333">
        <f t="shared" si="12"/>
        <v>2301.769999999985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294</v>
      </c>
      <c r="B509" s="330">
        <v>22</v>
      </c>
      <c r="C509" s="298">
        <v>46144</v>
      </c>
      <c r="D509" s="299" t="s">
        <v>375</v>
      </c>
      <c r="E509" s="522">
        <v>6.37</v>
      </c>
      <c r="F509" s="522"/>
      <c r="G509" s="333">
        <f t="shared" si="12"/>
        <v>2308.1399999999849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6</v>
      </c>
      <c r="C510" s="298">
        <v>46144</v>
      </c>
      <c r="D510" s="299" t="s">
        <v>300</v>
      </c>
      <c r="E510" s="522">
        <v>41.51</v>
      </c>
      <c r="F510" s="522"/>
      <c r="G510" s="333">
        <f t="shared" si="12"/>
        <v>2314.5099999999848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7</v>
      </c>
      <c r="C511" s="298">
        <v>46144</v>
      </c>
      <c r="D511" s="299" t="s">
        <v>833</v>
      </c>
      <c r="E511" s="522">
        <v>74.53</v>
      </c>
      <c r="F511" s="522"/>
      <c r="G511" s="333">
        <f t="shared" si="12"/>
        <v>2356.019999999985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1</v>
      </c>
      <c r="C512" s="298">
        <v>46144</v>
      </c>
      <c r="D512" s="299" t="s">
        <v>306</v>
      </c>
      <c r="E512" s="522">
        <v>72.73</v>
      </c>
      <c r="F512" s="522"/>
      <c r="G512" s="333">
        <f t="shared" si="12"/>
        <v>2430.5499999999852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3</v>
      </c>
      <c r="C513" s="298">
        <v>46144</v>
      </c>
      <c r="D513" s="299" t="s">
        <v>348</v>
      </c>
      <c r="E513" s="522">
        <v>25</v>
      </c>
      <c r="F513" s="522"/>
      <c r="G513" s="333">
        <f t="shared" si="12"/>
        <v>2503.2799999999852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287</v>
      </c>
      <c r="B514" s="330" t="s">
        <v>287</v>
      </c>
      <c r="C514" s="298">
        <v>46144</v>
      </c>
      <c r="D514" s="299" t="s">
        <v>485</v>
      </c>
      <c r="E514" s="522">
        <v>121.4</v>
      </c>
      <c r="F514" s="522">
        <v>121.4</v>
      </c>
      <c r="G514" s="333">
        <f t="shared" si="12"/>
        <v>2528.2799999999852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3</v>
      </c>
      <c r="C515" s="298">
        <v>46144</v>
      </c>
      <c r="D515" s="299" t="s">
        <v>348</v>
      </c>
      <c r="E515" s="522">
        <v>9.73</v>
      </c>
      <c r="F515" s="522"/>
      <c r="G515" s="333">
        <f t="shared" si="12"/>
        <v>2528.2799999999852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2</v>
      </c>
      <c r="C516" s="298">
        <v>46143</v>
      </c>
      <c r="D516" s="299" t="s">
        <v>358</v>
      </c>
      <c r="E516" s="522">
        <v>8.9700000000000006</v>
      </c>
      <c r="F516" s="522"/>
      <c r="G516" s="333">
        <f t="shared" si="12"/>
        <v>2538.0099999999852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s="540" customFormat="1" ht="12" customHeight="1" x14ac:dyDescent="0.3">
      <c r="A517" s="530" t="s">
        <v>284</v>
      </c>
      <c r="B517" s="531">
        <v>37</v>
      </c>
      <c r="C517" s="532">
        <v>46142</v>
      </c>
      <c r="D517" s="533" t="s">
        <v>285</v>
      </c>
      <c r="E517" s="534">
        <v>5616.82</v>
      </c>
      <c r="F517" s="534"/>
      <c r="G517" s="535">
        <f t="shared" si="12"/>
        <v>2546.979999999985</v>
      </c>
      <c r="H517" s="536"/>
      <c r="I517" s="537"/>
      <c r="J517" s="538"/>
      <c r="K517" s="539"/>
      <c r="L517" s="538"/>
      <c r="M517" s="539"/>
      <c r="N517" s="538"/>
      <c r="O517" s="539"/>
      <c r="P517" s="538"/>
      <c r="Q517" s="539"/>
      <c r="R517" s="538"/>
      <c r="S517" s="539"/>
      <c r="T517" s="538"/>
    </row>
    <row r="518" spans="1:20" ht="12" customHeight="1" x14ac:dyDescent="0.3">
      <c r="A518" s="329" t="s">
        <v>286</v>
      </c>
      <c r="B518" s="330">
        <v>25</v>
      </c>
      <c r="C518" s="298">
        <v>46142</v>
      </c>
      <c r="D518" s="298" t="s">
        <v>204</v>
      </c>
      <c r="E518" s="331">
        <v>350</v>
      </c>
      <c r="F518" s="331"/>
      <c r="G518" s="333">
        <f t="shared" ref="G518:G519" si="13">G519-E518+F518</f>
        <v>8163.7999999999847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286</v>
      </c>
      <c r="B519" s="330">
        <v>26</v>
      </c>
      <c r="C519" s="298">
        <v>46142</v>
      </c>
      <c r="D519" s="298" t="s">
        <v>205</v>
      </c>
      <c r="E519" s="331">
        <v>320</v>
      </c>
      <c r="F519" s="331"/>
      <c r="G519" s="333">
        <f t="shared" si="13"/>
        <v>8513.7999999999847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286</v>
      </c>
      <c r="B520" s="330">
        <v>27</v>
      </c>
      <c r="C520" s="298">
        <v>46142</v>
      </c>
      <c r="D520" s="298" t="s">
        <v>206</v>
      </c>
      <c r="E520" s="331">
        <v>25</v>
      </c>
      <c r="F520" s="331"/>
      <c r="G520" s="333">
        <f t="shared" ref="G520:G771" si="14">G521-E520+F520</f>
        <v>8833.7999999999847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286</v>
      </c>
      <c r="B521" s="330">
        <v>28</v>
      </c>
      <c r="C521" s="298">
        <v>46142</v>
      </c>
      <c r="D521" s="298" t="s">
        <v>207</v>
      </c>
      <c r="E521" s="331">
        <v>25</v>
      </c>
      <c r="F521" s="331"/>
      <c r="G521" s="333">
        <f t="shared" si="14"/>
        <v>8858.7999999999847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286</v>
      </c>
      <c r="B522" s="330">
        <v>29</v>
      </c>
      <c r="C522" s="298">
        <v>46142</v>
      </c>
      <c r="D522" s="298" t="s">
        <v>208</v>
      </c>
      <c r="E522" s="331">
        <v>45</v>
      </c>
      <c r="F522" s="331"/>
      <c r="G522" s="333">
        <f t="shared" si="14"/>
        <v>8883.7999999999847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286</v>
      </c>
      <c r="B523" s="330">
        <v>30</v>
      </c>
      <c r="C523" s="298">
        <v>46142</v>
      </c>
      <c r="D523" s="298" t="s">
        <v>209</v>
      </c>
      <c r="E523" s="331">
        <v>400</v>
      </c>
      <c r="F523" s="331"/>
      <c r="G523" s="333">
        <f t="shared" si="14"/>
        <v>8928.7999999999847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286</v>
      </c>
      <c r="B524" s="330">
        <v>31</v>
      </c>
      <c r="C524" s="298">
        <v>46142</v>
      </c>
      <c r="D524" s="298" t="s">
        <v>210</v>
      </c>
      <c r="E524" s="331">
        <v>375</v>
      </c>
      <c r="F524" s="331"/>
      <c r="G524" s="333">
        <f t="shared" si="14"/>
        <v>9328.7999999999847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286</v>
      </c>
      <c r="B525" s="330">
        <v>32</v>
      </c>
      <c r="C525" s="298">
        <v>46142</v>
      </c>
      <c r="D525" s="298" t="s">
        <v>211</v>
      </c>
      <c r="E525" s="331">
        <v>100</v>
      </c>
      <c r="F525" s="331"/>
      <c r="G525" s="333">
        <f t="shared" si="14"/>
        <v>9703.7999999999847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286</v>
      </c>
      <c r="B526" s="330">
        <v>33</v>
      </c>
      <c r="C526" s="298">
        <v>46142</v>
      </c>
      <c r="D526" s="298" t="s">
        <v>212</v>
      </c>
      <c r="E526" s="331">
        <v>85</v>
      </c>
      <c r="F526" s="331"/>
      <c r="G526" s="333">
        <f t="shared" si="14"/>
        <v>9803.7999999999847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286</v>
      </c>
      <c r="B527" s="330">
        <v>34</v>
      </c>
      <c r="C527" s="298">
        <v>46142</v>
      </c>
      <c r="D527" s="298" t="s">
        <v>213</v>
      </c>
      <c r="E527" s="331">
        <v>230</v>
      </c>
      <c r="F527" s="331"/>
      <c r="G527" s="333">
        <f t="shared" si="14"/>
        <v>9888.7999999999847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286</v>
      </c>
      <c r="B528" s="330">
        <v>35</v>
      </c>
      <c r="C528" s="298">
        <v>46142</v>
      </c>
      <c r="D528" s="298" t="s">
        <v>214</v>
      </c>
      <c r="E528" s="331">
        <v>45</v>
      </c>
      <c r="F528" s="331"/>
      <c r="G528" s="333">
        <f t="shared" si="14"/>
        <v>10118.799999999985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287</v>
      </c>
      <c r="B529" s="330" t="s">
        <v>287</v>
      </c>
      <c r="C529" s="298">
        <v>46142</v>
      </c>
      <c r="D529" s="299" t="s">
        <v>288</v>
      </c>
      <c r="E529" s="331">
        <v>185.64</v>
      </c>
      <c r="F529" s="331">
        <v>185.64</v>
      </c>
      <c r="G529" s="333">
        <f t="shared" si="14"/>
        <v>10163.799999999985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6</v>
      </c>
      <c r="C530" s="298">
        <v>46142</v>
      </c>
      <c r="D530" s="299" t="s">
        <v>290</v>
      </c>
      <c r="E530" s="331">
        <v>30</v>
      </c>
      <c r="F530" s="331"/>
      <c r="G530" s="333">
        <f t="shared" si="14"/>
        <v>10163.799999999985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291</v>
      </c>
      <c r="B531" s="330">
        <v>39</v>
      </c>
      <c r="C531" s="298">
        <v>46142</v>
      </c>
      <c r="D531" s="299" t="s">
        <v>292</v>
      </c>
      <c r="E531" s="331"/>
      <c r="F531" s="331">
        <v>2763.78</v>
      </c>
      <c r="G531" s="333">
        <f t="shared" si="14"/>
        <v>10193.799999999985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291</v>
      </c>
      <c r="B532" s="330">
        <v>38</v>
      </c>
      <c r="C532" s="298">
        <v>46142</v>
      </c>
      <c r="D532" s="299" t="s">
        <v>293</v>
      </c>
      <c r="E532" s="331"/>
      <c r="F532" s="331">
        <v>4597.82</v>
      </c>
      <c r="G532" s="333">
        <f t="shared" si="14"/>
        <v>7430.019999999985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294</v>
      </c>
      <c r="B533" s="330">
        <v>42</v>
      </c>
      <c r="C533" s="298">
        <v>46142</v>
      </c>
      <c r="D533" s="299" t="s">
        <v>200</v>
      </c>
      <c r="E533" s="331">
        <v>50.92</v>
      </c>
      <c r="F533" s="331"/>
      <c r="G533" s="333">
        <f t="shared" si="14"/>
        <v>2832.1999999999853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294</v>
      </c>
      <c r="B534" s="330">
        <v>43</v>
      </c>
      <c r="C534" s="298">
        <v>46142</v>
      </c>
      <c r="D534" s="299" t="s">
        <v>201</v>
      </c>
      <c r="E534" s="331">
        <v>50.92</v>
      </c>
      <c r="F534" s="331"/>
      <c r="G534" s="333">
        <f t="shared" si="14"/>
        <v>2883.1199999999853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4</v>
      </c>
      <c r="C535" s="298">
        <v>46142</v>
      </c>
      <c r="D535" s="299" t="s">
        <v>295</v>
      </c>
      <c r="E535" s="331">
        <v>35.799999999999997</v>
      </c>
      <c r="F535" s="331"/>
      <c r="G535" s="333">
        <f t="shared" si="14"/>
        <v>2934.0399999999854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294</v>
      </c>
      <c r="B536" s="330">
        <v>10</v>
      </c>
      <c r="C536" s="298">
        <v>46142</v>
      </c>
      <c r="D536" s="299" t="s">
        <v>176</v>
      </c>
      <c r="E536" s="331">
        <v>17.899999999999999</v>
      </c>
      <c r="F536" s="331"/>
      <c r="G536" s="333">
        <f t="shared" si="14"/>
        <v>2969.8399999999856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2</v>
      </c>
      <c r="C537" s="298">
        <v>46142</v>
      </c>
      <c r="D537" s="299" t="s">
        <v>296</v>
      </c>
      <c r="E537" s="331">
        <v>8.7200000000000006</v>
      </c>
      <c r="F537" s="331"/>
      <c r="G537" s="333">
        <f t="shared" si="14"/>
        <v>2987.7399999999857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2</v>
      </c>
      <c r="C538" s="298">
        <v>46142</v>
      </c>
      <c r="D538" s="299" t="s">
        <v>297</v>
      </c>
      <c r="E538" s="331">
        <v>100</v>
      </c>
      <c r="F538" s="331"/>
      <c r="G538" s="333">
        <f t="shared" si="14"/>
        <v>2996.4599999999855</v>
      </c>
      <c r="H538" s="334" t="s">
        <v>298</v>
      </c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5</v>
      </c>
      <c r="C539" s="298">
        <v>46142</v>
      </c>
      <c r="D539" s="299" t="s">
        <v>297</v>
      </c>
      <c r="E539" s="331">
        <v>100</v>
      </c>
      <c r="F539" s="331"/>
      <c r="G539" s="333">
        <f t="shared" si="14"/>
        <v>3096.4599999999855</v>
      </c>
      <c r="H539" s="334" t="s">
        <v>298</v>
      </c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6</v>
      </c>
      <c r="C540" s="298">
        <v>46142</v>
      </c>
      <c r="D540" s="299" t="s">
        <v>297</v>
      </c>
      <c r="E540" s="331">
        <v>100</v>
      </c>
      <c r="F540" s="331"/>
      <c r="G540" s="333">
        <f t="shared" si="14"/>
        <v>3196.4599999999855</v>
      </c>
      <c r="H540" s="334" t="s">
        <v>298</v>
      </c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8</v>
      </c>
      <c r="C541" s="298">
        <v>46142</v>
      </c>
      <c r="D541" s="299" t="s">
        <v>297</v>
      </c>
      <c r="E541" s="331">
        <v>100</v>
      </c>
      <c r="F541" s="331"/>
      <c r="G541" s="333">
        <f t="shared" si="14"/>
        <v>3296.4599999999855</v>
      </c>
      <c r="H541" s="334" t="s">
        <v>298</v>
      </c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291</v>
      </c>
      <c r="B542" s="330">
        <v>41</v>
      </c>
      <c r="C542" s="298">
        <v>46142</v>
      </c>
      <c r="D542" s="299" t="s">
        <v>299</v>
      </c>
      <c r="E542" s="331"/>
      <c r="F542" s="331">
        <v>250</v>
      </c>
      <c r="G542" s="333">
        <f t="shared" si="14"/>
        <v>3396.4599999999855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6</v>
      </c>
      <c r="C543" s="298">
        <v>46142</v>
      </c>
      <c r="D543" s="299" t="s">
        <v>300</v>
      </c>
      <c r="E543" s="331">
        <v>42.44</v>
      </c>
      <c r="F543" s="331"/>
      <c r="G543" s="333">
        <f t="shared" si="14"/>
        <v>3146.4599999999855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6</v>
      </c>
      <c r="C544" s="298">
        <v>46142</v>
      </c>
      <c r="D544" s="299" t="s">
        <v>300</v>
      </c>
      <c r="E544" s="331">
        <v>24.05</v>
      </c>
      <c r="F544" s="331"/>
      <c r="G544" s="333">
        <f t="shared" si="14"/>
        <v>3188.8999999999855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2</v>
      </c>
      <c r="C545" s="298">
        <v>46141</v>
      </c>
      <c r="D545" s="299" t="s">
        <v>301</v>
      </c>
      <c r="E545" s="331">
        <v>31.8</v>
      </c>
      <c r="F545" s="331"/>
      <c r="G545" s="333">
        <f t="shared" si="14"/>
        <v>3212.9499999999857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6</v>
      </c>
      <c r="C546" s="298">
        <v>46141</v>
      </c>
      <c r="D546" s="299" t="s">
        <v>302</v>
      </c>
      <c r="E546" s="331">
        <v>100</v>
      </c>
      <c r="F546" s="331"/>
      <c r="G546" s="333">
        <f t="shared" si="14"/>
        <v>3244.7499999999859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6</v>
      </c>
      <c r="C547" s="298">
        <v>46141</v>
      </c>
      <c r="D547" s="299" t="s">
        <v>303</v>
      </c>
      <c r="E547" s="331">
        <v>75</v>
      </c>
      <c r="F547" s="331"/>
      <c r="G547" s="333">
        <f t="shared" si="14"/>
        <v>3344.7499999999859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1</v>
      </c>
      <c r="C548" s="298">
        <v>46141</v>
      </c>
      <c r="D548" s="299" t="s">
        <v>304</v>
      </c>
      <c r="E548" s="331">
        <v>52.5</v>
      </c>
      <c r="F548" s="331"/>
      <c r="G548" s="333">
        <f t="shared" si="14"/>
        <v>3419.7499999999859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6</v>
      </c>
      <c r="C549" s="298">
        <v>46141</v>
      </c>
      <c r="D549" s="299" t="s">
        <v>305</v>
      </c>
      <c r="E549" s="331">
        <v>-256</v>
      </c>
      <c r="F549" s="331"/>
      <c r="G549" s="333">
        <f t="shared" si="14"/>
        <v>3472.2499999999859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6</v>
      </c>
      <c r="C550" s="298">
        <v>46140</v>
      </c>
      <c r="D550" s="299" t="s">
        <v>300</v>
      </c>
      <c r="E550" s="331">
        <v>20.38</v>
      </c>
      <c r="F550" s="331"/>
      <c r="G550" s="333">
        <f t="shared" si="14"/>
        <v>3216.2499999999859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2</v>
      </c>
      <c r="C551" s="298">
        <v>46140</v>
      </c>
      <c r="D551" s="299" t="s">
        <v>296</v>
      </c>
      <c r="E551" s="331">
        <v>15.41</v>
      </c>
      <c r="F551" s="331"/>
      <c r="G551" s="333">
        <f t="shared" si="14"/>
        <v>3236.629999999986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4</v>
      </c>
      <c r="C552" s="298">
        <v>46140</v>
      </c>
      <c r="D552" s="299" t="s">
        <v>296</v>
      </c>
      <c r="E552" s="331">
        <v>33.840000000000003</v>
      </c>
      <c r="F552" s="331"/>
      <c r="G552" s="333">
        <f t="shared" si="14"/>
        <v>3252.0399999999859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1</v>
      </c>
      <c r="C553" s="298">
        <v>46140</v>
      </c>
      <c r="D553" s="299" t="s">
        <v>306</v>
      </c>
      <c r="E553" s="331">
        <v>5.3</v>
      </c>
      <c r="F553" s="331"/>
      <c r="G553" s="333">
        <f t="shared" si="14"/>
        <v>3285.879999999986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5</v>
      </c>
      <c r="C554" s="298">
        <v>46140</v>
      </c>
      <c r="D554" s="299" t="s">
        <v>307</v>
      </c>
      <c r="E554" s="331">
        <v>500</v>
      </c>
      <c r="F554" s="331"/>
      <c r="G554" s="333">
        <f t="shared" si="14"/>
        <v>3291.1799999999862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8</v>
      </c>
      <c r="C555" s="298">
        <v>46140</v>
      </c>
      <c r="D555" s="299" t="s">
        <v>308</v>
      </c>
      <c r="E555" s="331">
        <v>47.99</v>
      </c>
      <c r="F555" s="331"/>
      <c r="G555" s="333">
        <f t="shared" si="14"/>
        <v>3791.1799999999862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3</v>
      </c>
      <c r="C556" s="298">
        <v>46139</v>
      </c>
      <c r="D556" s="299" t="s">
        <v>309</v>
      </c>
      <c r="E556" s="331">
        <v>13.11</v>
      </c>
      <c r="F556" s="331"/>
      <c r="G556" s="333">
        <f t="shared" si="14"/>
        <v>3839.169999999986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4</v>
      </c>
      <c r="C557" s="298">
        <v>46139</v>
      </c>
      <c r="D557" s="299" t="s">
        <v>310</v>
      </c>
      <c r="E557" s="331">
        <v>30.54</v>
      </c>
      <c r="F557" s="331"/>
      <c r="G557" s="333">
        <f t="shared" si="14"/>
        <v>3852.2799999999861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1</v>
      </c>
      <c r="C558" s="298">
        <v>46139</v>
      </c>
      <c r="D558" s="299" t="s">
        <v>311</v>
      </c>
      <c r="E558" s="331">
        <v>163.01</v>
      </c>
      <c r="F558" s="331"/>
      <c r="G558" s="333">
        <f t="shared" si="14"/>
        <v>3882.8199999999861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6</v>
      </c>
      <c r="C559" s="298">
        <v>46139</v>
      </c>
      <c r="D559" s="299" t="s">
        <v>312</v>
      </c>
      <c r="E559" s="331">
        <v>54.97</v>
      </c>
      <c r="F559" s="331"/>
      <c r="G559" s="333">
        <f t="shared" si="14"/>
        <v>4045.8299999999858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1</v>
      </c>
      <c r="C560" s="298">
        <v>46139</v>
      </c>
      <c r="D560" s="299" t="s">
        <v>306</v>
      </c>
      <c r="E560" s="331">
        <v>51.28</v>
      </c>
      <c r="F560" s="331"/>
      <c r="G560" s="333">
        <f t="shared" si="14"/>
        <v>4100.7999999999856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6</v>
      </c>
      <c r="C561" s="298">
        <v>46138</v>
      </c>
      <c r="D561" s="299" t="s">
        <v>312</v>
      </c>
      <c r="E561" s="331">
        <v>38.979999999999997</v>
      </c>
      <c r="F561" s="331"/>
      <c r="G561" s="333">
        <f t="shared" si="14"/>
        <v>4152.0799999999854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2</v>
      </c>
      <c r="C562" s="298">
        <v>46138</v>
      </c>
      <c r="D562" s="299" t="s">
        <v>313</v>
      </c>
      <c r="E562" s="331">
        <v>39.83</v>
      </c>
      <c r="F562" s="331"/>
      <c r="G562" s="333">
        <f t="shared" si="14"/>
        <v>4191.0599999999849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8</v>
      </c>
      <c r="C563" s="298">
        <v>46138</v>
      </c>
      <c r="D563" s="299" t="s">
        <v>313</v>
      </c>
      <c r="E563" s="331">
        <v>51.24</v>
      </c>
      <c r="F563" s="331"/>
      <c r="G563" s="333">
        <f t="shared" si="14"/>
        <v>4230.8899999999849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294</v>
      </c>
      <c r="B564" s="330">
        <v>12</v>
      </c>
      <c r="C564" s="298">
        <v>46137</v>
      </c>
      <c r="D564" s="299" t="s">
        <v>314</v>
      </c>
      <c r="E564" s="331">
        <v>214.74</v>
      </c>
      <c r="F564" s="331"/>
      <c r="G564" s="333">
        <f t="shared" si="14"/>
        <v>4282.1299999999846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287</v>
      </c>
      <c r="B565" s="330" t="s">
        <v>287</v>
      </c>
      <c r="C565" s="298">
        <v>46136</v>
      </c>
      <c r="D565" s="299" t="s">
        <v>315</v>
      </c>
      <c r="E565" s="331">
        <v>127.68</v>
      </c>
      <c r="F565" s="331">
        <v>127.68</v>
      </c>
      <c r="G565" s="333">
        <f t="shared" si="14"/>
        <v>4496.8699999999844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8</v>
      </c>
      <c r="C566" s="298">
        <v>46135</v>
      </c>
      <c r="D566" s="299" t="s">
        <v>863</v>
      </c>
      <c r="E566" s="331">
        <v>65</v>
      </c>
      <c r="F566" s="331"/>
      <c r="G566" s="333">
        <f t="shared" si="14"/>
        <v>4496.8699999999844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291</v>
      </c>
      <c r="B567" s="330">
        <v>40</v>
      </c>
      <c r="C567" s="298">
        <v>46134</v>
      </c>
      <c r="D567" s="299" t="s">
        <v>316</v>
      </c>
      <c r="E567" s="331"/>
      <c r="F567" s="331">
        <v>838.69</v>
      </c>
      <c r="G567" s="333">
        <f t="shared" si="14"/>
        <v>4561.8699999999844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2</v>
      </c>
      <c r="C568" s="298">
        <v>46134</v>
      </c>
      <c r="D568" s="299" t="s">
        <v>317</v>
      </c>
      <c r="E568" s="331">
        <v>17.03</v>
      </c>
      <c r="F568" s="331"/>
      <c r="G568" s="333">
        <f t="shared" si="14"/>
        <v>3723.1799999999848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6</v>
      </c>
      <c r="C569" s="298">
        <v>46134</v>
      </c>
      <c r="D569" s="299" t="s">
        <v>312</v>
      </c>
      <c r="E569" s="331">
        <v>51.94</v>
      </c>
      <c r="F569" s="331"/>
      <c r="G569" s="333">
        <f t="shared" si="14"/>
        <v>3740.209999999985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1</v>
      </c>
      <c r="C570" s="298">
        <v>46134</v>
      </c>
      <c r="D570" s="299" t="s">
        <v>306</v>
      </c>
      <c r="E570" s="331">
        <v>226.7</v>
      </c>
      <c r="F570" s="331"/>
      <c r="G570" s="333">
        <f t="shared" si="14"/>
        <v>3792.1499999999851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2</v>
      </c>
      <c r="C571" s="298">
        <v>46133</v>
      </c>
      <c r="D571" s="299" t="s">
        <v>318</v>
      </c>
      <c r="E571" s="331">
        <v>70</v>
      </c>
      <c r="F571" s="331"/>
      <c r="G571" s="333">
        <f t="shared" si="14"/>
        <v>4018.8499999999849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8</v>
      </c>
      <c r="C572" s="298">
        <v>46133</v>
      </c>
      <c r="D572" s="299" t="s">
        <v>319</v>
      </c>
      <c r="E572" s="331">
        <v>14.26</v>
      </c>
      <c r="F572" s="331"/>
      <c r="G572" s="333">
        <f t="shared" si="14"/>
        <v>4088.8499999999849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1</v>
      </c>
      <c r="C573" s="298">
        <v>46133</v>
      </c>
      <c r="D573" s="299" t="s">
        <v>320</v>
      </c>
      <c r="E573" s="331">
        <v>8.51</v>
      </c>
      <c r="F573" s="331"/>
      <c r="G573" s="333">
        <f t="shared" si="14"/>
        <v>4103.1099999999851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5</v>
      </c>
      <c r="C574" s="298">
        <v>46133</v>
      </c>
      <c r="D574" s="299" t="s">
        <v>321</v>
      </c>
      <c r="E574" s="331">
        <v>20</v>
      </c>
      <c r="F574" s="331"/>
      <c r="G574" s="333">
        <f t="shared" si="14"/>
        <v>4111.6199999999853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294</v>
      </c>
      <c r="B575" s="330">
        <v>23</v>
      </c>
      <c r="C575" s="298">
        <v>46133</v>
      </c>
      <c r="D575" s="299" t="s">
        <v>67</v>
      </c>
      <c r="E575" s="331">
        <v>650.88</v>
      </c>
      <c r="F575" s="331"/>
      <c r="G575" s="333">
        <f t="shared" si="14"/>
        <v>4131.6199999999853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6</v>
      </c>
      <c r="C576" s="298">
        <v>46133</v>
      </c>
      <c r="D576" s="299" t="s">
        <v>322</v>
      </c>
      <c r="E576" s="331">
        <v>15</v>
      </c>
      <c r="F576" s="331"/>
      <c r="G576" s="333">
        <f t="shared" si="14"/>
        <v>4782.4999999999854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5</v>
      </c>
      <c r="C577" s="298">
        <v>46133</v>
      </c>
      <c r="D577" s="299" t="s">
        <v>322</v>
      </c>
      <c r="E577" s="331">
        <v>250</v>
      </c>
      <c r="F577" s="331"/>
      <c r="G577" s="333">
        <f t="shared" si="14"/>
        <v>4797.4999999999854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294</v>
      </c>
      <c r="B578" s="330">
        <v>22</v>
      </c>
      <c r="C578" s="298">
        <v>46132</v>
      </c>
      <c r="D578" s="299" t="s">
        <v>323</v>
      </c>
      <c r="E578" s="331">
        <v>20.22</v>
      </c>
      <c r="F578" s="331"/>
      <c r="G578" s="333">
        <f t="shared" si="14"/>
        <v>5047.4999999999854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6</v>
      </c>
      <c r="C579" s="298">
        <v>46132</v>
      </c>
      <c r="D579" s="299" t="s">
        <v>403</v>
      </c>
      <c r="E579" s="331">
        <v>44</v>
      </c>
      <c r="F579" s="331"/>
      <c r="G579" s="333">
        <f t="shared" si="14"/>
        <v>5067.7199999999857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2</v>
      </c>
      <c r="C580" s="298">
        <v>46132</v>
      </c>
      <c r="D580" s="299" t="s">
        <v>324</v>
      </c>
      <c r="E580" s="331">
        <v>12.01</v>
      </c>
      <c r="F580" s="331"/>
      <c r="G580" s="333">
        <f t="shared" si="14"/>
        <v>5111.7199999999857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2</v>
      </c>
      <c r="C581" s="298">
        <v>46132</v>
      </c>
      <c r="D581" s="299" t="s">
        <v>296</v>
      </c>
      <c r="E581" s="331">
        <v>12.21</v>
      </c>
      <c r="F581" s="331"/>
      <c r="G581" s="333">
        <f t="shared" si="14"/>
        <v>5123.7299999999859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2</v>
      </c>
      <c r="C582" s="298">
        <v>46132</v>
      </c>
      <c r="D582" s="299" t="s">
        <v>325</v>
      </c>
      <c r="E582" s="331">
        <v>46.4</v>
      </c>
      <c r="F582" s="331"/>
      <c r="G582" s="333">
        <f t="shared" si="14"/>
        <v>5135.939999999986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2</v>
      </c>
      <c r="C583" s="298">
        <v>46131</v>
      </c>
      <c r="D583" s="299" t="s">
        <v>326</v>
      </c>
      <c r="E583" s="331">
        <v>31.7</v>
      </c>
      <c r="F583" s="331"/>
      <c r="G583" s="333">
        <f t="shared" si="14"/>
        <v>5182.3399999999856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8</v>
      </c>
      <c r="C584" s="298">
        <v>46131</v>
      </c>
      <c r="D584" s="299" t="s">
        <v>327</v>
      </c>
      <c r="E584" s="331">
        <v>11.11</v>
      </c>
      <c r="F584" s="331"/>
      <c r="G584" s="333">
        <f t="shared" si="14"/>
        <v>5214.0399999999854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1</v>
      </c>
      <c r="C585" s="298">
        <v>46131</v>
      </c>
      <c r="D585" s="299" t="s">
        <v>306</v>
      </c>
      <c r="E585" s="331">
        <v>79.16</v>
      </c>
      <c r="F585" s="331"/>
      <c r="G585" s="333">
        <f t="shared" si="14"/>
        <v>5225.1499999999851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294</v>
      </c>
      <c r="B586" s="330">
        <v>22</v>
      </c>
      <c r="C586" s="298">
        <v>46131</v>
      </c>
      <c r="D586" s="299" t="s">
        <v>328</v>
      </c>
      <c r="E586" s="331">
        <v>7.46</v>
      </c>
      <c r="F586" s="331"/>
      <c r="G586" s="333">
        <f t="shared" si="14"/>
        <v>5304.3099999999849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6</v>
      </c>
      <c r="C587" s="298">
        <v>46131</v>
      </c>
      <c r="D587" s="299" t="s">
        <v>300</v>
      </c>
      <c r="E587" s="331">
        <v>13.83</v>
      </c>
      <c r="F587" s="331"/>
      <c r="G587" s="333">
        <f t="shared" si="14"/>
        <v>5311.769999999985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6</v>
      </c>
      <c r="C588" s="298">
        <v>46131</v>
      </c>
      <c r="D588" s="299" t="s">
        <v>300</v>
      </c>
      <c r="E588" s="331">
        <v>30</v>
      </c>
      <c r="F588" s="331"/>
      <c r="G588" s="333">
        <f t="shared" si="14"/>
        <v>5325.5999999999849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6</v>
      </c>
      <c r="C589" s="298">
        <v>46131</v>
      </c>
      <c r="D589" s="299" t="s">
        <v>300</v>
      </c>
      <c r="E589" s="331">
        <v>15.17</v>
      </c>
      <c r="F589" s="331"/>
      <c r="G589" s="333">
        <f t="shared" si="14"/>
        <v>5355.5999999999849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1</v>
      </c>
      <c r="C590" s="298">
        <v>46130</v>
      </c>
      <c r="D590" s="299" t="s">
        <v>329</v>
      </c>
      <c r="E590" s="331">
        <v>75.55</v>
      </c>
      <c r="F590" s="331"/>
      <c r="G590" s="333">
        <f t="shared" si="14"/>
        <v>5370.769999999985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2</v>
      </c>
      <c r="C591" s="298">
        <v>46130</v>
      </c>
      <c r="D591" s="299" t="s">
        <v>330</v>
      </c>
      <c r="E591" s="331">
        <v>26</v>
      </c>
      <c r="F591" s="331"/>
      <c r="G591" s="333">
        <f t="shared" si="14"/>
        <v>5446.3199999999852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1</v>
      </c>
      <c r="C592" s="298">
        <v>46130</v>
      </c>
      <c r="D592" s="299" t="s">
        <v>311</v>
      </c>
      <c r="E592" s="331">
        <v>25.28</v>
      </c>
      <c r="F592" s="331"/>
      <c r="G592" s="333">
        <f t="shared" si="14"/>
        <v>5472.3199999999852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3</v>
      </c>
      <c r="C593" s="298">
        <v>46130</v>
      </c>
      <c r="D593" s="299" t="s">
        <v>296</v>
      </c>
      <c r="E593" s="331">
        <v>7.76</v>
      </c>
      <c r="F593" s="331"/>
      <c r="G593" s="333">
        <f t="shared" si="14"/>
        <v>5497.5999999999849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294</v>
      </c>
      <c r="B594" s="330">
        <v>22</v>
      </c>
      <c r="C594" s="298">
        <v>46130</v>
      </c>
      <c r="D594" s="299" t="s">
        <v>401</v>
      </c>
      <c r="E594" s="331">
        <v>13.84</v>
      </c>
      <c r="F594" s="331"/>
      <c r="G594" s="333">
        <f t="shared" si="14"/>
        <v>5505.3599999999851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287</v>
      </c>
      <c r="B595" s="330" t="s">
        <v>287</v>
      </c>
      <c r="C595" s="298">
        <v>46130</v>
      </c>
      <c r="D595" s="299" t="s">
        <v>331</v>
      </c>
      <c r="E595" s="331">
        <v>578.57000000000005</v>
      </c>
      <c r="F595" s="331">
        <v>578.57000000000005</v>
      </c>
      <c r="G595" s="333">
        <f t="shared" si="14"/>
        <v>5519.1999999999853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2</v>
      </c>
      <c r="C596" s="298">
        <v>46129</v>
      </c>
      <c r="D596" s="299" t="s">
        <v>324</v>
      </c>
      <c r="E596" s="331">
        <v>12.84</v>
      </c>
      <c r="F596" s="331"/>
      <c r="G596" s="333">
        <f t="shared" si="14"/>
        <v>5519.1999999999853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2</v>
      </c>
      <c r="C597" s="298">
        <v>46129</v>
      </c>
      <c r="D597" s="299" t="s">
        <v>332</v>
      </c>
      <c r="E597" s="331">
        <v>59.71</v>
      </c>
      <c r="F597" s="331"/>
      <c r="G597" s="333">
        <f t="shared" si="14"/>
        <v>5532.0399999999854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294</v>
      </c>
      <c r="B598" s="330">
        <v>21</v>
      </c>
      <c r="C598" s="298">
        <v>46129</v>
      </c>
      <c r="D598" s="299" t="s">
        <v>194</v>
      </c>
      <c r="E598" s="331">
        <v>75.599999999999994</v>
      </c>
      <c r="F598" s="331"/>
      <c r="G598" s="333">
        <f t="shared" si="14"/>
        <v>5591.7499999999854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294</v>
      </c>
      <c r="B599" s="330">
        <v>43</v>
      </c>
      <c r="C599" s="298">
        <v>46129</v>
      </c>
      <c r="D599" s="299" t="s">
        <v>333</v>
      </c>
      <c r="E599" s="331">
        <v>22.35</v>
      </c>
      <c r="F599" s="331"/>
      <c r="G599" s="333">
        <f t="shared" si="14"/>
        <v>5667.3499999999858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294</v>
      </c>
      <c r="B600" s="330">
        <v>42</v>
      </c>
      <c r="C600" s="298">
        <v>46129</v>
      </c>
      <c r="D600" s="299" t="s">
        <v>333</v>
      </c>
      <c r="E600" s="331">
        <v>37.25</v>
      </c>
      <c r="F600" s="331"/>
      <c r="G600" s="333">
        <f t="shared" si="14"/>
        <v>5689.6999999999862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8</v>
      </c>
      <c r="C601" s="298">
        <v>46129</v>
      </c>
      <c r="D601" s="299" t="s">
        <v>319</v>
      </c>
      <c r="E601" s="331">
        <v>35.119999999999997</v>
      </c>
      <c r="F601" s="331"/>
      <c r="G601" s="333">
        <f t="shared" si="14"/>
        <v>5726.9499999999862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3</v>
      </c>
      <c r="C602" s="298">
        <v>46129</v>
      </c>
      <c r="D602" s="299" t="s">
        <v>296</v>
      </c>
      <c r="E602" s="331">
        <v>8.7200000000000006</v>
      </c>
      <c r="F602" s="331"/>
      <c r="G602" s="333">
        <f t="shared" si="14"/>
        <v>5762.0699999999861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2</v>
      </c>
      <c r="C603" s="298">
        <v>46129</v>
      </c>
      <c r="D603" s="299" t="s">
        <v>334</v>
      </c>
      <c r="E603" s="331">
        <v>13.21</v>
      </c>
      <c r="F603" s="331"/>
      <c r="G603" s="333">
        <f t="shared" si="14"/>
        <v>5770.7899999999863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294</v>
      </c>
      <c r="B604" s="330">
        <v>17</v>
      </c>
      <c r="C604" s="298">
        <v>46129</v>
      </c>
      <c r="D604" s="299" t="s">
        <v>188</v>
      </c>
      <c r="E604" s="331">
        <v>42.65</v>
      </c>
      <c r="F604" s="331"/>
      <c r="G604" s="333">
        <f t="shared" si="14"/>
        <v>5783.9999999999864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335</v>
      </c>
      <c r="B605" s="330" t="s">
        <v>335</v>
      </c>
      <c r="C605" s="298">
        <v>46129</v>
      </c>
      <c r="D605" s="299" t="s">
        <v>336</v>
      </c>
      <c r="E605" s="331">
        <v>130.31</v>
      </c>
      <c r="F605" s="331"/>
      <c r="G605" s="333">
        <f t="shared" si="14"/>
        <v>5826.649999999986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294</v>
      </c>
      <c r="B606" s="330">
        <v>15</v>
      </c>
      <c r="C606" s="298">
        <v>46129</v>
      </c>
      <c r="D606" s="299" t="s">
        <v>185</v>
      </c>
      <c r="E606" s="331">
        <v>131.22999999999999</v>
      </c>
      <c r="F606" s="331"/>
      <c r="G606" s="333">
        <f t="shared" si="14"/>
        <v>5956.9599999999864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6</v>
      </c>
      <c r="C607" s="298">
        <v>46129</v>
      </c>
      <c r="D607" s="299" t="s">
        <v>337</v>
      </c>
      <c r="E607" s="331">
        <v>210</v>
      </c>
      <c r="F607" s="331"/>
      <c r="G607" s="333">
        <f t="shared" si="14"/>
        <v>6088.189999999986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294</v>
      </c>
      <c r="B608" s="330">
        <v>23</v>
      </c>
      <c r="C608" s="298">
        <v>46129</v>
      </c>
      <c r="D608" s="299" t="s">
        <v>63</v>
      </c>
      <c r="E608" s="331">
        <v>529.46</v>
      </c>
      <c r="F608" s="331"/>
      <c r="G608" s="333">
        <f t="shared" si="14"/>
        <v>6298.189999999986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7</v>
      </c>
      <c r="C609" s="298">
        <v>46129</v>
      </c>
      <c r="D609" s="299" t="s">
        <v>338</v>
      </c>
      <c r="E609" s="331">
        <v>32.78</v>
      </c>
      <c r="F609" s="331"/>
      <c r="G609" s="333">
        <f t="shared" si="14"/>
        <v>6827.649999999986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4</v>
      </c>
      <c r="C610" s="298">
        <v>46128</v>
      </c>
      <c r="D610" s="299" t="s">
        <v>310</v>
      </c>
      <c r="E610" s="331">
        <v>44.41</v>
      </c>
      <c r="F610" s="331"/>
      <c r="G610" s="333">
        <f t="shared" si="14"/>
        <v>6860.4299999999857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294</v>
      </c>
      <c r="B611" s="330">
        <v>16</v>
      </c>
      <c r="C611" s="298">
        <v>46128</v>
      </c>
      <c r="D611" s="299" t="s">
        <v>339</v>
      </c>
      <c r="E611" s="331">
        <v>15</v>
      </c>
      <c r="F611" s="331"/>
      <c r="G611" s="333">
        <f t="shared" si="14"/>
        <v>6904.8399999999856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2</v>
      </c>
      <c r="C612" s="298">
        <v>46128</v>
      </c>
      <c r="D612" s="299" t="s">
        <v>301</v>
      </c>
      <c r="E612" s="331">
        <v>41.95</v>
      </c>
      <c r="F612" s="331"/>
      <c r="G612" s="333">
        <f t="shared" si="14"/>
        <v>6919.8399999999856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5</v>
      </c>
      <c r="C613" s="298">
        <v>46128</v>
      </c>
      <c r="D613" s="299" t="s">
        <v>340</v>
      </c>
      <c r="E613" s="331">
        <v>21.3</v>
      </c>
      <c r="F613" s="331"/>
      <c r="G613" s="333">
        <f t="shared" si="14"/>
        <v>6961.7899999999854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4</v>
      </c>
      <c r="C614" s="298">
        <v>46128</v>
      </c>
      <c r="D614" s="299" t="s">
        <v>296</v>
      </c>
      <c r="E614" s="331">
        <v>70.03</v>
      </c>
      <c r="F614" s="331"/>
      <c r="G614" s="333">
        <f t="shared" si="14"/>
        <v>6983.0899999999856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2</v>
      </c>
      <c r="C615" s="298">
        <v>46128</v>
      </c>
      <c r="D615" s="299" t="s">
        <v>296</v>
      </c>
      <c r="E615" s="331">
        <v>11.48</v>
      </c>
      <c r="F615" s="331"/>
      <c r="G615" s="333">
        <f t="shared" si="14"/>
        <v>7053.1199999999853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6</v>
      </c>
      <c r="C616" s="298">
        <v>46128</v>
      </c>
      <c r="D616" s="299" t="s">
        <v>341</v>
      </c>
      <c r="E616" s="331">
        <v>26.61</v>
      </c>
      <c r="F616" s="331"/>
      <c r="G616" s="333">
        <f t="shared" si="14"/>
        <v>7064.5999999999849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6</v>
      </c>
      <c r="C617" s="298">
        <v>46128</v>
      </c>
      <c r="D617" s="299" t="s">
        <v>342</v>
      </c>
      <c r="E617" s="331">
        <v>42.59</v>
      </c>
      <c r="F617" s="331"/>
      <c r="G617" s="333">
        <f t="shared" si="14"/>
        <v>7091.2099999999846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6</v>
      </c>
      <c r="C618" s="298">
        <v>46128</v>
      </c>
      <c r="D618" s="299" t="s">
        <v>300</v>
      </c>
      <c r="E618" s="331">
        <v>20.58</v>
      </c>
      <c r="F618" s="331"/>
      <c r="G618" s="333">
        <f t="shared" si="14"/>
        <v>7133.7999999999847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294</v>
      </c>
      <c r="B619" s="330">
        <v>11</v>
      </c>
      <c r="C619" s="298">
        <v>46128</v>
      </c>
      <c r="D619" s="299" t="s">
        <v>178</v>
      </c>
      <c r="E619" s="331">
        <v>267.91000000000003</v>
      </c>
      <c r="F619" s="331"/>
      <c r="G619" s="333">
        <f t="shared" si="14"/>
        <v>7154.3799999999846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291</v>
      </c>
      <c r="B620" s="330">
        <v>41</v>
      </c>
      <c r="C620" s="298">
        <v>46128</v>
      </c>
      <c r="D620" s="299" t="s">
        <v>299</v>
      </c>
      <c r="E620" s="331"/>
      <c r="F620" s="331">
        <v>300</v>
      </c>
      <c r="G620" s="333">
        <f t="shared" si="14"/>
        <v>7422.2899999999845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291</v>
      </c>
      <c r="B621" s="330">
        <v>39</v>
      </c>
      <c r="C621" s="298">
        <v>46128</v>
      </c>
      <c r="D621" s="299" t="s">
        <v>292</v>
      </c>
      <c r="E621" s="331"/>
      <c r="F621" s="331">
        <v>2763.78</v>
      </c>
      <c r="G621" s="333">
        <f t="shared" si="14"/>
        <v>7122.2899999999845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287</v>
      </c>
      <c r="B622" s="330" t="s">
        <v>287</v>
      </c>
      <c r="C622" s="298">
        <v>46127</v>
      </c>
      <c r="D622" s="299" t="s">
        <v>343</v>
      </c>
      <c r="E622" s="331">
        <v>93.71</v>
      </c>
      <c r="F622" s="331">
        <v>93.71</v>
      </c>
      <c r="G622" s="333">
        <f t="shared" si="14"/>
        <v>4358.5099999999848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6</v>
      </c>
      <c r="C623" s="298">
        <v>46127</v>
      </c>
      <c r="D623" s="299" t="s">
        <v>344</v>
      </c>
      <c r="E623" s="331">
        <v>27</v>
      </c>
      <c r="F623" s="331"/>
      <c r="G623" s="333">
        <f t="shared" si="14"/>
        <v>4358.5099999999848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291</v>
      </c>
      <c r="B624" s="330">
        <v>38</v>
      </c>
      <c r="C624" s="298">
        <v>46127</v>
      </c>
      <c r="D624" s="299" t="s">
        <v>293</v>
      </c>
      <c r="E624" s="331"/>
      <c r="F624" s="331">
        <v>4597.82</v>
      </c>
      <c r="G624" s="333">
        <f t="shared" si="14"/>
        <v>4385.5099999999848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2</v>
      </c>
      <c r="C625" s="298">
        <v>46127</v>
      </c>
      <c r="D625" s="299" t="s">
        <v>296</v>
      </c>
      <c r="E625" s="331">
        <v>14.67</v>
      </c>
      <c r="F625" s="331"/>
      <c r="G625" s="333">
        <f t="shared" si="14"/>
        <v>-212.31000000001481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2</v>
      </c>
      <c r="C626" s="298">
        <v>46127</v>
      </c>
      <c r="D626" s="299" t="s">
        <v>345</v>
      </c>
      <c r="E626" s="331">
        <v>102.2</v>
      </c>
      <c r="F626" s="331"/>
      <c r="G626" s="333">
        <f t="shared" si="14"/>
        <v>-197.64000000001482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8</v>
      </c>
      <c r="C627" s="298">
        <v>46126</v>
      </c>
      <c r="D627" s="299" t="s">
        <v>319</v>
      </c>
      <c r="E627" s="331">
        <v>15.53</v>
      </c>
      <c r="F627" s="331"/>
      <c r="G627" s="333">
        <f t="shared" si="14"/>
        <v>-95.440000000014805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294</v>
      </c>
      <c r="B628" s="330">
        <v>24</v>
      </c>
      <c r="C628" s="298">
        <v>46126</v>
      </c>
      <c r="D628" s="299" t="s">
        <v>860</v>
      </c>
      <c r="E628" s="331">
        <v>105.33</v>
      </c>
      <c r="F628" s="331"/>
      <c r="G628" s="333">
        <f t="shared" si="14"/>
        <v>-79.910000000014804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2</v>
      </c>
      <c r="C629" s="298">
        <v>46125</v>
      </c>
      <c r="D629" s="299" t="s">
        <v>346</v>
      </c>
      <c r="E629" s="331">
        <v>11.64</v>
      </c>
      <c r="F629" s="331"/>
      <c r="G629" s="333">
        <f t="shared" si="14"/>
        <v>25.419999999985201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1</v>
      </c>
      <c r="C630" s="298">
        <v>46125</v>
      </c>
      <c r="D630" s="299" t="s">
        <v>306</v>
      </c>
      <c r="E630" s="331">
        <v>50.71</v>
      </c>
      <c r="F630" s="331"/>
      <c r="G630" s="333">
        <f t="shared" si="14"/>
        <v>37.059999999985202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2</v>
      </c>
      <c r="C631" s="298">
        <v>46125</v>
      </c>
      <c r="D631" s="299" t="s">
        <v>334</v>
      </c>
      <c r="E631" s="331">
        <v>11.06</v>
      </c>
      <c r="F631" s="331"/>
      <c r="G631" s="333">
        <f t="shared" si="14"/>
        <v>87.769999999985203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4</v>
      </c>
      <c r="C632" s="298">
        <v>46125</v>
      </c>
      <c r="D632" s="299" t="s">
        <v>295</v>
      </c>
      <c r="E632" s="331">
        <v>35.979999999999997</v>
      </c>
      <c r="F632" s="331"/>
      <c r="G632" s="333">
        <f t="shared" si="14"/>
        <v>98.829999999985205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8</v>
      </c>
      <c r="C633" s="298">
        <v>46125</v>
      </c>
      <c r="D633" s="299" t="s">
        <v>347</v>
      </c>
      <c r="E633" s="331">
        <v>7.83</v>
      </c>
      <c r="F633" s="331"/>
      <c r="G633" s="333">
        <f t="shared" si="14"/>
        <v>134.80999999998519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3</v>
      </c>
      <c r="C634" s="298">
        <v>46125</v>
      </c>
      <c r="D634" s="299" t="s">
        <v>348</v>
      </c>
      <c r="E634" s="331">
        <v>4.1900000000000004</v>
      </c>
      <c r="F634" s="331"/>
      <c r="G634" s="333">
        <f t="shared" si="14"/>
        <v>142.63999999998521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8</v>
      </c>
      <c r="C635" s="298">
        <v>46125</v>
      </c>
      <c r="D635" s="299" t="s">
        <v>349</v>
      </c>
      <c r="E635" s="331">
        <v>39.25</v>
      </c>
      <c r="F635" s="331"/>
      <c r="G635" s="333">
        <f t="shared" si="14"/>
        <v>146.8299999999852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287</v>
      </c>
      <c r="B636" s="330" t="s">
        <v>287</v>
      </c>
      <c r="C636" s="298">
        <v>46125</v>
      </c>
      <c r="D636" s="299" t="s">
        <v>350</v>
      </c>
      <c r="E636" s="331">
        <v>318.36</v>
      </c>
      <c r="F636" s="331">
        <v>318.36</v>
      </c>
      <c r="G636" s="333">
        <f t="shared" si="14"/>
        <v>186.0799999999852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294</v>
      </c>
      <c r="B637" s="330">
        <v>19</v>
      </c>
      <c r="C637" s="298">
        <v>46125</v>
      </c>
      <c r="D637" s="299" t="s">
        <v>191</v>
      </c>
      <c r="E637" s="331">
        <v>200</v>
      </c>
      <c r="F637" s="331"/>
      <c r="G637" s="333">
        <f t="shared" si="14"/>
        <v>186.0799999999852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1</v>
      </c>
      <c r="C638" s="298">
        <v>46124</v>
      </c>
      <c r="D638" s="299" t="s">
        <v>304</v>
      </c>
      <c r="E638" s="331">
        <v>136.05000000000001</v>
      </c>
      <c r="F638" s="331"/>
      <c r="G638" s="333">
        <f t="shared" si="14"/>
        <v>386.0799999999852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3</v>
      </c>
      <c r="C639" s="298">
        <v>46124</v>
      </c>
      <c r="D639" s="299" t="s">
        <v>348</v>
      </c>
      <c r="E639" s="331">
        <v>13.09</v>
      </c>
      <c r="F639" s="331"/>
      <c r="G639" s="333">
        <f t="shared" si="14"/>
        <v>522.12999999998522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8</v>
      </c>
      <c r="C640" s="298">
        <v>46124</v>
      </c>
      <c r="D640" s="299" t="s">
        <v>319</v>
      </c>
      <c r="E640" s="331">
        <v>24.47</v>
      </c>
      <c r="F640" s="331"/>
      <c r="G640" s="333">
        <f t="shared" si="14"/>
        <v>535.21999999998525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8</v>
      </c>
      <c r="C641" s="298">
        <v>46124</v>
      </c>
      <c r="D641" s="299" t="s">
        <v>319</v>
      </c>
      <c r="E641" s="331">
        <v>14.29</v>
      </c>
      <c r="F641" s="331"/>
      <c r="G641" s="333">
        <f t="shared" si="14"/>
        <v>559.68999999998528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294</v>
      </c>
      <c r="B642" s="330">
        <v>22</v>
      </c>
      <c r="C642" s="298">
        <v>46124</v>
      </c>
      <c r="D642" s="299" t="s">
        <v>835</v>
      </c>
      <c r="E642" s="331">
        <v>9.57</v>
      </c>
      <c r="F642" s="331"/>
      <c r="G642" s="333">
        <f t="shared" si="14"/>
        <v>573.97999999998524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3</v>
      </c>
      <c r="C643" s="298">
        <v>46124</v>
      </c>
      <c r="D643" s="299" t="s">
        <v>351</v>
      </c>
      <c r="E643" s="331">
        <v>25</v>
      </c>
      <c r="F643" s="331"/>
      <c r="G643" s="333">
        <f t="shared" si="14"/>
        <v>583.54999999998529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294</v>
      </c>
      <c r="B644" s="330">
        <v>22</v>
      </c>
      <c r="C644" s="298">
        <v>46123</v>
      </c>
      <c r="D644" s="299" t="s">
        <v>352</v>
      </c>
      <c r="E644" s="331">
        <v>19.16</v>
      </c>
      <c r="F644" s="331"/>
      <c r="G644" s="333">
        <f t="shared" si="14"/>
        <v>608.54999999998529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2</v>
      </c>
      <c r="C645" s="298">
        <v>46123</v>
      </c>
      <c r="D645" s="299" t="s">
        <v>301</v>
      </c>
      <c r="E645" s="331">
        <v>20.91</v>
      </c>
      <c r="F645" s="331"/>
      <c r="G645" s="333">
        <f t="shared" si="14"/>
        <v>627.70999999998526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2</v>
      </c>
      <c r="C646" s="298">
        <v>46123</v>
      </c>
      <c r="D646" s="299" t="s">
        <v>296</v>
      </c>
      <c r="E646" s="331">
        <v>12.44</v>
      </c>
      <c r="F646" s="331"/>
      <c r="G646" s="333">
        <f t="shared" si="14"/>
        <v>648.61999999998523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2</v>
      </c>
      <c r="C647" s="298">
        <v>46123</v>
      </c>
      <c r="D647" s="299" t="s">
        <v>353</v>
      </c>
      <c r="E647" s="331">
        <v>41.34</v>
      </c>
      <c r="F647" s="331"/>
      <c r="G647" s="333">
        <f t="shared" si="14"/>
        <v>661.05999999998528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6</v>
      </c>
      <c r="C648" s="298">
        <v>46122</v>
      </c>
      <c r="D648" s="299" t="s">
        <v>446</v>
      </c>
      <c r="E648" s="331">
        <v>-0.04</v>
      </c>
      <c r="F648" s="331"/>
      <c r="G648" s="333">
        <f t="shared" si="14"/>
        <v>702.39999999998531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5</v>
      </c>
      <c r="C649" s="298">
        <v>46122</v>
      </c>
      <c r="D649" s="299" t="s">
        <v>354</v>
      </c>
      <c r="E649" s="331">
        <v>372</v>
      </c>
      <c r="F649" s="331"/>
      <c r="G649" s="333">
        <f t="shared" si="14"/>
        <v>702.35999999998535</v>
      </c>
      <c r="H649" s="334" t="s">
        <v>298</v>
      </c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2</v>
      </c>
      <c r="C650" s="298">
        <v>46122</v>
      </c>
      <c r="D650" s="299" t="s">
        <v>355</v>
      </c>
      <c r="E650" s="331">
        <v>15.22</v>
      </c>
      <c r="F650" s="331"/>
      <c r="G650" s="333">
        <f t="shared" si="14"/>
        <v>1074.3599999999853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3</v>
      </c>
      <c r="C651" s="298">
        <v>46122</v>
      </c>
      <c r="D651" s="299" t="s">
        <v>296</v>
      </c>
      <c r="E651" s="331">
        <v>9.5500000000000007</v>
      </c>
      <c r="F651" s="331"/>
      <c r="G651" s="333">
        <f t="shared" si="14"/>
        <v>1089.5799999999854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8</v>
      </c>
      <c r="C652" s="298">
        <v>46122</v>
      </c>
      <c r="D652" s="299" t="s">
        <v>356</v>
      </c>
      <c r="E652" s="331">
        <v>52.65</v>
      </c>
      <c r="F652" s="331"/>
      <c r="G652" s="333">
        <f t="shared" si="14"/>
        <v>1099.1299999999853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1</v>
      </c>
      <c r="C653" s="298">
        <v>46122</v>
      </c>
      <c r="D653" s="299" t="s">
        <v>311</v>
      </c>
      <c r="E653" s="331">
        <v>68.989999999999995</v>
      </c>
      <c r="F653" s="331"/>
      <c r="G653" s="333">
        <f t="shared" si="14"/>
        <v>1151.7799999999854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46122</v>
      </c>
      <c r="D654" s="299" t="s">
        <v>324</v>
      </c>
      <c r="E654" s="331">
        <v>17.37</v>
      </c>
      <c r="F654" s="331"/>
      <c r="G654" s="333">
        <f t="shared" si="14"/>
        <v>1220.7699999999854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8</v>
      </c>
      <c r="C655" s="298">
        <v>46121</v>
      </c>
      <c r="D655" s="299" t="s">
        <v>357</v>
      </c>
      <c r="E655" s="331">
        <v>64.42</v>
      </c>
      <c r="F655" s="331"/>
      <c r="G655" s="333">
        <f t="shared" si="14"/>
        <v>1238.1399999999853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2</v>
      </c>
      <c r="C656" s="298">
        <v>46121</v>
      </c>
      <c r="D656" s="299" t="s">
        <v>358</v>
      </c>
      <c r="E656" s="331">
        <v>9.4700000000000006</v>
      </c>
      <c r="F656" s="331"/>
      <c r="G656" s="333">
        <f t="shared" si="14"/>
        <v>1302.5599999999854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5</v>
      </c>
      <c r="C657" s="298">
        <v>46121</v>
      </c>
      <c r="D657" s="299" t="s">
        <v>854</v>
      </c>
      <c r="E657" s="331">
        <v>10.68</v>
      </c>
      <c r="F657" s="331"/>
      <c r="G657" s="333">
        <f t="shared" si="14"/>
        <v>1312.0299999999854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7</v>
      </c>
      <c r="C658" s="298">
        <v>46121</v>
      </c>
      <c r="D658" s="299" t="s">
        <v>359</v>
      </c>
      <c r="E658" s="331">
        <v>68.010000000000005</v>
      </c>
      <c r="F658" s="331"/>
      <c r="G658" s="333">
        <f t="shared" si="14"/>
        <v>1322.7099999999855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4</v>
      </c>
      <c r="C659" s="298">
        <v>46121</v>
      </c>
      <c r="D659" s="299" t="s">
        <v>310</v>
      </c>
      <c r="E659" s="331">
        <v>40.85</v>
      </c>
      <c r="F659" s="331"/>
      <c r="G659" s="333">
        <f t="shared" si="14"/>
        <v>1390.7199999999855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6</v>
      </c>
      <c r="C660" s="298">
        <v>46121</v>
      </c>
      <c r="D660" s="299" t="s">
        <v>360</v>
      </c>
      <c r="E660" s="331">
        <v>25</v>
      </c>
      <c r="F660" s="331"/>
      <c r="G660" s="333">
        <f t="shared" si="14"/>
        <v>1431.5699999999854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294</v>
      </c>
      <c r="B661" s="330">
        <v>18</v>
      </c>
      <c r="C661" s="298">
        <v>46120</v>
      </c>
      <c r="D661" s="299" t="s">
        <v>361</v>
      </c>
      <c r="E661" s="331">
        <v>400</v>
      </c>
      <c r="F661" s="331"/>
      <c r="G661" s="333">
        <f t="shared" si="14"/>
        <v>1456.5699999999854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335</v>
      </c>
      <c r="B662" s="330" t="s">
        <v>335</v>
      </c>
      <c r="C662" s="298">
        <v>46120</v>
      </c>
      <c r="D662" s="299" t="s">
        <v>447</v>
      </c>
      <c r="E662" s="331">
        <v>44.96</v>
      </c>
      <c r="F662" s="331"/>
      <c r="G662" s="333">
        <f t="shared" si="14"/>
        <v>1856.5699999999854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294</v>
      </c>
      <c r="B663" s="330">
        <v>13</v>
      </c>
      <c r="C663" s="298">
        <v>46120</v>
      </c>
      <c r="D663" s="299" t="s">
        <v>182</v>
      </c>
      <c r="E663" s="331">
        <v>104.98</v>
      </c>
      <c r="F663" s="331"/>
      <c r="G663" s="333">
        <f t="shared" si="14"/>
        <v>1901.5299999999854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2</v>
      </c>
      <c r="C664" s="298">
        <v>46120</v>
      </c>
      <c r="D664" s="299" t="s">
        <v>296</v>
      </c>
      <c r="E664" s="331">
        <v>13.8</v>
      </c>
      <c r="F664" s="331"/>
      <c r="G664" s="333">
        <f t="shared" si="14"/>
        <v>2006.5099999999854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4</v>
      </c>
      <c r="C665" s="298">
        <v>46120</v>
      </c>
      <c r="D665" s="299" t="s">
        <v>295</v>
      </c>
      <c r="E665" s="331">
        <v>37.92</v>
      </c>
      <c r="F665" s="331"/>
      <c r="G665" s="333">
        <f t="shared" si="14"/>
        <v>2020.3099999999854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6</v>
      </c>
      <c r="C666" s="298">
        <v>46120</v>
      </c>
      <c r="D666" s="299" t="s">
        <v>300</v>
      </c>
      <c r="E666" s="331">
        <v>56.68</v>
      </c>
      <c r="F666" s="331"/>
      <c r="G666" s="333">
        <f t="shared" si="14"/>
        <v>2058.2299999999855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6</v>
      </c>
      <c r="C667" s="298">
        <v>46120</v>
      </c>
      <c r="D667" s="299" t="s">
        <v>362</v>
      </c>
      <c r="E667" s="331">
        <v>29.26</v>
      </c>
      <c r="F667" s="331"/>
      <c r="G667" s="333">
        <f t="shared" si="14"/>
        <v>2114.9099999999853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294</v>
      </c>
      <c r="B668" s="330">
        <v>9</v>
      </c>
      <c r="C668" s="298">
        <v>46119</v>
      </c>
      <c r="D668" s="299" t="s">
        <v>58</v>
      </c>
      <c r="E668" s="331">
        <v>1281.53</v>
      </c>
      <c r="F668" s="331"/>
      <c r="G668" s="333">
        <f t="shared" si="14"/>
        <v>2144.1699999999855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4</v>
      </c>
      <c r="C669" s="298">
        <v>46119</v>
      </c>
      <c r="D669" s="299" t="s">
        <v>363</v>
      </c>
      <c r="E669" s="331">
        <v>25.84</v>
      </c>
      <c r="F669" s="331"/>
      <c r="G669" s="333">
        <f t="shared" si="14"/>
        <v>3425.6999999999853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8</v>
      </c>
      <c r="C670" s="298">
        <v>46119</v>
      </c>
      <c r="D670" s="299" t="s">
        <v>319</v>
      </c>
      <c r="E670" s="331">
        <v>12.05</v>
      </c>
      <c r="F670" s="331"/>
      <c r="G670" s="333">
        <f t="shared" si="14"/>
        <v>3451.5399999999854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4</v>
      </c>
      <c r="C671" s="298">
        <v>46119</v>
      </c>
      <c r="D671" s="299" t="s">
        <v>334</v>
      </c>
      <c r="E671" s="331">
        <v>82.04</v>
      </c>
      <c r="F671" s="331"/>
      <c r="G671" s="333">
        <f t="shared" si="14"/>
        <v>3463.5899999999856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2</v>
      </c>
      <c r="C672" s="298">
        <v>46119</v>
      </c>
      <c r="D672" s="299" t="s">
        <v>364</v>
      </c>
      <c r="E672" s="331">
        <v>22.92</v>
      </c>
      <c r="F672" s="331"/>
      <c r="G672" s="333">
        <f t="shared" si="14"/>
        <v>3545.6299999999856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5</v>
      </c>
      <c r="C673" s="298">
        <v>46118</v>
      </c>
      <c r="D673" s="299" t="s">
        <v>365</v>
      </c>
      <c r="E673" s="331">
        <v>400</v>
      </c>
      <c r="F673" s="331"/>
      <c r="G673" s="333">
        <f t="shared" si="14"/>
        <v>3568.5499999999856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294</v>
      </c>
      <c r="B674" s="330">
        <v>14</v>
      </c>
      <c r="C674" s="298">
        <v>46118</v>
      </c>
      <c r="D674" s="299" t="s">
        <v>366</v>
      </c>
      <c r="E674" s="331">
        <v>66.67</v>
      </c>
      <c r="F674" s="331"/>
      <c r="G674" s="333">
        <f t="shared" si="14"/>
        <v>3968.5499999999856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294</v>
      </c>
      <c r="B675" s="330">
        <v>14</v>
      </c>
      <c r="C675" s="298">
        <v>46118</v>
      </c>
      <c r="D675" s="299" t="s">
        <v>367</v>
      </c>
      <c r="E675" s="331">
        <v>70.25</v>
      </c>
      <c r="F675" s="331"/>
      <c r="G675" s="333">
        <f t="shared" si="14"/>
        <v>4035.2199999999857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1</v>
      </c>
      <c r="C676" s="298">
        <v>46117</v>
      </c>
      <c r="D676" s="299" t="s">
        <v>368</v>
      </c>
      <c r="E676" s="331">
        <v>25.6</v>
      </c>
      <c r="F676" s="331"/>
      <c r="G676" s="333">
        <f t="shared" si="14"/>
        <v>4105.4699999999857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8</v>
      </c>
      <c r="C677" s="298">
        <v>46117</v>
      </c>
      <c r="D677" s="299" t="s">
        <v>319</v>
      </c>
      <c r="E677" s="331">
        <v>8.56</v>
      </c>
      <c r="F677" s="331"/>
      <c r="G677" s="333">
        <f t="shared" si="14"/>
        <v>4131.0699999999861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6</v>
      </c>
      <c r="C678" s="298">
        <v>46117</v>
      </c>
      <c r="D678" s="299" t="s">
        <v>369</v>
      </c>
      <c r="E678" s="331">
        <v>301.67</v>
      </c>
      <c r="F678" s="331"/>
      <c r="G678" s="333">
        <f t="shared" si="14"/>
        <v>4139.6299999999865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1</v>
      </c>
      <c r="C679" s="298">
        <v>46116</v>
      </c>
      <c r="D679" s="299" t="s">
        <v>306</v>
      </c>
      <c r="E679" s="331">
        <v>176.85</v>
      </c>
      <c r="F679" s="331"/>
      <c r="G679" s="333">
        <f t="shared" si="14"/>
        <v>4441.2999999999865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1</v>
      </c>
      <c r="C680" s="298">
        <v>46116</v>
      </c>
      <c r="D680" s="299" t="s">
        <v>311</v>
      </c>
      <c r="E680" s="331">
        <v>139.34</v>
      </c>
      <c r="F680" s="331"/>
      <c r="G680" s="333">
        <f t="shared" si="14"/>
        <v>4618.1499999999869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294</v>
      </c>
      <c r="B681" s="330">
        <v>17</v>
      </c>
      <c r="C681" s="298">
        <v>46116</v>
      </c>
      <c r="D681" s="299" t="s">
        <v>370</v>
      </c>
      <c r="E681" s="331">
        <v>99</v>
      </c>
      <c r="F681" s="331"/>
      <c r="G681" s="333">
        <f t="shared" si="14"/>
        <v>4757.489999999987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2</v>
      </c>
      <c r="C682" s="298">
        <v>46116</v>
      </c>
      <c r="D682" s="299" t="s">
        <v>371</v>
      </c>
      <c r="E682" s="331">
        <v>34</v>
      </c>
      <c r="F682" s="331"/>
      <c r="G682" s="333">
        <f t="shared" si="14"/>
        <v>4856.489999999987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3</v>
      </c>
      <c r="C683" s="298">
        <v>46116</v>
      </c>
      <c r="D683" s="299" t="s">
        <v>348</v>
      </c>
      <c r="E683" s="331">
        <v>10.24</v>
      </c>
      <c r="F683" s="331"/>
      <c r="G683" s="333">
        <f t="shared" si="14"/>
        <v>4890.489999999987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7</v>
      </c>
      <c r="C684" s="298">
        <v>46115</v>
      </c>
      <c r="D684" s="299" t="s">
        <v>372</v>
      </c>
      <c r="E684" s="331">
        <v>100</v>
      </c>
      <c r="F684" s="331"/>
      <c r="G684" s="333">
        <f t="shared" si="14"/>
        <v>4900.7299999999868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6</v>
      </c>
      <c r="C685" s="298">
        <v>46115</v>
      </c>
      <c r="D685" s="299" t="s">
        <v>300</v>
      </c>
      <c r="E685" s="331">
        <v>7.68</v>
      </c>
      <c r="F685" s="331"/>
      <c r="G685" s="333">
        <f t="shared" si="14"/>
        <v>5000.7299999999868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2</v>
      </c>
      <c r="C686" s="298">
        <v>46115</v>
      </c>
      <c r="D686" s="299" t="s">
        <v>296</v>
      </c>
      <c r="E686" s="331">
        <v>8.7200000000000006</v>
      </c>
      <c r="F686" s="331"/>
      <c r="G686" s="333">
        <f t="shared" si="14"/>
        <v>5008.4099999999871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8</v>
      </c>
      <c r="C687" s="298">
        <v>46114</v>
      </c>
      <c r="D687" s="299" t="s">
        <v>373</v>
      </c>
      <c r="E687" s="331">
        <v>81.739999999999995</v>
      </c>
      <c r="F687" s="331"/>
      <c r="G687" s="333">
        <f t="shared" si="14"/>
        <v>5017.1299999999874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284</v>
      </c>
      <c r="B688" s="330">
        <v>36</v>
      </c>
      <c r="C688" s="298">
        <v>46114</v>
      </c>
      <c r="D688" s="299" t="s">
        <v>374</v>
      </c>
      <c r="E688" s="331">
        <v>50</v>
      </c>
      <c r="F688" s="331"/>
      <c r="G688" s="333">
        <f t="shared" si="14"/>
        <v>5098.8699999999872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294</v>
      </c>
      <c r="B689" s="330">
        <v>22</v>
      </c>
      <c r="C689" s="298">
        <v>46114</v>
      </c>
      <c r="D689" s="299" t="s">
        <v>375</v>
      </c>
      <c r="E689" s="331">
        <v>6.37</v>
      </c>
      <c r="F689" s="331"/>
      <c r="G689" s="333">
        <f t="shared" si="14"/>
        <v>5148.8699999999872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2</v>
      </c>
      <c r="C690" s="298">
        <v>46114</v>
      </c>
      <c r="D690" s="299" t="s">
        <v>326</v>
      </c>
      <c r="E690" s="331">
        <v>55.22</v>
      </c>
      <c r="F690" s="331"/>
      <c r="G690" s="333">
        <f t="shared" si="14"/>
        <v>5155.239999999987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8</v>
      </c>
      <c r="C691" s="298">
        <v>46114</v>
      </c>
      <c r="D691" s="299" t="s">
        <v>319</v>
      </c>
      <c r="E691" s="331">
        <v>8.5</v>
      </c>
      <c r="F691" s="331"/>
      <c r="G691" s="333">
        <f t="shared" si="14"/>
        <v>5210.4599999999873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4</v>
      </c>
      <c r="C692" s="298">
        <v>46114</v>
      </c>
      <c r="D692" s="299" t="s">
        <v>334</v>
      </c>
      <c r="E692" s="331">
        <v>38.99</v>
      </c>
      <c r="F692" s="331"/>
      <c r="G692" s="333">
        <f t="shared" si="14"/>
        <v>5218.9599999999873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291</v>
      </c>
      <c r="B693" s="330">
        <v>39</v>
      </c>
      <c r="C693" s="298">
        <v>46113</v>
      </c>
      <c r="D693" s="299" t="s">
        <v>292</v>
      </c>
      <c r="E693" s="331"/>
      <c r="F693" s="331">
        <v>2763.78</v>
      </c>
      <c r="G693" s="333">
        <f t="shared" si="14"/>
        <v>5257.9499999999871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4</v>
      </c>
      <c r="C694" s="298">
        <v>46113</v>
      </c>
      <c r="D694" s="299" t="s">
        <v>296</v>
      </c>
      <c r="E694" s="331">
        <v>36.090000000000003</v>
      </c>
      <c r="F694" s="331"/>
      <c r="G694" s="333">
        <f t="shared" si="14"/>
        <v>2494.1699999999869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4</v>
      </c>
      <c r="C695" s="298">
        <v>46113</v>
      </c>
      <c r="D695" s="299" t="s">
        <v>310</v>
      </c>
      <c r="E695" s="331">
        <v>80</v>
      </c>
      <c r="F695" s="331"/>
      <c r="G695" s="333">
        <f t="shared" si="14"/>
        <v>2530.259999999987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7</v>
      </c>
      <c r="C696" s="298">
        <v>46113</v>
      </c>
      <c r="D696" s="299" t="s">
        <v>320</v>
      </c>
      <c r="E696" s="331">
        <v>47.84</v>
      </c>
      <c r="F696" s="331"/>
      <c r="G696" s="333">
        <f t="shared" si="14"/>
        <v>2610.259999999987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7</v>
      </c>
      <c r="C697" s="298">
        <v>46113</v>
      </c>
      <c r="D697" s="299" t="s">
        <v>320</v>
      </c>
      <c r="E697" s="331">
        <v>21.25</v>
      </c>
      <c r="F697" s="331"/>
      <c r="G697" s="333">
        <f t="shared" si="14"/>
        <v>2658.0999999999872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2</v>
      </c>
      <c r="C698" s="298">
        <v>46113</v>
      </c>
      <c r="D698" s="299" t="s">
        <v>376</v>
      </c>
      <c r="E698" s="331">
        <v>42.9</v>
      </c>
      <c r="F698" s="331"/>
      <c r="G698" s="333">
        <f t="shared" si="14"/>
        <v>2679.3499999999872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284</v>
      </c>
      <c r="B699" s="330">
        <v>37</v>
      </c>
      <c r="C699" s="298">
        <v>46112</v>
      </c>
      <c r="D699" s="299" t="s">
        <v>377</v>
      </c>
      <c r="E699" s="331">
        <v>4309.58</v>
      </c>
      <c r="F699" s="331"/>
      <c r="G699" s="333">
        <f t="shared" si="14"/>
        <v>2722.2499999999873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286</v>
      </c>
      <c r="B700" s="330">
        <v>25</v>
      </c>
      <c r="C700" s="298">
        <v>46112</v>
      </c>
      <c r="D700" s="298" t="s">
        <v>204</v>
      </c>
      <c r="E700" s="331">
        <v>350</v>
      </c>
      <c r="F700" s="331"/>
      <c r="G700" s="333">
        <f t="shared" si="14"/>
        <v>7031.8299999999872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286</v>
      </c>
      <c r="B701" s="330">
        <v>26</v>
      </c>
      <c r="C701" s="298">
        <v>46112</v>
      </c>
      <c r="D701" s="298" t="s">
        <v>205</v>
      </c>
      <c r="E701" s="331">
        <v>320</v>
      </c>
      <c r="F701" s="331"/>
      <c r="G701" s="333">
        <f t="shared" si="14"/>
        <v>7381.8299999999872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286</v>
      </c>
      <c r="B702" s="330">
        <v>27</v>
      </c>
      <c r="C702" s="298">
        <v>46112</v>
      </c>
      <c r="D702" s="298" t="s">
        <v>206</v>
      </c>
      <c r="E702" s="331">
        <v>25</v>
      </c>
      <c r="F702" s="331"/>
      <c r="G702" s="333">
        <f t="shared" si="14"/>
        <v>7701.8299999999872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286</v>
      </c>
      <c r="B703" s="330">
        <v>28</v>
      </c>
      <c r="C703" s="298">
        <v>46112</v>
      </c>
      <c r="D703" s="298" t="s">
        <v>207</v>
      </c>
      <c r="E703" s="331">
        <v>25</v>
      </c>
      <c r="F703" s="331"/>
      <c r="G703" s="333">
        <f t="shared" si="14"/>
        <v>7726.8299999999872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286</v>
      </c>
      <c r="B704" s="330">
        <v>29</v>
      </c>
      <c r="C704" s="298">
        <v>46112</v>
      </c>
      <c r="D704" s="298" t="s">
        <v>208</v>
      </c>
      <c r="E704" s="331">
        <v>45</v>
      </c>
      <c r="F704" s="331"/>
      <c r="G704" s="333">
        <f t="shared" si="14"/>
        <v>7751.8299999999872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286</v>
      </c>
      <c r="B705" s="330">
        <v>30</v>
      </c>
      <c r="C705" s="298">
        <v>46112</v>
      </c>
      <c r="D705" s="298" t="s">
        <v>209</v>
      </c>
      <c r="E705" s="331">
        <v>400</v>
      </c>
      <c r="F705" s="331"/>
      <c r="G705" s="333">
        <f t="shared" si="14"/>
        <v>7796.8299999999872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286</v>
      </c>
      <c r="B706" s="330">
        <v>31</v>
      </c>
      <c r="C706" s="298">
        <v>46112</v>
      </c>
      <c r="D706" s="298" t="s">
        <v>210</v>
      </c>
      <c r="E706" s="331">
        <v>375</v>
      </c>
      <c r="F706" s="331"/>
      <c r="G706" s="333">
        <f t="shared" si="14"/>
        <v>8196.8299999999872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286</v>
      </c>
      <c r="B707" s="330">
        <v>32</v>
      </c>
      <c r="C707" s="298">
        <v>46112</v>
      </c>
      <c r="D707" s="298" t="s">
        <v>211</v>
      </c>
      <c r="E707" s="331">
        <v>100</v>
      </c>
      <c r="F707" s="331"/>
      <c r="G707" s="333">
        <f t="shared" si="14"/>
        <v>8571.8299999999872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286</v>
      </c>
      <c r="B708" s="330">
        <v>33</v>
      </c>
      <c r="C708" s="298">
        <v>46112</v>
      </c>
      <c r="D708" s="298" t="s">
        <v>212</v>
      </c>
      <c r="E708" s="331">
        <v>85</v>
      </c>
      <c r="F708" s="331"/>
      <c r="G708" s="333">
        <f t="shared" si="14"/>
        <v>8671.8299999999872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286</v>
      </c>
      <c r="B709" s="330">
        <v>34</v>
      </c>
      <c r="C709" s="298">
        <v>46112</v>
      </c>
      <c r="D709" s="298" t="s">
        <v>213</v>
      </c>
      <c r="E709" s="331">
        <v>230</v>
      </c>
      <c r="F709" s="331"/>
      <c r="G709" s="333">
        <f t="shared" si="14"/>
        <v>8756.8299999999872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286</v>
      </c>
      <c r="B710" s="330">
        <v>35</v>
      </c>
      <c r="C710" s="298">
        <v>46112</v>
      </c>
      <c r="D710" s="298" t="s">
        <v>214</v>
      </c>
      <c r="E710" s="331">
        <v>45</v>
      </c>
      <c r="F710" s="331"/>
      <c r="G710" s="333">
        <f t="shared" si="14"/>
        <v>8986.8299999999872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6</v>
      </c>
      <c r="C711" s="298">
        <v>46112</v>
      </c>
      <c r="D711" s="298" t="s">
        <v>378</v>
      </c>
      <c r="E711" s="331">
        <v>40</v>
      </c>
      <c r="F711" s="331"/>
      <c r="G711" s="333">
        <f t="shared" si="14"/>
        <v>9031.8299999999872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294</v>
      </c>
      <c r="B712" s="330">
        <v>42</v>
      </c>
      <c r="C712" s="298">
        <v>46112</v>
      </c>
      <c r="D712" s="298" t="s">
        <v>200</v>
      </c>
      <c r="E712" s="331">
        <v>59</v>
      </c>
      <c r="F712" s="331"/>
      <c r="G712" s="333">
        <f t="shared" si="14"/>
        <v>9071.8299999999872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294</v>
      </c>
      <c r="B713" s="330">
        <v>43</v>
      </c>
      <c r="C713" s="298">
        <v>46112</v>
      </c>
      <c r="D713" s="298" t="s">
        <v>201</v>
      </c>
      <c r="E713" s="331">
        <v>42.84</v>
      </c>
      <c r="F713" s="331"/>
      <c r="G713" s="333">
        <f t="shared" si="14"/>
        <v>9130.8299999999872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6</v>
      </c>
      <c r="C714" s="298">
        <v>46112</v>
      </c>
      <c r="D714" s="298" t="s">
        <v>300</v>
      </c>
      <c r="E714" s="331">
        <v>57.21</v>
      </c>
      <c r="F714" s="331"/>
      <c r="G714" s="333">
        <f t="shared" si="14"/>
        <v>9173.6699999999873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8</v>
      </c>
      <c r="C715" s="298">
        <v>46112</v>
      </c>
      <c r="D715" s="298" t="s">
        <v>296</v>
      </c>
      <c r="E715" s="331">
        <v>11.18</v>
      </c>
      <c r="F715" s="331"/>
      <c r="G715" s="333">
        <f t="shared" si="14"/>
        <v>9230.8799999999865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294</v>
      </c>
      <c r="B716" s="330">
        <v>10</v>
      </c>
      <c r="C716" s="298">
        <v>46112</v>
      </c>
      <c r="D716" s="298" t="s">
        <v>176</v>
      </c>
      <c r="E716" s="331">
        <v>17.899999999999999</v>
      </c>
      <c r="F716" s="331"/>
      <c r="G716" s="333">
        <f t="shared" si="14"/>
        <v>9242.0599999999868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2</v>
      </c>
      <c r="C717" s="298">
        <v>46111</v>
      </c>
      <c r="D717" s="298" t="s">
        <v>334</v>
      </c>
      <c r="E717" s="331">
        <v>23.83</v>
      </c>
      <c r="F717" s="331"/>
      <c r="G717" s="333">
        <f t="shared" si="14"/>
        <v>9259.9599999999864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291</v>
      </c>
      <c r="B718" s="330">
        <v>38</v>
      </c>
      <c r="C718" s="298">
        <v>46111</v>
      </c>
      <c r="D718" s="299" t="s">
        <v>293</v>
      </c>
      <c r="E718" s="331"/>
      <c r="F718" s="331">
        <v>4278.1400000000003</v>
      </c>
      <c r="G718" s="333">
        <f t="shared" si="14"/>
        <v>9283.7899999999863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3</v>
      </c>
      <c r="C719" s="298">
        <v>46111</v>
      </c>
      <c r="D719" s="299" t="s">
        <v>351</v>
      </c>
      <c r="E719" s="331">
        <v>30</v>
      </c>
      <c r="F719" s="331"/>
      <c r="G719" s="333">
        <f t="shared" si="14"/>
        <v>5005.649999999986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6</v>
      </c>
      <c r="C720" s="298">
        <v>46111</v>
      </c>
      <c r="D720" s="299" t="s">
        <v>300</v>
      </c>
      <c r="E720" s="331">
        <v>15.96</v>
      </c>
      <c r="F720" s="331"/>
      <c r="G720" s="333">
        <f t="shared" si="14"/>
        <v>5035.649999999986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3</v>
      </c>
      <c r="C721" s="298">
        <v>46111</v>
      </c>
      <c r="D721" s="299" t="s">
        <v>379</v>
      </c>
      <c r="E721" s="331">
        <v>18.96</v>
      </c>
      <c r="F721" s="331"/>
      <c r="G721" s="333">
        <f t="shared" si="14"/>
        <v>5051.609999999986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1</v>
      </c>
      <c r="C722" s="298">
        <v>46110</v>
      </c>
      <c r="D722" s="299" t="s">
        <v>311</v>
      </c>
      <c r="E722" s="331">
        <v>144.22</v>
      </c>
      <c r="F722" s="331"/>
      <c r="G722" s="333">
        <f t="shared" si="14"/>
        <v>5070.5699999999861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7</v>
      </c>
      <c r="C723" s="298">
        <v>46110</v>
      </c>
      <c r="D723" s="299" t="s">
        <v>380</v>
      </c>
      <c r="E723" s="331">
        <v>181.04</v>
      </c>
      <c r="F723" s="331"/>
      <c r="G723" s="333">
        <f t="shared" si="14"/>
        <v>5214.7899999999863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6</v>
      </c>
      <c r="C724" s="298">
        <v>46110</v>
      </c>
      <c r="D724" s="299" t="s">
        <v>381</v>
      </c>
      <c r="E724" s="331">
        <v>196.9</v>
      </c>
      <c r="F724" s="331"/>
      <c r="G724" s="333">
        <f t="shared" si="14"/>
        <v>5395.8299999999863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3</v>
      </c>
      <c r="C725" s="298">
        <v>46110</v>
      </c>
      <c r="D725" s="299" t="s">
        <v>382</v>
      </c>
      <c r="E725" s="331">
        <v>7.5</v>
      </c>
      <c r="F725" s="331"/>
      <c r="G725" s="333">
        <f t="shared" si="14"/>
        <v>5592.7299999999859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8</v>
      </c>
      <c r="C726" s="298">
        <v>46109</v>
      </c>
      <c r="D726" s="299" t="s">
        <v>319</v>
      </c>
      <c r="E726" s="331">
        <v>11.7</v>
      </c>
      <c r="F726" s="331"/>
      <c r="G726" s="333">
        <f t="shared" si="14"/>
        <v>5600.2299999999859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2</v>
      </c>
      <c r="C727" s="298">
        <v>46109</v>
      </c>
      <c r="D727" s="299" t="s">
        <v>308</v>
      </c>
      <c r="E727" s="331">
        <v>210.76</v>
      </c>
      <c r="F727" s="331"/>
      <c r="G727" s="333">
        <f t="shared" si="14"/>
        <v>5611.9299999999857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4</v>
      </c>
      <c r="C728" s="298">
        <v>46109</v>
      </c>
      <c r="D728" s="299" t="s">
        <v>310</v>
      </c>
      <c r="E728" s="331">
        <v>46.9</v>
      </c>
      <c r="F728" s="331"/>
      <c r="G728" s="333">
        <f t="shared" si="14"/>
        <v>5822.689999999986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1</v>
      </c>
      <c r="C729" s="298">
        <v>46109</v>
      </c>
      <c r="D729" s="299" t="s">
        <v>329</v>
      </c>
      <c r="E729" s="331">
        <v>179.1</v>
      </c>
      <c r="F729" s="331"/>
      <c r="G729" s="333">
        <f t="shared" si="14"/>
        <v>5869.5899999999856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8</v>
      </c>
      <c r="C730" s="298">
        <v>46109</v>
      </c>
      <c r="D730" s="299" t="s">
        <v>308</v>
      </c>
      <c r="E730" s="331">
        <v>31.97</v>
      </c>
      <c r="F730" s="331"/>
      <c r="G730" s="333">
        <f t="shared" si="14"/>
        <v>6048.689999999986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8</v>
      </c>
      <c r="C731" s="298">
        <v>46109</v>
      </c>
      <c r="D731" s="299" t="s">
        <v>308</v>
      </c>
      <c r="E731" s="331">
        <v>12.19</v>
      </c>
      <c r="F731" s="331"/>
      <c r="G731" s="333">
        <f t="shared" si="14"/>
        <v>6080.6599999999862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291</v>
      </c>
      <c r="B732" s="330">
        <v>41</v>
      </c>
      <c r="C732" s="298">
        <v>46108</v>
      </c>
      <c r="D732" s="299" t="s">
        <v>383</v>
      </c>
      <c r="E732" s="331"/>
      <c r="F732" s="331">
        <v>400</v>
      </c>
      <c r="G732" s="333">
        <f t="shared" si="14"/>
        <v>6092.8499999999858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2</v>
      </c>
      <c r="C733" s="298">
        <v>46108</v>
      </c>
      <c r="D733" s="299" t="s">
        <v>301</v>
      </c>
      <c r="E733" s="331">
        <v>19.5</v>
      </c>
      <c r="F733" s="331"/>
      <c r="G733" s="333">
        <f t="shared" si="14"/>
        <v>5692.8499999999858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2</v>
      </c>
      <c r="C734" s="298">
        <v>46108</v>
      </c>
      <c r="D734" s="299" t="s">
        <v>296</v>
      </c>
      <c r="E734" s="331">
        <v>11.48</v>
      </c>
      <c r="F734" s="331"/>
      <c r="G734" s="333">
        <f t="shared" si="14"/>
        <v>5712.3499999999858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8</v>
      </c>
      <c r="C735" s="298">
        <v>46108</v>
      </c>
      <c r="D735" s="299" t="s">
        <v>334</v>
      </c>
      <c r="E735" s="331">
        <v>11.46</v>
      </c>
      <c r="F735" s="331"/>
      <c r="G735" s="333">
        <f t="shared" si="14"/>
        <v>5723.8299999999854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4</v>
      </c>
      <c r="C736" s="298">
        <v>46108</v>
      </c>
      <c r="D736" s="299" t="s">
        <v>334</v>
      </c>
      <c r="E736" s="331">
        <v>38.21</v>
      </c>
      <c r="F736" s="331"/>
      <c r="G736" s="333">
        <f t="shared" si="14"/>
        <v>5735.2899999999854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2</v>
      </c>
      <c r="C737" s="298">
        <v>46108</v>
      </c>
      <c r="D737" s="299" t="s">
        <v>384</v>
      </c>
      <c r="E737" s="331">
        <v>69.95</v>
      </c>
      <c r="F737" s="331"/>
      <c r="G737" s="333">
        <f t="shared" si="14"/>
        <v>5773.4999999999854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3</v>
      </c>
      <c r="C738" s="298">
        <v>46108</v>
      </c>
      <c r="D738" s="299" t="s">
        <v>348</v>
      </c>
      <c r="E738" s="331">
        <v>10.78</v>
      </c>
      <c r="F738" s="331"/>
      <c r="G738" s="333">
        <f t="shared" si="14"/>
        <v>5843.4499999999853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6</v>
      </c>
      <c r="C739" s="298">
        <v>46108</v>
      </c>
      <c r="D739" s="299" t="s">
        <v>300</v>
      </c>
      <c r="E739" s="331">
        <v>15.84</v>
      </c>
      <c r="F739" s="331"/>
      <c r="G739" s="333">
        <f t="shared" si="14"/>
        <v>5854.229999999985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8</v>
      </c>
      <c r="C740" s="298">
        <v>46108</v>
      </c>
      <c r="D740" s="299" t="s">
        <v>385</v>
      </c>
      <c r="E740" s="331">
        <v>22.48</v>
      </c>
      <c r="F740" s="331"/>
      <c r="G740" s="333">
        <f t="shared" si="14"/>
        <v>5870.0699999999852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2</v>
      </c>
      <c r="C741" s="298">
        <v>46107</v>
      </c>
      <c r="D741" s="299" t="s">
        <v>358</v>
      </c>
      <c r="E741" s="331">
        <v>11.17</v>
      </c>
      <c r="F741" s="331"/>
      <c r="G741" s="333">
        <f t="shared" si="14"/>
        <v>5892.5499999999847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2</v>
      </c>
      <c r="C742" s="298">
        <v>46107</v>
      </c>
      <c r="D742" s="299" t="s">
        <v>386</v>
      </c>
      <c r="E742" s="331">
        <v>14.38</v>
      </c>
      <c r="F742" s="331"/>
      <c r="G742" s="333">
        <f t="shared" si="14"/>
        <v>5903.7199999999848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8</v>
      </c>
      <c r="C743" s="298">
        <v>46107</v>
      </c>
      <c r="D743" s="299" t="s">
        <v>387</v>
      </c>
      <c r="E743" s="331">
        <v>45</v>
      </c>
      <c r="F743" s="331"/>
      <c r="G743" s="333">
        <f t="shared" si="14"/>
        <v>5918.0999999999849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2</v>
      </c>
      <c r="C744" s="298">
        <v>46107</v>
      </c>
      <c r="D744" s="299" t="s">
        <v>324</v>
      </c>
      <c r="E744" s="331">
        <v>9.0299999999999994</v>
      </c>
      <c r="F744" s="331"/>
      <c r="G744" s="333">
        <f t="shared" si="14"/>
        <v>5963.0999999999849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2</v>
      </c>
      <c r="C745" s="298">
        <v>46107</v>
      </c>
      <c r="D745" s="299" t="s">
        <v>301</v>
      </c>
      <c r="E745" s="331">
        <v>30</v>
      </c>
      <c r="F745" s="331"/>
      <c r="G745" s="333">
        <f t="shared" si="14"/>
        <v>5972.1299999999846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6</v>
      </c>
      <c r="C746" s="298">
        <v>46106</v>
      </c>
      <c r="D746" s="299" t="s">
        <v>388</v>
      </c>
      <c r="E746" s="331">
        <v>12</v>
      </c>
      <c r="F746" s="331"/>
      <c r="G746" s="333">
        <f t="shared" si="14"/>
        <v>6002.1299999999846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6</v>
      </c>
      <c r="C747" s="298">
        <v>46106</v>
      </c>
      <c r="D747" s="299" t="s">
        <v>389</v>
      </c>
      <c r="E747" s="331">
        <v>20</v>
      </c>
      <c r="F747" s="331"/>
      <c r="G747" s="333">
        <f t="shared" si="14"/>
        <v>6014.1299999999846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2</v>
      </c>
      <c r="C748" s="298">
        <v>46106</v>
      </c>
      <c r="D748" s="299" t="s">
        <v>296</v>
      </c>
      <c r="E748" s="331">
        <v>21.05</v>
      </c>
      <c r="F748" s="331"/>
      <c r="G748" s="333">
        <f t="shared" si="14"/>
        <v>6034.1299999999846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4</v>
      </c>
      <c r="C749" s="298">
        <v>46106</v>
      </c>
      <c r="D749" s="299" t="s">
        <v>296</v>
      </c>
      <c r="E749" s="331">
        <v>38.58</v>
      </c>
      <c r="F749" s="331"/>
      <c r="G749" s="333">
        <f t="shared" si="14"/>
        <v>6055.1799999999848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294</v>
      </c>
      <c r="B750" s="330">
        <v>12</v>
      </c>
      <c r="C750" s="298">
        <v>46106</v>
      </c>
      <c r="D750" s="299" t="s">
        <v>314</v>
      </c>
      <c r="E750" s="331">
        <v>204.47</v>
      </c>
      <c r="F750" s="331"/>
      <c r="G750" s="333">
        <f t="shared" si="14"/>
        <v>6093.7599999999848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294</v>
      </c>
      <c r="B751" s="330">
        <v>24</v>
      </c>
      <c r="C751" s="298">
        <v>46105</v>
      </c>
      <c r="D751" s="299" t="s">
        <v>860</v>
      </c>
      <c r="E751" s="331">
        <v>86.58</v>
      </c>
      <c r="F751" s="331"/>
      <c r="G751" s="333">
        <f t="shared" si="14"/>
        <v>6298.229999999985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6</v>
      </c>
      <c r="C752" s="298">
        <v>46105</v>
      </c>
      <c r="D752" s="299" t="s">
        <v>389</v>
      </c>
      <c r="E752" s="331">
        <v>20</v>
      </c>
      <c r="F752" s="331"/>
      <c r="G752" s="333">
        <f t="shared" si="14"/>
        <v>6384.8099999999849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2</v>
      </c>
      <c r="C753" s="298">
        <v>46105</v>
      </c>
      <c r="D753" s="299" t="s">
        <v>390</v>
      </c>
      <c r="E753" s="331">
        <v>15.29</v>
      </c>
      <c r="F753" s="331"/>
      <c r="G753" s="333">
        <f t="shared" si="14"/>
        <v>6404.8099999999849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8</v>
      </c>
      <c r="C754" s="298">
        <v>46105</v>
      </c>
      <c r="D754" s="299" t="s">
        <v>308</v>
      </c>
      <c r="E754" s="331">
        <v>47.99</v>
      </c>
      <c r="F754" s="331"/>
      <c r="G754" s="333">
        <f t="shared" si="14"/>
        <v>6420.0999999999849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294</v>
      </c>
      <c r="B755" s="330">
        <v>23</v>
      </c>
      <c r="C755" s="298">
        <v>46104</v>
      </c>
      <c r="D755" s="299" t="s">
        <v>67</v>
      </c>
      <c r="E755" s="331">
        <v>650.88</v>
      </c>
      <c r="F755" s="331"/>
      <c r="G755" s="333">
        <f t="shared" si="14"/>
        <v>6468.0899999999847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2</v>
      </c>
      <c r="C756" s="298">
        <v>46104</v>
      </c>
      <c r="D756" s="299" t="s">
        <v>391</v>
      </c>
      <c r="E756" s="331">
        <v>46</v>
      </c>
      <c r="F756" s="331"/>
      <c r="G756" s="333">
        <f t="shared" si="14"/>
        <v>7118.9699999999848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2</v>
      </c>
      <c r="C757" s="298">
        <v>46103</v>
      </c>
      <c r="D757" s="299" t="s">
        <v>392</v>
      </c>
      <c r="E757" s="331">
        <v>24.81</v>
      </c>
      <c r="F757" s="331"/>
      <c r="G757" s="333">
        <f t="shared" si="14"/>
        <v>7164.9699999999848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4</v>
      </c>
      <c r="C758" s="298">
        <v>46103</v>
      </c>
      <c r="D758" s="299" t="s">
        <v>296</v>
      </c>
      <c r="E758" s="331">
        <v>28.77</v>
      </c>
      <c r="F758" s="331"/>
      <c r="G758" s="333">
        <f t="shared" si="14"/>
        <v>7189.7799999999852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8</v>
      </c>
      <c r="C759" s="298">
        <v>46103</v>
      </c>
      <c r="D759" s="299" t="s">
        <v>296</v>
      </c>
      <c r="E759" s="331">
        <v>11.9</v>
      </c>
      <c r="F759" s="331"/>
      <c r="G759" s="333">
        <f t="shared" si="14"/>
        <v>7218.5499999999856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1</v>
      </c>
      <c r="C760" s="298">
        <v>46103</v>
      </c>
      <c r="D760" s="299" t="s">
        <v>300</v>
      </c>
      <c r="E760" s="331">
        <v>42.59</v>
      </c>
      <c r="F760" s="331"/>
      <c r="G760" s="333">
        <f t="shared" si="14"/>
        <v>7230.4499999999853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6</v>
      </c>
      <c r="C761" s="298">
        <v>46103</v>
      </c>
      <c r="D761" s="299" t="s">
        <v>300</v>
      </c>
      <c r="E761" s="331">
        <v>17.579999999999998</v>
      </c>
      <c r="F761" s="331"/>
      <c r="G761" s="333">
        <f t="shared" si="14"/>
        <v>7273.0399999999854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1</v>
      </c>
      <c r="C762" s="298">
        <v>46103</v>
      </c>
      <c r="D762" s="299" t="s">
        <v>300</v>
      </c>
      <c r="E762" s="331">
        <v>11.99</v>
      </c>
      <c r="F762" s="331"/>
      <c r="G762" s="333">
        <f t="shared" si="14"/>
        <v>7290.6199999999853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1</v>
      </c>
      <c r="C763" s="298">
        <v>46103</v>
      </c>
      <c r="D763" s="299" t="s">
        <v>311</v>
      </c>
      <c r="E763" s="331">
        <v>81.31</v>
      </c>
      <c r="F763" s="331"/>
      <c r="G763" s="333">
        <f t="shared" si="14"/>
        <v>7302.6099999999851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1</v>
      </c>
      <c r="C764" s="298">
        <v>46103</v>
      </c>
      <c r="D764" s="299" t="s">
        <v>393</v>
      </c>
      <c r="E764" s="331">
        <v>38.44</v>
      </c>
      <c r="F764" s="331"/>
      <c r="G764" s="333">
        <f t="shared" si="14"/>
        <v>7383.9199999999855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2</v>
      </c>
      <c r="C765" s="298">
        <v>46103</v>
      </c>
      <c r="D765" s="299" t="s">
        <v>394</v>
      </c>
      <c r="E765" s="331">
        <v>35.700000000000003</v>
      </c>
      <c r="F765" s="331"/>
      <c r="G765" s="333">
        <f t="shared" si="14"/>
        <v>7422.3599999999851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6</v>
      </c>
      <c r="C766" s="298">
        <v>46102</v>
      </c>
      <c r="D766" s="299" t="s">
        <v>300</v>
      </c>
      <c r="E766" s="331">
        <v>10.64</v>
      </c>
      <c r="F766" s="331"/>
      <c r="G766" s="333">
        <f t="shared" si="14"/>
        <v>7458.0599999999849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1</v>
      </c>
      <c r="C767" s="298">
        <v>46102</v>
      </c>
      <c r="D767" s="299" t="s">
        <v>300</v>
      </c>
      <c r="E767" s="331">
        <v>28.69</v>
      </c>
      <c r="F767" s="331"/>
      <c r="G767" s="333">
        <f t="shared" si="14"/>
        <v>7468.6999999999853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3</v>
      </c>
      <c r="C768" s="298">
        <v>46102</v>
      </c>
      <c r="D768" s="299" t="s">
        <v>348</v>
      </c>
      <c r="E768" s="331">
        <v>11.59</v>
      </c>
      <c r="F768" s="331"/>
      <c r="G768" s="333">
        <f t="shared" si="14"/>
        <v>7497.3899999999849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291</v>
      </c>
      <c r="B769" s="330">
        <v>41</v>
      </c>
      <c r="C769" s="298">
        <v>46102</v>
      </c>
      <c r="D769" s="299" t="s">
        <v>383</v>
      </c>
      <c r="E769" s="331"/>
      <c r="F769" s="331">
        <v>400</v>
      </c>
      <c r="G769" s="333">
        <f t="shared" si="14"/>
        <v>7508.979999999985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5</v>
      </c>
      <c r="C770" s="298">
        <v>46102</v>
      </c>
      <c r="D770" s="299" t="s">
        <v>395</v>
      </c>
      <c r="E770" s="331">
        <v>170</v>
      </c>
      <c r="F770" s="331"/>
      <c r="G770" s="333">
        <f t="shared" si="14"/>
        <v>7108.979999999985</v>
      </c>
      <c r="H770" s="334" t="s">
        <v>298</v>
      </c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5</v>
      </c>
      <c r="C771" s="298">
        <v>46102</v>
      </c>
      <c r="D771" s="299" t="s">
        <v>354</v>
      </c>
      <c r="E771" s="331">
        <v>70</v>
      </c>
      <c r="F771" s="331"/>
      <c r="G771" s="333">
        <f t="shared" si="14"/>
        <v>7278.979999999985</v>
      </c>
      <c r="H771" s="334" t="s">
        <v>298</v>
      </c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5</v>
      </c>
      <c r="C772" s="298">
        <v>46102</v>
      </c>
      <c r="D772" s="299" t="s">
        <v>396</v>
      </c>
      <c r="E772" s="331">
        <v>40</v>
      </c>
      <c r="F772" s="331"/>
      <c r="G772" s="333">
        <f t="shared" ref="G772:G1026" si="15">G773-E772+F772</f>
        <v>7348.979999999985</v>
      </c>
      <c r="H772" s="334" t="s">
        <v>298</v>
      </c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3</v>
      </c>
      <c r="C773" s="298">
        <v>46102</v>
      </c>
      <c r="D773" s="299" t="s">
        <v>348</v>
      </c>
      <c r="E773" s="331">
        <v>25</v>
      </c>
      <c r="F773" s="331"/>
      <c r="G773" s="333">
        <f t="shared" si="15"/>
        <v>7388.979999999985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1</v>
      </c>
      <c r="C774" s="298">
        <v>46102</v>
      </c>
      <c r="D774" s="299" t="s">
        <v>304</v>
      </c>
      <c r="E774" s="331">
        <v>65.19</v>
      </c>
      <c r="F774" s="331"/>
      <c r="G774" s="333">
        <f t="shared" si="15"/>
        <v>7413.979999999985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4</v>
      </c>
      <c r="C775" s="298">
        <v>46102</v>
      </c>
      <c r="D775" s="299" t="s">
        <v>310</v>
      </c>
      <c r="E775" s="331">
        <v>37.450000000000003</v>
      </c>
      <c r="F775" s="331"/>
      <c r="G775" s="333">
        <f t="shared" si="15"/>
        <v>7479.1699999999846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8</v>
      </c>
      <c r="C776" s="298">
        <v>46101</v>
      </c>
      <c r="D776" s="299" t="s">
        <v>356</v>
      </c>
      <c r="E776" s="331">
        <v>65.099999999999994</v>
      </c>
      <c r="F776" s="331"/>
      <c r="G776" s="333">
        <f t="shared" si="15"/>
        <v>7516.6199999999844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294</v>
      </c>
      <c r="B777" s="330">
        <v>22</v>
      </c>
      <c r="C777" s="298">
        <v>46101</v>
      </c>
      <c r="D777" s="299" t="s">
        <v>323</v>
      </c>
      <c r="E777" s="331">
        <v>20.22</v>
      </c>
      <c r="F777" s="331"/>
      <c r="G777" s="333">
        <f t="shared" si="15"/>
        <v>7581.7199999999848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6</v>
      </c>
      <c r="C778" s="298">
        <v>46101</v>
      </c>
      <c r="D778" s="299" t="s">
        <v>433</v>
      </c>
      <c r="E778" s="331">
        <v>-73</v>
      </c>
      <c r="F778" s="331"/>
      <c r="G778" s="333">
        <f t="shared" si="15"/>
        <v>7601.939999999985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6</v>
      </c>
      <c r="C779" s="298">
        <v>46101</v>
      </c>
      <c r="D779" s="299" t="s">
        <v>300</v>
      </c>
      <c r="E779" s="331">
        <v>34.68</v>
      </c>
      <c r="F779" s="331"/>
      <c r="G779" s="333">
        <f t="shared" si="15"/>
        <v>7528.939999999985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6</v>
      </c>
      <c r="C780" s="298">
        <v>46101</v>
      </c>
      <c r="D780" s="299" t="s">
        <v>397</v>
      </c>
      <c r="E780" s="331">
        <v>10.63</v>
      </c>
      <c r="F780" s="331"/>
      <c r="G780" s="333">
        <f t="shared" si="15"/>
        <v>7563.6199999999853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5</v>
      </c>
      <c r="C781" s="298">
        <v>46101</v>
      </c>
      <c r="D781" s="299" t="s">
        <v>398</v>
      </c>
      <c r="E781" s="331">
        <v>106.49</v>
      </c>
      <c r="F781" s="331"/>
      <c r="G781" s="333">
        <f t="shared" si="15"/>
        <v>7574.2499999999854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8</v>
      </c>
      <c r="C782" s="298">
        <v>46100</v>
      </c>
      <c r="D782" s="299" t="s">
        <v>357</v>
      </c>
      <c r="E782" s="331">
        <v>16.739999999999998</v>
      </c>
      <c r="F782" s="331"/>
      <c r="G782" s="333">
        <f t="shared" si="15"/>
        <v>7680.7399999999852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8</v>
      </c>
      <c r="C783" s="298">
        <v>46100</v>
      </c>
      <c r="D783" s="299" t="s">
        <v>399</v>
      </c>
      <c r="E783" s="331">
        <v>108.54</v>
      </c>
      <c r="F783" s="331"/>
      <c r="G783" s="333">
        <f t="shared" si="15"/>
        <v>7697.479999999985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294</v>
      </c>
      <c r="B784" s="330">
        <v>22</v>
      </c>
      <c r="C784" s="298">
        <v>46100</v>
      </c>
      <c r="D784" s="299" t="s">
        <v>835</v>
      </c>
      <c r="E784" s="331">
        <v>12.77</v>
      </c>
      <c r="F784" s="331"/>
      <c r="G784" s="333">
        <f t="shared" si="15"/>
        <v>7806.019999999985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8</v>
      </c>
      <c r="C785" s="298">
        <v>46100</v>
      </c>
      <c r="D785" s="299" t="s">
        <v>334</v>
      </c>
      <c r="E785" s="331">
        <v>28.33</v>
      </c>
      <c r="F785" s="331"/>
      <c r="G785" s="333">
        <f t="shared" si="15"/>
        <v>7818.7899999999854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2</v>
      </c>
      <c r="C786" s="298">
        <v>46100</v>
      </c>
      <c r="D786" s="299" t="s">
        <v>358</v>
      </c>
      <c r="E786" s="331">
        <v>17.45</v>
      </c>
      <c r="F786" s="331"/>
      <c r="G786" s="333">
        <f t="shared" si="15"/>
        <v>7847.1199999999853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294</v>
      </c>
      <c r="B787" s="330">
        <v>22</v>
      </c>
      <c r="C787" s="298">
        <v>46100</v>
      </c>
      <c r="D787" s="299" t="s">
        <v>328</v>
      </c>
      <c r="E787" s="331">
        <v>7.46</v>
      </c>
      <c r="F787" s="331"/>
      <c r="G787" s="333">
        <f t="shared" si="15"/>
        <v>7864.5699999999852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335</v>
      </c>
      <c r="B788" s="330" t="s">
        <v>335</v>
      </c>
      <c r="C788" s="298">
        <v>46100</v>
      </c>
      <c r="D788" s="299" t="s">
        <v>336</v>
      </c>
      <c r="E788" s="331">
        <v>172.29</v>
      </c>
      <c r="F788" s="331"/>
      <c r="G788" s="333">
        <f t="shared" si="15"/>
        <v>7872.0299999999852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294</v>
      </c>
      <c r="B789" s="330">
        <v>15</v>
      </c>
      <c r="C789" s="298">
        <v>46100</v>
      </c>
      <c r="D789" s="299" t="s">
        <v>185</v>
      </c>
      <c r="E789" s="331">
        <v>175.09</v>
      </c>
      <c r="F789" s="331"/>
      <c r="G789" s="333">
        <f t="shared" si="15"/>
        <v>8044.3199999999852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291</v>
      </c>
      <c r="B790" s="330">
        <v>39</v>
      </c>
      <c r="C790" s="298">
        <v>46100</v>
      </c>
      <c r="D790" s="299" t="s">
        <v>292</v>
      </c>
      <c r="E790" s="331"/>
      <c r="F790" s="331">
        <v>2763.78</v>
      </c>
      <c r="G790" s="333">
        <f t="shared" si="15"/>
        <v>8219.4099999999853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2</v>
      </c>
      <c r="C791" s="298">
        <v>46099</v>
      </c>
      <c r="D791" s="299" t="s">
        <v>400</v>
      </c>
      <c r="E791" s="331">
        <v>47.46</v>
      </c>
      <c r="F791" s="331"/>
      <c r="G791" s="333">
        <f t="shared" si="15"/>
        <v>5455.6299999999856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8</v>
      </c>
      <c r="C792" s="298">
        <v>46099</v>
      </c>
      <c r="D792" s="299" t="s">
        <v>400</v>
      </c>
      <c r="E792" s="331">
        <v>15.01</v>
      </c>
      <c r="F792" s="331"/>
      <c r="G792" s="333">
        <f t="shared" si="15"/>
        <v>5503.0899999999856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291</v>
      </c>
      <c r="B793" s="330">
        <v>40</v>
      </c>
      <c r="C793" s="298">
        <v>46099</v>
      </c>
      <c r="D793" s="299" t="s">
        <v>316</v>
      </c>
      <c r="E793" s="331"/>
      <c r="F793" s="331">
        <v>838.67</v>
      </c>
      <c r="G793" s="333">
        <f t="shared" si="15"/>
        <v>5518.0999999999858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2</v>
      </c>
      <c r="C794" s="298">
        <v>46099</v>
      </c>
      <c r="D794" s="299" t="s">
        <v>296</v>
      </c>
      <c r="E794" s="331">
        <v>14.67</v>
      </c>
      <c r="F794" s="331"/>
      <c r="G794" s="333">
        <f t="shared" si="15"/>
        <v>4679.4299999999857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4</v>
      </c>
      <c r="C795" s="298">
        <v>46099</v>
      </c>
      <c r="D795" s="299" t="s">
        <v>296</v>
      </c>
      <c r="E795" s="331">
        <v>40.22</v>
      </c>
      <c r="F795" s="331"/>
      <c r="G795" s="333">
        <f t="shared" si="15"/>
        <v>4694.0999999999858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8</v>
      </c>
      <c r="C796" s="298">
        <v>46099</v>
      </c>
      <c r="D796" s="299" t="s">
        <v>295</v>
      </c>
      <c r="E796" s="331">
        <v>3.49</v>
      </c>
      <c r="F796" s="331"/>
      <c r="G796" s="333">
        <f t="shared" si="15"/>
        <v>4734.3199999999861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294</v>
      </c>
      <c r="B797" s="330">
        <v>22</v>
      </c>
      <c r="C797" s="298">
        <v>46099</v>
      </c>
      <c r="D797" s="299" t="s">
        <v>401</v>
      </c>
      <c r="E797" s="331">
        <v>13.84</v>
      </c>
      <c r="F797" s="331"/>
      <c r="G797" s="333">
        <f t="shared" si="15"/>
        <v>4737.8099999999858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294</v>
      </c>
      <c r="B798" s="330">
        <v>17</v>
      </c>
      <c r="C798" s="298">
        <v>46098</v>
      </c>
      <c r="D798" s="299" t="s">
        <v>188</v>
      </c>
      <c r="E798" s="331">
        <v>42.65</v>
      </c>
      <c r="F798" s="331"/>
      <c r="G798" s="333">
        <f t="shared" si="15"/>
        <v>4751.649999999986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294</v>
      </c>
      <c r="B799" s="330">
        <v>23</v>
      </c>
      <c r="C799" s="298">
        <v>46098</v>
      </c>
      <c r="D799" s="299" t="s">
        <v>402</v>
      </c>
      <c r="E799" s="331">
        <v>529.46</v>
      </c>
      <c r="F799" s="331"/>
      <c r="G799" s="333">
        <f t="shared" si="15"/>
        <v>4794.2999999999856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294</v>
      </c>
      <c r="B800" s="330">
        <v>43</v>
      </c>
      <c r="C800" s="298">
        <v>46098</v>
      </c>
      <c r="D800" s="299" t="s">
        <v>333</v>
      </c>
      <c r="E800" s="331">
        <v>22.35</v>
      </c>
      <c r="F800" s="331"/>
      <c r="G800" s="333">
        <f t="shared" si="15"/>
        <v>5323.7599999999857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294</v>
      </c>
      <c r="B801" s="330">
        <v>42</v>
      </c>
      <c r="C801" s="298">
        <v>46098</v>
      </c>
      <c r="D801" s="299" t="s">
        <v>333</v>
      </c>
      <c r="E801" s="331">
        <v>37.25</v>
      </c>
      <c r="F801" s="331"/>
      <c r="G801" s="333">
        <f t="shared" si="15"/>
        <v>5346.109999999986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8</v>
      </c>
      <c r="C802" s="298">
        <v>46098</v>
      </c>
      <c r="D802" s="299" t="s">
        <v>319</v>
      </c>
      <c r="E802" s="331">
        <v>3.99</v>
      </c>
      <c r="F802" s="331"/>
      <c r="G802" s="333">
        <f t="shared" si="15"/>
        <v>5383.359999999986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8</v>
      </c>
      <c r="C803" s="298">
        <v>46098</v>
      </c>
      <c r="D803" s="299" t="s">
        <v>319</v>
      </c>
      <c r="E803" s="331">
        <v>24.47</v>
      </c>
      <c r="F803" s="331"/>
      <c r="G803" s="333">
        <f t="shared" si="15"/>
        <v>5387.3499999999858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294</v>
      </c>
      <c r="B804" s="330">
        <v>21</v>
      </c>
      <c r="C804" s="298">
        <v>46098</v>
      </c>
      <c r="D804" s="299" t="s">
        <v>194</v>
      </c>
      <c r="E804" s="331">
        <v>75.599999999999994</v>
      </c>
      <c r="F804" s="331"/>
      <c r="G804" s="333">
        <f t="shared" si="15"/>
        <v>5411.8199999999861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5</v>
      </c>
      <c r="C805" s="298">
        <v>46097</v>
      </c>
      <c r="D805" s="299" t="s">
        <v>340</v>
      </c>
      <c r="E805" s="331">
        <v>21.3</v>
      </c>
      <c r="F805" s="331"/>
      <c r="G805" s="333">
        <f t="shared" si="15"/>
        <v>5487.4199999999864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294</v>
      </c>
      <c r="B806" s="330">
        <v>11</v>
      </c>
      <c r="C806" s="298">
        <v>46097</v>
      </c>
      <c r="D806" s="299" t="s">
        <v>178</v>
      </c>
      <c r="E806" s="331">
        <v>267.91000000000003</v>
      </c>
      <c r="F806" s="331"/>
      <c r="G806" s="333">
        <f t="shared" si="15"/>
        <v>5508.7199999999866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287</v>
      </c>
      <c r="B807" s="330" t="s">
        <v>287</v>
      </c>
      <c r="C807" s="298">
        <v>46097</v>
      </c>
      <c r="D807" s="299" t="s">
        <v>403</v>
      </c>
      <c r="E807" s="331"/>
      <c r="F807" s="331">
        <v>80</v>
      </c>
      <c r="G807" s="333">
        <f t="shared" si="15"/>
        <v>5776.6299999999865</v>
      </c>
      <c r="H807" s="334" t="s">
        <v>298</v>
      </c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287</v>
      </c>
      <c r="B808" s="330" t="s">
        <v>287</v>
      </c>
      <c r="C808" s="298">
        <v>46097</v>
      </c>
      <c r="D808" s="299" t="s">
        <v>302</v>
      </c>
      <c r="E808" s="331">
        <v>80</v>
      </c>
      <c r="F808" s="331"/>
      <c r="G808" s="333">
        <f t="shared" si="15"/>
        <v>5696.6299999999865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4</v>
      </c>
      <c r="C809" s="298">
        <v>46097</v>
      </c>
      <c r="D809" s="299" t="s">
        <v>310</v>
      </c>
      <c r="E809" s="331">
        <v>42.47</v>
      </c>
      <c r="F809" s="331"/>
      <c r="G809" s="333">
        <f t="shared" si="15"/>
        <v>5776.6299999999865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2</v>
      </c>
      <c r="C810" s="298">
        <v>46097</v>
      </c>
      <c r="D810" s="299" t="s">
        <v>296</v>
      </c>
      <c r="E810" s="331">
        <v>11.18</v>
      </c>
      <c r="F810" s="331"/>
      <c r="G810" s="333">
        <f t="shared" si="15"/>
        <v>5819.0999999999867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2</v>
      </c>
      <c r="C811" s="298">
        <v>46096</v>
      </c>
      <c r="D811" s="299" t="s">
        <v>404</v>
      </c>
      <c r="E811" s="331">
        <v>38.67</v>
      </c>
      <c r="F811" s="331"/>
      <c r="G811" s="333">
        <f t="shared" si="15"/>
        <v>5830.279999999987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3</v>
      </c>
      <c r="C812" s="298">
        <v>46096</v>
      </c>
      <c r="D812" s="299" t="s">
        <v>348</v>
      </c>
      <c r="E812" s="331">
        <v>7.11</v>
      </c>
      <c r="F812" s="331"/>
      <c r="G812" s="333">
        <f t="shared" si="15"/>
        <v>5868.9499999999871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1</v>
      </c>
      <c r="C813" s="298">
        <v>46096</v>
      </c>
      <c r="D813" s="299" t="s">
        <v>304</v>
      </c>
      <c r="E813" s="331">
        <v>126.64</v>
      </c>
      <c r="F813" s="331"/>
      <c r="G813" s="333">
        <f t="shared" si="15"/>
        <v>5876.0599999999868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1</v>
      </c>
      <c r="C814" s="298">
        <v>46096</v>
      </c>
      <c r="D814" s="299" t="s">
        <v>311</v>
      </c>
      <c r="E814" s="331">
        <v>125.2</v>
      </c>
      <c r="F814" s="331"/>
      <c r="G814" s="333">
        <f t="shared" si="15"/>
        <v>6002.6999999999871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1</v>
      </c>
      <c r="C815" s="298">
        <v>46096</v>
      </c>
      <c r="D815" s="299" t="s">
        <v>306</v>
      </c>
      <c r="E815" s="331">
        <v>37.159999999999997</v>
      </c>
      <c r="F815" s="331"/>
      <c r="G815" s="333">
        <f t="shared" si="15"/>
        <v>6127.8999999999869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294</v>
      </c>
      <c r="B816" s="330">
        <v>16</v>
      </c>
      <c r="C816" s="298">
        <v>46096</v>
      </c>
      <c r="D816" s="299" t="s">
        <v>405</v>
      </c>
      <c r="E816" s="331">
        <v>713.06</v>
      </c>
      <c r="F816" s="331"/>
      <c r="G816" s="333">
        <f t="shared" si="15"/>
        <v>6165.0599999999868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5</v>
      </c>
      <c r="C817" s="298">
        <v>46095</v>
      </c>
      <c r="D817" s="299" t="s">
        <v>406</v>
      </c>
      <c r="E817" s="331">
        <v>24</v>
      </c>
      <c r="F817" s="331"/>
      <c r="G817" s="333">
        <f t="shared" si="15"/>
        <v>6878.1199999999862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3</v>
      </c>
      <c r="C818" s="298">
        <v>46095</v>
      </c>
      <c r="D818" s="299" t="s">
        <v>348</v>
      </c>
      <c r="E818" s="331">
        <v>14.58</v>
      </c>
      <c r="F818" s="331"/>
      <c r="G818" s="333">
        <f t="shared" si="15"/>
        <v>6902.1199999999862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291</v>
      </c>
      <c r="B819" s="330">
        <v>41</v>
      </c>
      <c r="C819" s="298">
        <v>46094</v>
      </c>
      <c r="D819" s="299" t="s">
        <v>407</v>
      </c>
      <c r="E819" s="331"/>
      <c r="F819" s="331">
        <v>300</v>
      </c>
      <c r="G819" s="333">
        <f t="shared" si="15"/>
        <v>6916.6999999999862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1</v>
      </c>
      <c r="C820" s="298">
        <v>46094</v>
      </c>
      <c r="D820" s="299" t="s">
        <v>311</v>
      </c>
      <c r="E820" s="331">
        <v>17.71</v>
      </c>
      <c r="F820" s="331"/>
      <c r="G820" s="333">
        <f t="shared" si="15"/>
        <v>6616.6999999999862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4</v>
      </c>
      <c r="C821" s="298">
        <v>46094</v>
      </c>
      <c r="D821" s="299" t="s">
        <v>296</v>
      </c>
      <c r="E821" s="331">
        <v>31.56</v>
      </c>
      <c r="F821" s="331"/>
      <c r="G821" s="333">
        <f t="shared" si="15"/>
        <v>6634.4099999999862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2</v>
      </c>
      <c r="C822" s="298">
        <v>46094</v>
      </c>
      <c r="D822" s="299" t="s">
        <v>296</v>
      </c>
      <c r="E822" s="331">
        <v>34.79</v>
      </c>
      <c r="F822" s="331"/>
      <c r="G822" s="333">
        <f t="shared" si="15"/>
        <v>6665.9699999999866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2</v>
      </c>
      <c r="C823" s="298">
        <v>46094</v>
      </c>
      <c r="D823" s="299" t="s">
        <v>408</v>
      </c>
      <c r="E823" s="331">
        <v>23.9</v>
      </c>
      <c r="F823" s="331"/>
      <c r="G823" s="333">
        <f t="shared" si="15"/>
        <v>6700.7599999999866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3</v>
      </c>
      <c r="C824" s="298">
        <v>46094</v>
      </c>
      <c r="D824" s="299" t="s">
        <v>348</v>
      </c>
      <c r="E824" s="331">
        <v>7.26</v>
      </c>
      <c r="F824" s="331"/>
      <c r="G824" s="333">
        <f t="shared" si="15"/>
        <v>6724.6599999999862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5</v>
      </c>
      <c r="C825" s="298">
        <v>46094</v>
      </c>
      <c r="D825" s="299" t="s">
        <v>354</v>
      </c>
      <c r="E825" s="331">
        <v>85</v>
      </c>
      <c r="F825" s="331"/>
      <c r="G825" s="333">
        <f t="shared" si="15"/>
        <v>6731.9199999999864</v>
      </c>
      <c r="H825" s="334" t="s">
        <v>298</v>
      </c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8</v>
      </c>
      <c r="C826" s="298">
        <v>46093</v>
      </c>
      <c r="D826" s="299" t="s">
        <v>409</v>
      </c>
      <c r="E826" s="331">
        <v>51.22</v>
      </c>
      <c r="F826" s="331"/>
      <c r="G826" s="333">
        <f t="shared" si="15"/>
        <v>6816.9199999999864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2</v>
      </c>
      <c r="C827" s="298">
        <v>46093</v>
      </c>
      <c r="D827" s="299" t="s">
        <v>410</v>
      </c>
      <c r="E827" s="331">
        <v>57.43</v>
      </c>
      <c r="F827" s="331"/>
      <c r="G827" s="333">
        <f t="shared" si="15"/>
        <v>6868.1399999999867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46093</v>
      </c>
      <c r="D828" s="299" t="s">
        <v>358</v>
      </c>
      <c r="E828" s="331">
        <v>17.45</v>
      </c>
      <c r="F828" s="331"/>
      <c r="G828" s="333">
        <f t="shared" si="15"/>
        <v>6925.569999999987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8</v>
      </c>
      <c r="C829" s="298">
        <v>46093</v>
      </c>
      <c r="D829" s="299" t="s">
        <v>319</v>
      </c>
      <c r="E829" s="331">
        <v>7.92</v>
      </c>
      <c r="F829" s="331"/>
      <c r="G829" s="333">
        <f t="shared" si="15"/>
        <v>6943.0199999999868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291</v>
      </c>
      <c r="B830" s="330">
        <v>38</v>
      </c>
      <c r="C830" s="298">
        <v>46093</v>
      </c>
      <c r="D830" s="299" t="s">
        <v>293</v>
      </c>
      <c r="E830" s="331"/>
      <c r="F830" s="331">
        <v>4726.92</v>
      </c>
      <c r="G830" s="333">
        <f t="shared" si="15"/>
        <v>6950.9399999999869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2</v>
      </c>
      <c r="C831" s="298">
        <v>46093</v>
      </c>
      <c r="D831" s="299" t="s">
        <v>386</v>
      </c>
      <c r="E831" s="331">
        <v>15</v>
      </c>
      <c r="F831" s="331"/>
      <c r="G831" s="333">
        <f t="shared" si="15"/>
        <v>2224.0199999999868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6</v>
      </c>
      <c r="C832" s="298">
        <v>46093</v>
      </c>
      <c r="D832" s="299" t="s">
        <v>411</v>
      </c>
      <c r="E832" s="331">
        <v>12</v>
      </c>
      <c r="F832" s="331"/>
      <c r="G832" s="333">
        <f t="shared" si="15"/>
        <v>2239.0199999999868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294</v>
      </c>
      <c r="B833" s="330">
        <v>19</v>
      </c>
      <c r="C833" s="298">
        <v>46093</v>
      </c>
      <c r="D833" s="299" t="s">
        <v>191</v>
      </c>
      <c r="E833" s="331">
        <v>200</v>
      </c>
      <c r="F833" s="331"/>
      <c r="G833" s="333">
        <f t="shared" si="15"/>
        <v>2251.0199999999868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6</v>
      </c>
      <c r="C834" s="298">
        <v>46092</v>
      </c>
      <c r="D834" s="299" t="s">
        <v>412</v>
      </c>
      <c r="E834" s="331">
        <v>-10.050000000000001</v>
      </c>
      <c r="F834" s="331"/>
      <c r="G834" s="333">
        <f t="shared" si="15"/>
        <v>2451.0199999999868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6</v>
      </c>
      <c r="C835" s="298">
        <v>46092</v>
      </c>
      <c r="D835" s="299" t="s">
        <v>413</v>
      </c>
      <c r="E835" s="331">
        <v>25</v>
      </c>
      <c r="F835" s="331"/>
      <c r="G835" s="333">
        <f t="shared" si="15"/>
        <v>2440.9699999999866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2</v>
      </c>
      <c r="C836" s="298">
        <v>46092</v>
      </c>
      <c r="D836" s="299" t="s">
        <v>301</v>
      </c>
      <c r="E836" s="331">
        <v>-9</v>
      </c>
      <c r="F836" s="331"/>
      <c r="G836" s="333">
        <f t="shared" si="15"/>
        <v>2465.9699999999866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291</v>
      </c>
      <c r="B837" s="330">
        <v>41</v>
      </c>
      <c r="C837" s="298">
        <v>46092</v>
      </c>
      <c r="D837" s="299" t="s">
        <v>407</v>
      </c>
      <c r="E837" s="331"/>
      <c r="F837" s="331">
        <v>500</v>
      </c>
      <c r="G837" s="333">
        <f t="shared" si="15"/>
        <v>2456.9699999999866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2</v>
      </c>
      <c r="C838" s="298">
        <v>46092</v>
      </c>
      <c r="D838" s="299" t="s">
        <v>296</v>
      </c>
      <c r="E838" s="331">
        <v>16.170000000000002</v>
      </c>
      <c r="F838" s="331"/>
      <c r="G838" s="333">
        <f t="shared" si="15"/>
        <v>1956.9699999999864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294</v>
      </c>
      <c r="B839" s="330">
        <v>22</v>
      </c>
      <c r="C839" s="298">
        <v>46092</v>
      </c>
      <c r="D839" s="299" t="s">
        <v>352</v>
      </c>
      <c r="E839" s="331">
        <v>19.16</v>
      </c>
      <c r="F839" s="331"/>
      <c r="G839" s="333">
        <f t="shared" si="15"/>
        <v>1973.1399999999865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335</v>
      </c>
      <c r="B840" s="330" t="s">
        <v>335</v>
      </c>
      <c r="C840" s="298">
        <v>46091</v>
      </c>
      <c r="D840" s="299" t="s">
        <v>447</v>
      </c>
      <c r="E840" s="331">
        <v>47.28</v>
      </c>
      <c r="F840" s="331"/>
      <c r="G840" s="333">
        <f t="shared" si="15"/>
        <v>1992.2999999999865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294</v>
      </c>
      <c r="B841" s="330">
        <v>13</v>
      </c>
      <c r="C841" s="298">
        <v>46091</v>
      </c>
      <c r="D841" s="299" t="s">
        <v>182</v>
      </c>
      <c r="E841" s="331">
        <v>134.93</v>
      </c>
      <c r="F841" s="331"/>
      <c r="G841" s="333">
        <f t="shared" si="15"/>
        <v>2039.5799999999865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8</v>
      </c>
      <c r="C842" s="298">
        <v>46091</v>
      </c>
      <c r="D842" s="299" t="s">
        <v>295</v>
      </c>
      <c r="E842" s="331">
        <v>7.44</v>
      </c>
      <c r="F842" s="331"/>
      <c r="G842" s="333">
        <f t="shared" si="15"/>
        <v>2174.5099999999866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4</v>
      </c>
      <c r="C843" s="298">
        <v>46091</v>
      </c>
      <c r="D843" s="299" t="s">
        <v>295</v>
      </c>
      <c r="E843" s="331">
        <v>29.53</v>
      </c>
      <c r="F843" s="331"/>
      <c r="G843" s="333">
        <f t="shared" si="15"/>
        <v>2181.9499999999866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4</v>
      </c>
      <c r="C844" s="298">
        <v>46091</v>
      </c>
      <c r="D844" s="299" t="s">
        <v>310</v>
      </c>
      <c r="E844" s="331">
        <v>34.119999999999997</v>
      </c>
      <c r="F844" s="331"/>
      <c r="G844" s="333">
        <f t="shared" si="15"/>
        <v>2211.4799999999868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2</v>
      </c>
      <c r="C845" s="298">
        <v>46091</v>
      </c>
      <c r="D845" s="299" t="s">
        <v>414</v>
      </c>
      <c r="E845" s="331">
        <v>18.57</v>
      </c>
      <c r="F845" s="331"/>
      <c r="G845" s="333">
        <f t="shared" si="15"/>
        <v>2245.5999999999867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294</v>
      </c>
      <c r="B846" s="330">
        <v>16</v>
      </c>
      <c r="C846" s="298">
        <v>46091</v>
      </c>
      <c r="D846" s="299" t="s">
        <v>415</v>
      </c>
      <c r="E846" s="331">
        <v>107</v>
      </c>
      <c r="F846" s="331"/>
      <c r="G846" s="333">
        <f t="shared" si="15"/>
        <v>2264.1699999999869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294</v>
      </c>
      <c r="B847" s="330">
        <v>18</v>
      </c>
      <c r="C847" s="298">
        <v>46090</v>
      </c>
      <c r="D847" s="299" t="s">
        <v>361</v>
      </c>
      <c r="E847" s="331">
        <v>400</v>
      </c>
      <c r="F847" s="331"/>
      <c r="G847" s="333">
        <f t="shared" si="15"/>
        <v>2371.1699999999869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4</v>
      </c>
      <c r="C848" s="298">
        <v>46090</v>
      </c>
      <c r="D848" s="299" t="s">
        <v>296</v>
      </c>
      <c r="E848" s="331">
        <v>24.69</v>
      </c>
      <c r="F848" s="331"/>
      <c r="G848" s="333">
        <f t="shared" si="15"/>
        <v>2771.1699999999869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3</v>
      </c>
      <c r="C849" s="298">
        <v>46090</v>
      </c>
      <c r="D849" s="299" t="s">
        <v>416</v>
      </c>
      <c r="E849" s="331">
        <v>4.59</v>
      </c>
      <c r="F849" s="331"/>
      <c r="G849" s="333">
        <f t="shared" si="15"/>
        <v>2795.8599999999869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294</v>
      </c>
      <c r="B850" s="330">
        <v>9</v>
      </c>
      <c r="C850" s="298">
        <v>46090</v>
      </c>
      <c r="D850" s="299" t="s">
        <v>58</v>
      </c>
      <c r="E850" s="331">
        <v>1281.53</v>
      </c>
      <c r="F850" s="331"/>
      <c r="G850" s="333">
        <f t="shared" si="15"/>
        <v>2800.4499999999871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7</v>
      </c>
      <c r="C851" s="298">
        <v>46090</v>
      </c>
      <c r="D851" s="299" t="s">
        <v>338</v>
      </c>
      <c r="E851" s="331">
        <v>40.61</v>
      </c>
      <c r="F851" s="331"/>
      <c r="G851" s="333">
        <f t="shared" si="15"/>
        <v>4081.9799999999873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287</v>
      </c>
      <c r="B852" s="330" t="s">
        <v>287</v>
      </c>
      <c r="C852" s="298">
        <v>46090</v>
      </c>
      <c r="D852" s="299" t="s">
        <v>417</v>
      </c>
      <c r="E852" s="331">
        <v>380</v>
      </c>
      <c r="F852" s="331">
        <v>380</v>
      </c>
      <c r="G852" s="333">
        <f t="shared" si="15"/>
        <v>4122.5899999999874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2</v>
      </c>
      <c r="C853" s="298">
        <v>46090</v>
      </c>
      <c r="D853" s="299" t="s">
        <v>418</v>
      </c>
      <c r="E853" s="331">
        <v>15</v>
      </c>
      <c r="F853" s="331"/>
      <c r="G853" s="333">
        <f t="shared" si="15"/>
        <v>4122.5899999999874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46090</v>
      </c>
      <c r="D854" s="299" t="s">
        <v>386</v>
      </c>
      <c r="E854" s="331">
        <v>15</v>
      </c>
      <c r="F854" s="331"/>
      <c r="G854" s="333">
        <f t="shared" si="15"/>
        <v>4137.5899999999874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6</v>
      </c>
      <c r="C855" s="298">
        <v>46090</v>
      </c>
      <c r="D855" s="299" t="s">
        <v>300</v>
      </c>
      <c r="E855" s="331">
        <v>70.66</v>
      </c>
      <c r="F855" s="331"/>
      <c r="G855" s="333">
        <f t="shared" si="15"/>
        <v>4152.5899999999874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1</v>
      </c>
      <c r="C856" s="298">
        <v>46089</v>
      </c>
      <c r="D856" s="299" t="s">
        <v>311</v>
      </c>
      <c r="E856" s="331">
        <v>109.77</v>
      </c>
      <c r="F856" s="331"/>
      <c r="G856" s="333">
        <f t="shared" si="15"/>
        <v>4223.2499999999873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6</v>
      </c>
      <c r="C857" s="298">
        <v>46089</v>
      </c>
      <c r="D857" s="299" t="s">
        <v>306</v>
      </c>
      <c r="E857" s="331">
        <v>9.3800000000000008</v>
      </c>
      <c r="F857" s="331"/>
      <c r="G857" s="333">
        <f t="shared" si="15"/>
        <v>4333.0199999999877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3</v>
      </c>
      <c r="C858" s="298">
        <v>46089</v>
      </c>
      <c r="D858" s="299" t="s">
        <v>419</v>
      </c>
      <c r="E858" s="331">
        <v>3.85</v>
      </c>
      <c r="F858" s="331"/>
      <c r="G858" s="333">
        <f t="shared" si="15"/>
        <v>4342.3999999999878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2</v>
      </c>
      <c r="C859" s="298">
        <v>46089</v>
      </c>
      <c r="D859" s="299" t="s">
        <v>404</v>
      </c>
      <c r="E859" s="331">
        <v>88.54</v>
      </c>
      <c r="F859" s="331"/>
      <c r="G859" s="333">
        <f t="shared" si="15"/>
        <v>4346.2499999999882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2</v>
      </c>
      <c r="C860" s="298">
        <v>46089</v>
      </c>
      <c r="D860" s="299" t="s">
        <v>358</v>
      </c>
      <c r="E860" s="331">
        <v>8.3800000000000008</v>
      </c>
      <c r="F860" s="331"/>
      <c r="G860" s="333">
        <f t="shared" si="15"/>
        <v>4434.7899999999881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2</v>
      </c>
      <c r="C861" s="298">
        <v>46089</v>
      </c>
      <c r="D861" s="299" t="s">
        <v>301</v>
      </c>
      <c r="E861" s="331">
        <v>39.549999999999997</v>
      </c>
      <c r="F861" s="331"/>
      <c r="G861" s="333">
        <f t="shared" si="15"/>
        <v>4443.1699999999882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4</v>
      </c>
      <c r="C862" s="298">
        <v>46089</v>
      </c>
      <c r="D862" s="299" t="s">
        <v>420</v>
      </c>
      <c r="E862" s="331">
        <v>31.68</v>
      </c>
      <c r="F862" s="331"/>
      <c r="G862" s="333">
        <f t="shared" si="15"/>
        <v>4482.7199999999884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8</v>
      </c>
      <c r="C863" s="298">
        <v>46088</v>
      </c>
      <c r="D863" s="299" t="s">
        <v>308</v>
      </c>
      <c r="E863" s="331">
        <v>24.65</v>
      </c>
      <c r="F863" s="331"/>
      <c r="G863" s="333">
        <f t="shared" si="15"/>
        <v>4514.3999999999887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2</v>
      </c>
      <c r="C864" s="298">
        <v>46088</v>
      </c>
      <c r="D864" s="299" t="s">
        <v>346</v>
      </c>
      <c r="E864" s="331">
        <v>11.04</v>
      </c>
      <c r="F864" s="331"/>
      <c r="G864" s="333">
        <f t="shared" si="15"/>
        <v>4539.0499999999884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8</v>
      </c>
      <c r="C865" s="298">
        <v>46088</v>
      </c>
      <c r="D865" s="299" t="s">
        <v>319</v>
      </c>
      <c r="E865" s="331">
        <v>11.5</v>
      </c>
      <c r="F865" s="331"/>
      <c r="G865" s="333">
        <f t="shared" si="15"/>
        <v>4550.0899999999883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8</v>
      </c>
      <c r="C866" s="298">
        <v>46088</v>
      </c>
      <c r="D866" s="299" t="s">
        <v>296</v>
      </c>
      <c r="E866" s="331">
        <v>12.44</v>
      </c>
      <c r="F866" s="331"/>
      <c r="G866" s="333">
        <f t="shared" si="15"/>
        <v>4561.5899999999883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4</v>
      </c>
      <c r="C867" s="298">
        <v>46088</v>
      </c>
      <c r="D867" s="299" t="s">
        <v>296</v>
      </c>
      <c r="E867" s="331">
        <v>23.62</v>
      </c>
      <c r="F867" s="331"/>
      <c r="G867" s="333">
        <f t="shared" si="15"/>
        <v>4574.0299999999879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2</v>
      </c>
      <c r="C868" s="298">
        <v>46088</v>
      </c>
      <c r="D868" s="299" t="s">
        <v>301</v>
      </c>
      <c r="E868" s="331">
        <v>36.049999999999997</v>
      </c>
      <c r="F868" s="331"/>
      <c r="G868" s="333">
        <f t="shared" si="15"/>
        <v>4597.6499999999878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294</v>
      </c>
      <c r="B869" s="330">
        <v>14</v>
      </c>
      <c r="C869" s="298">
        <v>46087</v>
      </c>
      <c r="D869" s="299" t="s">
        <v>366</v>
      </c>
      <c r="E869" s="331">
        <v>66.67</v>
      </c>
      <c r="F869" s="331"/>
      <c r="G869" s="333">
        <f t="shared" si="15"/>
        <v>4633.699999999988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2</v>
      </c>
      <c r="C870" s="298">
        <v>46087</v>
      </c>
      <c r="D870" s="299" t="s">
        <v>296</v>
      </c>
      <c r="E870" s="331">
        <v>17.850000000000001</v>
      </c>
      <c r="F870" s="331"/>
      <c r="G870" s="333">
        <f t="shared" si="15"/>
        <v>4700.3699999999881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1</v>
      </c>
      <c r="C871" s="298">
        <v>46087</v>
      </c>
      <c r="D871" s="299" t="s">
        <v>304</v>
      </c>
      <c r="E871" s="331">
        <v>112.13</v>
      </c>
      <c r="F871" s="331"/>
      <c r="G871" s="333">
        <f t="shared" si="15"/>
        <v>4718.2199999999884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3</v>
      </c>
      <c r="C872" s="298">
        <v>46087</v>
      </c>
      <c r="D872" s="299" t="s">
        <v>324</v>
      </c>
      <c r="E872" s="331">
        <v>7.31</v>
      </c>
      <c r="F872" s="331"/>
      <c r="G872" s="333">
        <f t="shared" si="15"/>
        <v>4830.3499999999885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291</v>
      </c>
      <c r="B873" s="330">
        <v>39</v>
      </c>
      <c r="C873" s="298">
        <v>46086</v>
      </c>
      <c r="D873" s="299" t="s">
        <v>292</v>
      </c>
      <c r="E873" s="331"/>
      <c r="F873" s="331">
        <v>2763.78</v>
      </c>
      <c r="G873" s="333">
        <f t="shared" si="15"/>
        <v>4837.6599999999889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4</v>
      </c>
      <c r="C874" s="298">
        <v>46086</v>
      </c>
      <c r="D874" s="299" t="s">
        <v>295</v>
      </c>
      <c r="E874" s="331">
        <v>31.52</v>
      </c>
      <c r="F874" s="331"/>
      <c r="G874" s="333">
        <f t="shared" si="15"/>
        <v>2073.8799999999892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2</v>
      </c>
      <c r="C875" s="298">
        <v>46086</v>
      </c>
      <c r="D875" s="299" t="s">
        <v>358</v>
      </c>
      <c r="E875" s="331">
        <v>14.86</v>
      </c>
      <c r="F875" s="331"/>
      <c r="G875" s="333">
        <f t="shared" si="15"/>
        <v>2105.3999999999892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8</v>
      </c>
      <c r="C876" s="298">
        <v>46086</v>
      </c>
      <c r="D876" s="299" t="s">
        <v>409</v>
      </c>
      <c r="E876" s="331">
        <v>44.99</v>
      </c>
      <c r="F876" s="331"/>
      <c r="G876" s="333">
        <f t="shared" si="15"/>
        <v>2120.2599999999893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2</v>
      </c>
      <c r="C877" s="298">
        <v>46085</v>
      </c>
      <c r="D877" s="299" t="s">
        <v>421</v>
      </c>
      <c r="E877" s="331">
        <v>15</v>
      </c>
      <c r="F877" s="331"/>
      <c r="G877" s="333">
        <f t="shared" si="15"/>
        <v>2165.2499999999891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2</v>
      </c>
      <c r="C878" s="298">
        <v>46085</v>
      </c>
      <c r="D878" s="299" t="s">
        <v>296</v>
      </c>
      <c r="E878" s="331">
        <v>10.84</v>
      </c>
      <c r="F878" s="331"/>
      <c r="G878" s="333">
        <f t="shared" si="15"/>
        <v>2180.2499999999891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294</v>
      </c>
      <c r="B879" s="330">
        <v>14</v>
      </c>
      <c r="C879" s="298">
        <v>46085</v>
      </c>
      <c r="D879" s="299" t="s">
        <v>367</v>
      </c>
      <c r="E879" s="331">
        <v>68.739999999999995</v>
      </c>
      <c r="F879" s="331"/>
      <c r="G879" s="333">
        <f t="shared" si="15"/>
        <v>2191.0899999999892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4</v>
      </c>
      <c r="C880" s="298">
        <v>46085</v>
      </c>
      <c r="D880" s="299" t="s">
        <v>310</v>
      </c>
      <c r="E880" s="331">
        <v>30.67</v>
      </c>
      <c r="F880" s="331"/>
      <c r="G880" s="333">
        <f t="shared" si="15"/>
        <v>2259.829999999989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294</v>
      </c>
      <c r="B881" s="330">
        <v>17</v>
      </c>
      <c r="C881" s="298">
        <v>46085</v>
      </c>
      <c r="D881" s="299" t="s">
        <v>370</v>
      </c>
      <c r="E881" s="331">
        <v>99</v>
      </c>
      <c r="F881" s="331"/>
      <c r="G881" s="333">
        <f t="shared" si="15"/>
        <v>2290.4999999999891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294</v>
      </c>
      <c r="B882" s="330">
        <v>21</v>
      </c>
      <c r="C882" s="298">
        <v>46084</v>
      </c>
      <c r="D882" s="299" t="s">
        <v>194</v>
      </c>
      <c r="E882" s="331">
        <v>40.72</v>
      </c>
      <c r="F882" s="331"/>
      <c r="G882" s="333">
        <f t="shared" si="15"/>
        <v>2389.4999999999891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284</v>
      </c>
      <c r="B883" s="330">
        <v>36</v>
      </c>
      <c r="C883" s="298">
        <v>46084</v>
      </c>
      <c r="D883" s="299" t="s">
        <v>374</v>
      </c>
      <c r="E883" s="331">
        <v>50</v>
      </c>
      <c r="F883" s="331"/>
      <c r="G883" s="333">
        <f t="shared" si="15"/>
        <v>2430.2199999999889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2</v>
      </c>
      <c r="C884" s="298">
        <v>46084</v>
      </c>
      <c r="D884" s="299" t="s">
        <v>296</v>
      </c>
      <c r="E884" s="331">
        <v>14.67</v>
      </c>
      <c r="F884" s="331"/>
      <c r="G884" s="333">
        <f t="shared" si="15"/>
        <v>2480.2199999999889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4</v>
      </c>
      <c r="C885" s="298">
        <v>46084</v>
      </c>
      <c r="D885" s="299" t="s">
        <v>296</v>
      </c>
      <c r="E885" s="331">
        <v>27.42</v>
      </c>
      <c r="F885" s="331"/>
      <c r="G885" s="333">
        <f t="shared" si="15"/>
        <v>2494.889999999989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6</v>
      </c>
      <c r="C886" s="298">
        <v>46084</v>
      </c>
      <c r="D886" s="299" t="s">
        <v>422</v>
      </c>
      <c r="E886" s="331">
        <v>106.27</v>
      </c>
      <c r="F886" s="331"/>
      <c r="G886" s="333">
        <f t="shared" si="15"/>
        <v>2522.309999999989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6</v>
      </c>
      <c r="C887" s="298">
        <v>46084</v>
      </c>
      <c r="D887" s="299" t="s">
        <v>422</v>
      </c>
      <c r="E887" s="331">
        <v>-107</v>
      </c>
      <c r="F887" s="331"/>
      <c r="G887" s="333">
        <f t="shared" si="15"/>
        <v>2628.579999999989</v>
      </c>
      <c r="H887" s="334" t="s">
        <v>298</v>
      </c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2</v>
      </c>
      <c r="C888" s="298">
        <v>46083</v>
      </c>
      <c r="D888" s="299" t="s">
        <v>301</v>
      </c>
      <c r="E888" s="331">
        <v>20</v>
      </c>
      <c r="F888" s="331"/>
      <c r="G888" s="333">
        <f t="shared" si="15"/>
        <v>2521.579999999989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287</v>
      </c>
      <c r="B889" s="330" t="s">
        <v>287</v>
      </c>
      <c r="C889" s="298">
        <v>46083</v>
      </c>
      <c r="D889" s="299" t="s">
        <v>288</v>
      </c>
      <c r="E889" s="331">
        <v>185.64</v>
      </c>
      <c r="F889" s="331">
        <v>185.64</v>
      </c>
      <c r="G889" s="333">
        <f t="shared" si="15"/>
        <v>2541.579999999989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2</v>
      </c>
      <c r="C890" s="298">
        <v>46083</v>
      </c>
      <c r="D890" s="299" t="s">
        <v>424</v>
      </c>
      <c r="E890" s="331">
        <v>70.12</v>
      </c>
      <c r="F890" s="331"/>
      <c r="G890" s="333">
        <f t="shared" si="15"/>
        <v>2541.579999999989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294</v>
      </c>
      <c r="B891" s="330">
        <v>17</v>
      </c>
      <c r="C891" s="298">
        <v>46083</v>
      </c>
      <c r="D891" s="299" t="s">
        <v>188</v>
      </c>
      <c r="E891" s="331">
        <v>41.44</v>
      </c>
      <c r="F891" s="331"/>
      <c r="G891" s="333">
        <f t="shared" si="15"/>
        <v>2611.6999999999889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8</v>
      </c>
      <c r="C892" s="298">
        <v>46083</v>
      </c>
      <c r="D892" s="299" t="s">
        <v>296</v>
      </c>
      <c r="E892" s="331">
        <v>8.7200000000000006</v>
      </c>
      <c r="F892" s="331"/>
      <c r="G892" s="333">
        <f t="shared" si="15"/>
        <v>2653.139999999989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294</v>
      </c>
      <c r="B893" s="330">
        <v>22</v>
      </c>
      <c r="C893" s="298">
        <v>46082</v>
      </c>
      <c r="D893" s="299" t="s">
        <v>375</v>
      </c>
      <c r="E893" s="331">
        <v>6.37</v>
      </c>
      <c r="F893" s="331"/>
      <c r="G893" s="333">
        <f t="shared" si="15"/>
        <v>2661.8599999999888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2</v>
      </c>
      <c r="C894" s="298">
        <v>46082</v>
      </c>
      <c r="D894" s="299" t="s">
        <v>296</v>
      </c>
      <c r="E894" s="331">
        <v>9.8699999999999992</v>
      </c>
      <c r="F894" s="331"/>
      <c r="G894" s="333">
        <f t="shared" si="15"/>
        <v>2668.2299999999886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1</v>
      </c>
      <c r="C895" s="298">
        <v>46082</v>
      </c>
      <c r="D895" s="299" t="s">
        <v>311</v>
      </c>
      <c r="E895" s="331">
        <v>119.55</v>
      </c>
      <c r="F895" s="331"/>
      <c r="G895" s="333">
        <f t="shared" si="15"/>
        <v>2678.0999999999885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3</v>
      </c>
      <c r="C896" s="298">
        <v>46082</v>
      </c>
      <c r="D896" s="299" t="s">
        <v>348</v>
      </c>
      <c r="E896" s="331">
        <v>25</v>
      </c>
      <c r="F896" s="331"/>
      <c r="G896" s="333">
        <f t="shared" si="15"/>
        <v>2797.6499999999887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1</v>
      </c>
      <c r="C897" s="298">
        <v>46082</v>
      </c>
      <c r="D897" s="299" t="s">
        <v>304</v>
      </c>
      <c r="E897" s="331">
        <v>119.17</v>
      </c>
      <c r="F897" s="331"/>
      <c r="G897" s="333">
        <f t="shared" si="15"/>
        <v>2822.6499999999887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284</v>
      </c>
      <c r="B898" s="330">
        <v>37</v>
      </c>
      <c r="C898" s="298">
        <v>46081</v>
      </c>
      <c r="D898" s="299" t="s">
        <v>425</v>
      </c>
      <c r="E898" s="331">
        <v>3764.91</v>
      </c>
      <c r="F898" s="331"/>
      <c r="G898" s="333">
        <f t="shared" si="15"/>
        <v>2941.8199999999888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286</v>
      </c>
      <c r="B899" s="330">
        <v>25</v>
      </c>
      <c r="C899" s="298">
        <v>46081</v>
      </c>
      <c r="D899" s="298" t="s">
        <v>204</v>
      </c>
      <c r="E899" s="331">
        <v>350</v>
      </c>
      <c r="F899" s="331"/>
      <c r="G899" s="333">
        <f t="shared" si="15"/>
        <v>6706.7299999999886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286</v>
      </c>
      <c r="B900" s="330">
        <v>26</v>
      </c>
      <c r="C900" s="298">
        <v>46081</v>
      </c>
      <c r="D900" s="298" t="s">
        <v>205</v>
      </c>
      <c r="E900" s="331">
        <v>320</v>
      </c>
      <c r="F900" s="331"/>
      <c r="G900" s="333">
        <f t="shared" si="15"/>
        <v>7056.7299999999886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286</v>
      </c>
      <c r="B901" s="330">
        <v>27</v>
      </c>
      <c r="C901" s="298">
        <v>46081</v>
      </c>
      <c r="D901" s="298" t="s">
        <v>206</v>
      </c>
      <c r="E901" s="331">
        <v>25</v>
      </c>
      <c r="F901" s="331"/>
      <c r="G901" s="333">
        <f t="shared" si="15"/>
        <v>7376.7299999999886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286</v>
      </c>
      <c r="B902" s="330">
        <v>28</v>
      </c>
      <c r="C902" s="298">
        <v>46081</v>
      </c>
      <c r="D902" s="298" t="s">
        <v>207</v>
      </c>
      <c r="E902" s="331">
        <v>25</v>
      </c>
      <c r="F902" s="331"/>
      <c r="G902" s="333">
        <f t="shared" si="15"/>
        <v>7401.7299999999886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286</v>
      </c>
      <c r="B903" s="330">
        <v>29</v>
      </c>
      <c r="C903" s="298">
        <v>46081</v>
      </c>
      <c r="D903" s="298" t="s">
        <v>208</v>
      </c>
      <c r="E903" s="331">
        <v>45</v>
      </c>
      <c r="F903" s="331"/>
      <c r="G903" s="333">
        <f t="shared" si="15"/>
        <v>7426.7299999999886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286</v>
      </c>
      <c r="B904" s="330">
        <v>30</v>
      </c>
      <c r="C904" s="298">
        <v>46081</v>
      </c>
      <c r="D904" s="298" t="s">
        <v>209</v>
      </c>
      <c r="E904" s="331">
        <v>400</v>
      </c>
      <c r="F904" s="331"/>
      <c r="G904" s="333">
        <f t="shared" si="15"/>
        <v>7471.7299999999886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286</v>
      </c>
      <c r="B905" s="330">
        <v>31</v>
      </c>
      <c r="C905" s="298">
        <v>46081</v>
      </c>
      <c r="D905" s="298" t="s">
        <v>210</v>
      </c>
      <c r="E905" s="331">
        <v>375</v>
      </c>
      <c r="F905" s="331"/>
      <c r="G905" s="333">
        <f t="shared" si="15"/>
        <v>7871.7299999999886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286</v>
      </c>
      <c r="B906" s="330">
        <v>32</v>
      </c>
      <c r="C906" s="298">
        <v>46081</v>
      </c>
      <c r="D906" s="298" t="s">
        <v>211</v>
      </c>
      <c r="E906" s="331">
        <v>100</v>
      </c>
      <c r="F906" s="331"/>
      <c r="G906" s="333">
        <f t="shared" si="15"/>
        <v>8246.7299999999886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286</v>
      </c>
      <c r="B907" s="330">
        <v>33</v>
      </c>
      <c r="C907" s="298">
        <v>46081</v>
      </c>
      <c r="D907" s="298" t="s">
        <v>212</v>
      </c>
      <c r="E907" s="331">
        <v>85</v>
      </c>
      <c r="F907" s="331"/>
      <c r="G907" s="333">
        <f t="shared" si="15"/>
        <v>8346.7299999999886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286</v>
      </c>
      <c r="B908" s="330">
        <v>34</v>
      </c>
      <c r="C908" s="298">
        <v>46081</v>
      </c>
      <c r="D908" s="298" t="s">
        <v>213</v>
      </c>
      <c r="E908" s="331">
        <v>230</v>
      </c>
      <c r="F908" s="331"/>
      <c r="G908" s="333">
        <f t="shared" si="15"/>
        <v>8431.7299999999886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286</v>
      </c>
      <c r="B909" s="330">
        <v>35</v>
      </c>
      <c r="C909" s="298">
        <v>46081</v>
      </c>
      <c r="D909" s="298" t="s">
        <v>214</v>
      </c>
      <c r="E909" s="331">
        <v>45</v>
      </c>
      <c r="F909" s="331"/>
      <c r="G909" s="333">
        <f t="shared" si="15"/>
        <v>8661.7299999999886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294</v>
      </c>
      <c r="B910" s="330">
        <v>42</v>
      </c>
      <c r="C910" s="298">
        <v>46081</v>
      </c>
      <c r="D910" s="298" t="s">
        <v>200</v>
      </c>
      <c r="E910" s="331">
        <v>51.19</v>
      </c>
      <c r="F910" s="331"/>
      <c r="G910" s="333">
        <f t="shared" si="15"/>
        <v>8706.7299999999886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294</v>
      </c>
      <c r="B911" s="330">
        <v>43</v>
      </c>
      <c r="C911" s="298">
        <v>46081</v>
      </c>
      <c r="D911" s="298" t="s">
        <v>201</v>
      </c>
      <c r="E911" s="331">
        <v>37.17</v>
      </c>
      <c r="F911" s="331"/>
      <c r="G911" s="333">
        <f t="shared" si="15"/>
        <v>8757.9199999999892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294</v>
      </c>
      <c r="B912" s="330">
        <v>10</v>
      </c>
      <c r="C912" s="298">
        <v>46081</v>
      </c>
      <c r="D912" s="298" t="s">
        <v>176</v>
      </c>
      <c r="E912" s="331">
        <v>17.899999999999999</v>
      </c>
      <c r="F912" s="331"/>
      <c r="G912" s="333">
        <f t="shared" si="15"/>
        <v>8795.0899999999892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2</v>
      </c>
      <c r="C913" s="298">
        <v>46080</v>
      </c>
      <c r="D913" s="298" t="s">
        <v>358</v>
      </c>
      <c r="E913" s="331">
        <v>11.17</v>
      </c>
      <c r="F913" s="331"/>
      <c r="G913" s="333">
        <f t="shared" si="15"/>
        <v>8812.9899999999889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2</v>
      </c>
      <c r="C914" s="298">
        <v>46080</v>
      </c>
      <c r="D914" s="299" t="s">
        <v>426</v>
      </c>
      <c r="E914" s="331">
        <v>25</v>
      </c>
      <c r="F914" s="331"/>
      <c r="G914" s="333">
        <f t="shared" si="15"/>
        <v>8824.1599999999889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2</v>
      </c>
      <c r="C915" s="298">
        <v>46080</v>
      </c>
      <c r="D915" s="299" t="s">
        <v>358</v>
      </c>
      <c r="E915" s="331">
        <v>22.84</v>
      </c>
      <c r="F915" s="331"/>
      <c r="G915" s="333">
        <f t="shared" si="15"/>
        <v>8849.1599999999889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6</v>
      </c>
      <c r="C916" s="298">
        <v>46080</v>
      </c>
      <c r="D916" s="299" t="s">
        <v>427</v>
      </c>
      <c r="E916" s="331">
        <v>-88</v>
      </c>
      <c r="F916" s="331"/>
      <c r="G916" s="333">
        <f t="shared" si="15"/>
        <v>8871.9999999999891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291</v>
      </c>
      <c r="B917" s="330">
        <v>38</v>
      </c>
      <c r="C917" s="298">
        <v>46080</v>
      </c>
      <c r="D917" s="299" t="s">
        <v>293</v>
      </c>
      <c r="E917" s="331"/>
      <c r="F917" s="331">
        <v>4278.1499999999996</v>
      </c>
      <c r="G917" s="333">
        <f t="shared" si="15"/>
        <v>8783.9999999999891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6</v>
      </c>
      <c r="C918" s="298">
        <v>46080</v>
      </c>
      <c r="D918" s="299" t="s">
        <v>428</v>
      </c>
      <c r="E918" s="331">
        <v>25.93</v>
      </c>
      <c r="F918" s="331"/>
      <c r="G918" s="333">
        <f t="shared" si="15"/>
        <v>4505.8499999999904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4</v>
      </c>
      <c r="C919" s="298">
        <v>46079</v>
      </c>
      <c r="D919" s="299" t="s">
        <v>310</v>
      </c>
      <c r="E919" s="331">
        <v>29.84</v>
      </c>
      <c r="F919" s="331"/>
      <c r="G919" s="333">
        <f t="shared" si="15"/>
        <v>4531.7799999999907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5</v>
      </c>
      <c r="C920" s="298">
        <v>46079</v>
      </c>
      <c r="D920" s="299" t="s">
        <v>429</v>
      </c>
      <c r="E920" s="331">
        <v>103.25</v>
      </c>
      <c r="F920" s="331"/>
      <c r="G920" s="333">
        <f t="shared" si="15"/>
        <v>4561.6199999999908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8</v>
      </c>
      <c r="C921" s="298">
        <v>46079</v>
      </c>
      <c r="D921" s="299" t="s">
        <v>357</v>
      </c>
      <c r="E921" s="331">
        <v>26.02</v>
      </c>
      <c r="F921" s="331"/>
      <c r="G921" s="333">
        <f t="shared" si="15"/>
        <v>4664.8699999999908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294</v>
      </c>
      <c r="B922" s="330">
        <v>24</v>
      </c>
      <c r="C922" s="298">
        <v>46079</v>
      </c>
      <c r="D922" s="299" t="s">
        <v>860</v>
      </c>
      <c r="E922" s="331">
        <v>84.83</v>
      </c>
      <c r="F922" s="331"/>
      <c r="G922" s="333">
        <f t="shared" si="15"/>
        <v>4690.8899999999912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2</v>
      </c>
      <c r="C923" s="298">
        <v>46079</v>
      </c>
      <c r="D923" s="299" t="s">
        <v>296</v>
      </c>
      <c r="E923" s="331">
        <v>17.87</v>
      </c>
      <c r="F923" s="331"/>
      <c r="G923" s="333">
        <f t="shared" si="15"/>
        <v>4775.7199999999912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5</v>
      </c>
      <c r="C924" s="298">
        <v>46079</v>
      </c>
      <c r="D924" s="299" t="s">
        <v>430</v>
      </c>
      <c r="E924" s="331">
        <v>123.64</v>
      </c>
      <c r="F924" s="331"/>
      <c r="G924" s="333">
        <f t="shared" si="15"/>
        <v>4793.5899999999911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8</v>
      </c>
      <c r="C925" s="298">
        <v>46078</v>
      </c>
      <c r="D925" s="299" t="s">
        <v>319</v>
      </c>
      <c r="E925" s="331">
        <v>18.5</v>
      </c>
      <c r="F925" s="331"/>
      <c r="G925" s="333">
        <f t="shared" si="15"/>
        <v>4917.2299999999914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4</v>
      </c>
      <c r="C926" s="298">
        <v>46078</v>
      </c>
      <c r="D926" s="299" t="s">
        <v>296</v>
      </c>
      <c r="E926" s="331">
        <v>50.96</v>
      </c>
      <c r="F926" s="331"/>
      <c r="G926" s="333">
        <f t="shared" si="15"/>
        <v>4935.7299999999914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8</v>
      </c>
      <c r="C927" s="298">
        <v>46078</v>
      </c>
      <c r="D927" s="299" t="s">
        <v>296</v>
      </c>
      <c r="E927" s="331">
        <v>11.28</v>
      </c>
      <c r="F927" s="331"/>
      <c r="G927" s="333">
        <f t="shared" si="15"/>
        <v>4986.6899999999914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294</v>
      </c>
      <c r="B928" s="330">
        <v>12</v>
      </c>
      <c r="C928" s="298">
        <v>46078</v>
      </c>
      <c r="D928" s="299" t="s">
        <v>314</v>
      </c>
      <c r="E928" s="331">
        <v>204.47</v>
      </c>
      <c r="F928" s="331"/>
      <c r="G928" s="333">
        <f t="shared" si="15"/>
        <v>4997.9699999999912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8</v>
      </c>
      <c r="C929" s="298">
        <v>46078</v>
      </c>
      <c r="D929" s="299" t="s">
        <v>308</v>
      </c>
      <c r="E929" s="331">
        <v>47.99</v>
      </c>
      <c r="F929" s="331"/>
      <c r="G929" s="333">
        <f t="shared" si="15"/>
        <v>5202.4399999999914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1</v>
      </c>
      <c r="C930" s="298">
        <v>46078</v>
      </c>
      <c r="D930" s="299" t="s">
        <v>304</v>
      </c>
      <c r="E930" s="331">
        <v>19.09</v>
      </c>
      <c r="F930" s="331"/>
      <c r="G930" s="333">
        <f t="shared" si="15"/>
        <v>5250.4299999999912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294</v>
      </c>
      <c r="B931" s="330">
        <v>23</v>
      </c>
      <c r="C931" s="298">
        <v>46076</v>
      </c>
      <c r="D931" s="299" t="s">
        <v>67</v>
      </c>
      <c r="E931" s="331">
        <v>650.88</v>
      </c>
      <c r="F931" s="331"/>
      <c r="G931" s="333">
        <f t="shared" si="15"/>
        <v>5269.5199999999913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6</v>
      </c>
      <c r="C932" s="298">
        <v>46076</v>
      </c>
      <c r="D932" s="299" t="s">
        <v>351</v>
      </c>
      <c r="E932" s="331">
        <v>35</v>
      </c>
      <c r="F932" s="331"/>
      <c r="G932" s="333">
        <f t="shared" si="15"/>
        <v>5920.3999999999915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1</v>
      </c>
      <c r="C933" s="298">
        <v>46076</v>
      </c>
      <c r="D933" s="299" t="s">
        <v>306</v>
      </c>
      <c r="E933" s="331">
        <v>128.97999999999999</v>
      </c>
      <c r="F933" s="331"/>
      <c r="G933" s="333">
        <f t="shared" si="15"/>
        <v>5955.3999999999915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1</v>
      </c>
      <c r="C934" s="298">
        <v>46076</v>
      </c>
      <c r="D934" s="299" t="s">
        <v>320</v>
      </c>
      <c r="E934" s="331">
        <v>52.55</v>
      </c>
      <c r="F934" s="331"/>
      <c r="G934" s="333">
        <f t="shared" si="15"/>
        <v>6084.379999999991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3</v>
      </c>
      <c r="C935" s="298">
        <v>46075</v>
      </c>
      <c r="D935" s="299" t="s">
        <v>348</v>
      </c>
      <c r="E935" s="331">
        <v>13.76</v>
      </c>
      <c r="F935" s="331"/>
      <c r="G935" s="333">
        <f t="shared" si="15"/>
        <v>6136.9299999999912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1</v>
      </c>
      <c r="C936" s="298">
        <v>46075</v>
      </c>
      <c r="D936" s="299" t="s">
        <v>311</v>
      </c>
      <c r="E936" s="331">
        <v>187.64</v>
      </c>
      <c r="F936" s="331"/>
      <c r="G936" s="333">
        <f t="shared" si="15"/>
        <v>6150.6899999999914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1</v>
      </c>
      <c r="C937" s="298">
        <v>46074</v>
      </c>
      <c r="D937" s="299" t="s">
        <v>393</v>
      </c>
      <c r="E937" s="331">
        <v>75.78</v>
      </c>
      <c r="F937" s="331"/>
      <c r="G937" s="333">
        <f t="shared" si="15"/>
        <v>6338.3299999999917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2</v>
      </c>
      <c r="C938" s="298">
        <v>46074</v>
      </c>
      <c r="D938" s="299" t="s">
        <v>392</v>
      </c>
      <c r="E938" s="331">
        <v>27.41</v>
      </c>
      <c r="F938" s="331"/>
      <c r="G938" s="333">
        <f t="shared" si="15"/>
        <v>6414.1099999999915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4</v>
      </c>
      <c r="C939" s="298">
        <v>46074</v>
      </c>
      <c r="D939" s="299" t="s">
        <v>431</v>
      </c>
      <c r="E939" s="331">
        <v>32.049999999999997</v>
      </c>
      <c r="F939" s="331"/>
      <c r="G939" s="333">
        <f t="shared" si="15"/>
        <v>6441.5199999999913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2</v>
      </c>
      <c r="C940" s="298">
        <v>46074</v>
      </c>
      <c r="D940" s="299" t="s">
        <v>358</v>
      </c>
      <c r="E940" s="331">
        <v>9.4700000000000006</v>
      </c>
      <c r="F940" s="331"/>
      <c r="G940" s="333">
        <f t="shared" si="15"/>
        <v>6473.5699999999915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2</v>
      </c>
      <c r="C941" s="298">
        <v>46073</v>
      </c>
      <c r="D941" s="299" t="s">
        <v>296</v>
      </c>
      <c r="E941" s="331">
        <v>14.47</v>
      </c>
      <c r="F941" s="331"/>
      <c r="G941" s="333">
        <f t="shared" si="15"/>
        <v>6483.0399999999918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3</v>
      </c>
      <c r="C942" s="298">
        <v>46073</v>
      </c>
      <c r="D942" s="299" t="s">
        <v>355</v>
      </c>
      <c r="E942" s="331">
        <v>11.97</v>
      </c>
      <c r="F942" s="331"/>
      <c r="G942" s="333">
        <f t="shared" si="15"/>
        <v>6497.509999999992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4</v>
      </c>
      <c r="C943" s="298">
        <v>46073</v>
      </c>
      <c r="D943" s="299" t="s">
        <v>355</v>
      </c>
      <c r="E943" s="331">
        <v>59.88</v>
      </c>
      <c r="F943" s="331"/>
      <c r="G943" s="333">
        <f t="shared" si="15"/>
        <v>6509.4799999999923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2</v>
      </c>
      <c r="C944" s="298">
        <v>46073</v>
      </c>
      <c r="D944" s="299" t="s">
        <v>418</v>
      </c>
      <c r="E944" s="331">
        <v>19.57</v>
      </c>
      <c r="F944" s="331"/>
      <c r="G944" s="333">
        <f t="shared" si="15"/>
        <v>6569.3599999999924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294</v>
      </c>
      <c r="B945" s="330">
        <v>22</v>
      </c>
      <c r="C945" s="298">
        <v>46073</v>
      </c>
      <c r="D945" s="299" t="s">
        <v>323</v>
      </c>
      <c r="E945" s="331">
        <v>20.22</v>
      </c>
      <c r="F945" s="331"/>
      <c r="G945" s="333">
        <f t="shared" si="15"/>
        <v>6588.9299999999921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2</v>
      </c>
      <c r="C946" s="298">
        <v>46073</v>
      </c>
      <c r="D946" s="299" t="s">
        <v>358</v>
      </c>
      <c r="E946" s="331">
        <v>5.3</v>
      </c>
      <c r="F946" s="331"/>
      <c r="G946" s="333">
        <f t="shared" si="15"/>
        <v>6609.1499999999924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3</v>
      </c>
      <c r="C947" s="298">
        <v>46073</v>
      </c>
      <c r="D947" s="299" t="s">
        <v>324</v>
      </c>
      <c r="E947" s="331">
        <v>8.1300000000000008</v>
      </c>
      <c r="F947" s="331"/>
      <c r="G947" s="333">
        <f t="shared" si="15"/>
        <v>6614.4499999999925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4</v>
      </c>
      <c r="C948" s="298">
        <v>46073</v>
      </c>
      <c r="D948" s="299" t="s">
        <v>310</v>
      </c>
      <c r="E948" s="331">
        <v>32.43</v>
      </c>
      <c r="F948" s="331"/>
      <c r="G948" s="333">
        <f t="shared" si="15"/>
        <v>6622.5799999999927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8</v>
      </c>
      <c r="C949" s="298">
        <v>46073</v>
      </c>
      <c r="D949" s="299" t="s">
        <v>432</v>
      </c>
      <c r="E949" s="331">
        <v>98.65</v>
      </c>
      <c r="F949" s="331"/>
      <c r="G949" s="333">
        <f t="shared" si="15"/>
        <v>6655.0099999999929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6</v>
      </c>
      <c r="C950" s="298">
        <v>46072</v>
      </c>
      <c r="D950" s="299" t="s">
        <v>300</v>
      </c>
      <c r="E950" s="331">
        <v>30.87</v>
      </c>
      <c r="F950" s="331"/>
      <c r="G950" s="333">
        <f t="shared" si="15"/>
        <v>6753.6599999999926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6</v>
      </c>
      <c r="C951" s="298">
        <v>46072</v>
      </c>
      <c r="D951" s="299" t="s">
        <v>300</v>
      </c>
      <c r="E951" s="331">
        <v>15.96</v>
      </c>
      <c r="F951" s="331"/>
      <c r="G951" s="333">
        <f t="shared" si="15"/>
        <v>6784.5299999999925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2</v>
      </c>
      <c r="C952" s="298">
        <v>46072</v>
      </c>
      <c r="D952" s="299" t="s">
        <v>296</v>
      </c>
      <c r="E952" s="331">
        <v>17.36</v>
      </c>
      <c r="F952" s="331"/>
      <c r="G952" s="333">
        <f t="shared" si="15"/>
        <v>6800.4899999999925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294</v>
      </c>
      <c r="B953" s="330">
        <v>22</v>
      </c>
      <c r="C953" s="298">
        <v>46072</v>
      </c>
      <c r="D953" s="299" t="s">
        <v>328</v>
      </c>
      <c r="E953" s="331">
        <v>7.46</v>
      </c>
      <c r="F953" s="331"/>
      <c r="G953" s="333">
        <f t="shared" si="15"/>
        <v>6817.8499999999922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291</v>
      </c>
      <c r="B954" s="330">
        <v>39</v>
      </c>
      <c r="C954" s="298">
        <v>46072</v>
      </c>
      <c r="D954" s="299" t="s">
        <v>292</v>
      </c>
      <c r="E954" s="331"/>
      <c r="F954" s="331">
        <v>2763.77</v>
      </c>
      <c r="G954" s="333">
        <f t="shared" si="15"/>
        <v>6825.3099999999922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335</v>
      </c>
      <c r="B955" s="330" t="s">
        <v>335</v>
      </c>
      <c r="C955" s="298">
        <v>46071</v>
      </c>
      <c r="D955" s="299" t="s">
        <v>336</v>
      </c>
      <c r="E955" s="331">
        <v>182.55</v>
      </c>
      <c r="F955" s="331"/>
      <c r="G955" s="333">
        <f t="shared" si="15"/>
        <v>4061.5399999999927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294</v>
      </c>
      <c r="B956" s="330">
        <v>15</v>
      </c>
      <c r="C956" s="298">
        <v>46071</v>
      </c>
      <c r="D956" s="299" t="s">
        <v>185</v>
      </c>
      <c r="E956" s="331">
        <v>188.16</v>
      </c>
      <c r="F956" s="331"/>
      <c r="G956" s="333">
        <f t="shared" si="15"/>
        <v>4244.0899999999929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291</v>
      </c>
      <c r="B957" s="330">
        <v>40</v>
      </c>
      <c r="C957" s="298">
        <v>46071</v>
      </c>
      <c r="D957" s="299" t="s">
        <v>316</v>
      </c>
      <c r="E957" s="331"/>
      <c r="F957" s="331">
        <v>1281.58</v>
      </c>
      <c r="G957" s="333">
        <f t="shared" si="15"/>
        <v>4432.2499999999927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6</v>
      </c>
      <c r="C958" s="298">
        <v>46071</v>
      </c>
      <c r="D958" s="299" t="s">
        <v>433</v>
      </c>
      <c r="E958" s="331">
        <v>-146</v>
      </c>
      <c r="F958" s="331"/>
      <c r="G958" s="333">
        <f t="shared" si="15"/>
        <v>3150.6699999999933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2</v>
      </c>
      <c r="C959" s="298">
        <v>46071</v>
      </c>
      <c r="D959" s="299" t="s">
        <v>434</v>
      </c>
      <c r="E959" s="331">
        <v>-13</v>
      </c>
      <c r="F959" s="331"/>
      <c r="G959" s="333">
        <f t="shared" si="15"/>
        <v>3004.6699999999933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335</v>
      </c>
      <c r="B960" s="330" t="s">
        <v>335</v>
      </c>
      <c r="C960" s="298">
        <v>46071</v>
      </c>
      <c r="D960" s="299" t="s">
        <v>460</v>
      </c>
      <c r="E960" s="331"/>
      <c r="F960" s="331">
        <v>191</v>
      </c>
      <c r="G960" s="333">
        <f t="shared" si="15"/>
        <v>2991.6699999999933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6</v>
      </c>
      <c r="C961" s="298">
        <v>46071</v>
      </c>
      <c r="D961" s="299" t="s">
        <v>300</v>
      </c>
      <c r="E961" s="331">
        <v>43.63</v>
      </c>
      <c r="F961" s="331"/>
      <c r="G961" s="333">
        <f t="shared" si="15"/>
        <v>2800.6699999999933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6</v>
      </c>
      <c r="C962" s="298">
        <v>46071</v>
      </c>
      <c r="D962" s="299" t="s">
        <v>300</v>
      </c>
      <c r="E962" s="331">
        <v>10.64</v>
      </c>
      <c r="F962" s="331"/>
      <c r="G962" s="333">
        <f t="shared" si="15"/>
        <v>2844.2999999999934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8</v>
      </c>
      <c r="C963" s="298">
        <v>46071</v>
      </c>
      <c r="D963" s="299" t="s">
        <v>296</v>
      </c>
      <c r="E963" s="331">
        <v>14.87</v>
      </c>
      <c r="F963" s="331"/>
      <c r="G963" s="333">
        <f t="shared" si="15"/>
        <v>2854.9399999999932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2</v>
      </c>
      <c r="C964" s="298">
        <v>46071</v>
      </c>
      <c r="D964" s="299" t="s">
        <v>295</v>
      </c>
      <c r="E964" s="331">
        <v>12.99</v>
      </c>
      <c r="F964" s="331"/>
      <c r="G964" s="333">
        <f t="shared" si="15"/>
        <v>2869.8099999999931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4</v>
      </c>
      <c r="C965" s="298">
        <v>46071</v>
      </c>
      <c r="D965" s="299" t="s">
        <v>295</v>
      </c>
      <c r="E965" s="331">
        <v>29.47</v>
      </c>
      <c r="F965" s="331"/>
      <c r="G965" s="333">
        <f t="shared" si="15"/>
        <v>2882.7999999999929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294</v>
      </c>
      <c r="B966" s="330">
        <v>22</v>
      </c>
      <c r="C966" s="298">
        <v>46071</v>
      </c>
      <c r="D966" s="299" t="s">
        <v>401</v>
      </c>
      <c r="E966" s="331">
        <v>13.84</v>
      </c>
      <c r="F966" s="331"/>
      <c r="G966" s="333">
        <f t="shared" si="15"/>
        <v>2912.2699999999927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2</v>
      </c>
      <c r="C967" s="298">
        <v>46071</v>
      </c>
      <c r="D967" s="299" t="s">
        <v>435</v>
      </c>
      <c r="E967" s="331">
        <v>64.569999999999993</v>
      </c>
      <c r="F967" s="331"/>
      <c r="G967" s="333">
        <f t="shared" si="15"/>
        <v>2926.1099999999929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294</v>
      </c>
      <c r="B968" s="330">
        <v>21</v>
      </c>
      <c r="C968" s="298">
        <v>46070</v>
      </c>
      <c r="D968" s="299" t="s">
        <v>194</v>
      </c>
      <c r="E968" s="331">
        <v>81</v>
      </c>
      <c r="F968" s="331"/>
      <c r="G968" s="333">
        <f t="shared" si="15"/>
        <v>2990.679999999993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2</v>
      </c>
      <c r="C969" s="298">
        <v>46070</v>
      </c>
      <c r="D969" s="299" t="s">
        <v>384</v>
      </c>
      <c r="E969" s="331">
        <v>81.41</v>
      </c>
      <c r="F969" s="331"/>
      <c r="G969" s="333">
        <f t="shared" si="15"/>
        <v>3071.679999999993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6</v>
      </c>
      <c r="C970" s="298">
        <v>46070</v>
      </c>
      <c r="D970" s="299" t="s">
        <v>300</v>
      </c>
      <c r="E970" s="331">
        <v>113.74</v>
      </c>
      <c r="F970" s="331"/>
      <c r="G970" s="333">
        <f t="shared" si="15"/>
        <v>3153.0899999999929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294</v>
      </c>
      <c r="B971" s="330">
        <v>43</v>
      </c>
      <c r="C971" s="298">
        <v>46070</v>
      </c>
      <c r="D971" s="299" t="s">
        <v>333</v>
      </c>
      <c r="E971" s="331">
        <v>29.8</v>
      </c>
      <c r="F971" s="331"/>
      <c r="G971" s="333">
        <f t="shared" si="15"/>
        <v>3266.8299999999927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294</v>
      </c>
      <c r="B972" s="330">
        <v>42</v>
      </c>
      <c r="C972" s="298">
        <v>46070</v>
      </c>
      <c r="D972" s="299" t="s">
        <v>333</v>
      </c>
      <c r="E972" s="331">
        <v>37.25</v>
      </c>
      <c r="F972" s="331"/>
      <c r="G972" s="333">
        <f t="shared" si="15"/>
        <v>3296.6299999999928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2</v>
      </c>
      <c r="C973" s="298">
        <v>46070</v>
      </c>
      <c r="D973" s="299" t="s">
        <v>424</v>
      </c>
      <c r="E973" s="331">
        <v>7.97</v>
      </c>
      <c r="F973" s="331"/>
      <c r="G973" s="333">
        <f t="shared" si="15"/>
        <v>3333.8799999999928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294</v>
      </c>
      <c r="B974" s="330">
        <v>17</v>
      </c>
      <c r="C974" s="298">
        <v>46070</v>
      </c>
      <c r="D974" s="299" t="s">
        <v>188</v>
      </c>
      <c r="E974" s="331">
        <v>42.65</v>
      </c>
      <c r="F974" s="331"/>
      <c r="G974" s="333">
        <f t="shared" si="15"/>
        <v>3341.8499999999926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6</v>
      </c>
      <c r="C975" s="298">
        <v>46070</v>
      </c>
      <c r="D975" s="299" t="s">
        <v>436</v>
      </c>
      <c r="E975" s="331">
        <v>40</v>
      </c>
      <c r="F975" s="331"/>
      <c r="G975" s="333">
        <f t="shared" si="15"/>
        <v>3384.4999999999927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294</v>
      </c>
      <c r="B976" s="330">
        <v>11</v>
      </c>
      <c r="C976" s="298">
        <v>46070</v>
      </c>
      <c r="D976" s="299" t="s">
        <v>178</v>
      </c>
      <c r="E976" s="331">
        <v>480.91</v>
      </c>
      <c r="F976" s="331"/>
      <c r="G976" s="333">
        <f t="shared" si="15"/>
        <v>3424.4999999999927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294</v>
      </c>
      <c r="B977" s="330">
        <v>23</v>
      </c>
      <c r="C977" s="298">
        <v>46070</v>
      </c>
      <c r="D977" s="299" t="s">
        <v>63</v>
      </c>
      <c r="E977" s="331">
        <v>529.46</v>
      </c>
      <c r="F977" s="331"/>
      <c r="G977" s="333">
        <f t="shared" si="15"/>
        <v>3905.4099999999926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2</v>
      </c>
      <c r="C978" s="298">
        <v>46069</v>
      </c>
      <c r="D978" s="299" t="s">
        <v>324</v>
      </c>
      <c r="E978" s="331">
        <v>16.079999999999998</v>
      </c>
      <c r="F978" s="331"/>
      <c r="G978" s="333">
        <f t="shared" si="15"/>
        <v>4434.8699999999926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6</v>
      </c>
      <c r="C979" s="298">
        <v>46069</v>
      </c>
      <c r="D979" s="299" t="s">
        <v>300</v>
      </c>
      <c r="E979" s="331">
        <v>21.17</v>
      </c>
      <c r="F979" s="331"/>
      <c r="G979" s="333">
        <f t="shared" si="15"/>
        <v>4450.9499999999925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6</v>
      </c>
      <c r="C980" s="298">
        <v>46069</v>
      </c>
      <c r="D980" s="299" t="s">
        <v>300</v>
      </c>
      <c r="E980" s="331">
        <v>17.03</v>
      </c>
      <c r="F980" s="331"/>
      <c r="G980" s="333">
        <f t="shared" si="15"/>
        <v>4472.1199999999926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2</v>
      </c>
      <c r="C981" s="298">
        <v>46069</v>
      </c>
      <c r="D981" s="299" t="s">
        <v>296</v>
      </c>
      <c r="E981" s="331">
        <v>18.309999999999999</v>
      </c>
      <c r="F981" s="331"/>
      <c r="G981" s="333">
        <f t="shared" si="15"/>
        <v>4489.1499999999924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2</v>
      </c>
      <c r="C982" s="298">
        <v>46069</v>
      </c>
      <c r="D982" s="299" t="s">
        <v>301</v>
      </c>
      <c r="E982" s="331">
        <v>19.3</v>
      </c>
      <c r="F982" s="331"/>
      <c r="G982" s="333">
        <f t="shared" si="15"/>
        <v>4507.4599999999928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6</v>
      </c>
      <c r="C983" s="298">
        <v>46069</v>
      </c>
      <c r="D983" s="299" t="s">
        <v>397</v>
      </c>
      <c r="E983" s="331">
        <v>24.67</v>
      </c>
      <c r="F983" s="331"/>
      <c r="G983" s="333">
        <f t="shared" si="15"/>
        <v>4526.7599999999929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287</v>
      </c>
      <c r="B984" s="330" t="s">
        <v>287</v>
      </c>
      <c r="C984" s="298">
        <v>46069</v>
      </c>
      <c r="D984" s="299" t="s">
        <v>397</v>
      </c>
      <c r="E984" s="331">
        <v>152.41999999999999</v>
      </c>
      <c r="F984" s="331">
        <v>152.41999999999999</v>
      </c>
      <c r="G984" s="333">
        <f t="shared" si="15"/>
        <v>4551.429999999993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6</v>
      </c>
      <c r="C985" s="298">
        <v>46068</v>
      </c>
      <c r="D985" s="299" t="s">
        <v>437</v>
      </c>
      <c r="E985" s="331">
        <v>233.83</v>
      </c>
      <c r="F985" s="331"/>
      <c r="G985" s="333">
        <f t="shared" si="15"/>
        <v>4551.429999999993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2</v>
      </c>
      <c r="C986" s="298">
        <v>46068</v>
      </c>
      <c r="D986" s="299" t="s">
        <v>326</v>
      </c>
      <c r="E986" s="331">
        <v>50.87</v>
      </c>
      <c r="F986" s="331"/>
      <c r="G986" s="333">
        <f t="shared" si="15"/>
        <v>4785.2599999999929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2</v>
      </c>
      <c r="C987" s="298">
        <v>46068</v>
      </c>
      <c r="D987" s="299" t="s">
        <v>438</v>
      </c>
      <c r="E987" s="331">
        <v>16</v>
      </c>
      <c r="F987" s="331"/>
      <c r="G987" s="333">
        <f t="shared" si="15"/>
        <v>4836.1299999999928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2</v>
      </c>
      <c r="C988" s="298">
        <v>46068</v>
      </c>
      <c r="D988" s="299" t="s">
        <v>353</v>
      </c>
      <c r="E988" s="331">
        <v>30</v>
      </c>
      <c r="F988" s="331"/>
      <c r="G988" s="333">
        <f t="shared" si="15"/>
        <v>4852.1299999999928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6</v>
      </c>
      <c r="C989" s="298">
        <v>46068</v>
      </c>
      <c r="D989" s="299" t="s">
        <v>306</v>
      </c>
      <c r="E989" s="331">
        <v>76</v>
      </c>
      <c r="F989" s="331"/>
      <c r="G989" s="333">
        <f t="shared" si="15"/>
        <v>4882.1299999999928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3</v>
      </c>
      <c r="C990" s="298">
        <v>46068</v>
      </c>
      <c r="D990" s="299" t="s">
        <v>348</v>
      </c>
      <c r="E990" s="331">
        <v>3.59</v>
      </c>
      <c r="F990" s="331"/>
      <c r="G990" s="333">
        <f t="shared" si="15"/>
        <v>4958.1299999999928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6</v>
      </c>
      <c r="C991" s="298">
        <v>46068</v>
      </c>
      <c r="D991" s="299" t="s">
        <v>439</v>
      </c>
      <c r="E991" s="331">
        <v>70</v>
      </c>
      <c r="F991" s="331"/>
      <c r="G991" s="333">
        <f t="shared" si="15"/>
        <v>4961.719999999993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8</v>
      </c>
      <c r="C992" s="298">
        <v>46068</v>
      </c>
      <c r="D992" s="299" t="s">
        <v>440</v>
      </c>
      <c r="E992" s="331">
        <v>175</v>
      </c>
      <c r="F992" s="331"/>
      <c r="G992" s="333">
        <f t="shared" si="15"/>
        <v>5031.719999999993</v>
      </c>
      <c r="H992" s="334" t="s">
        <v>298</v>
      </c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8</v>
      </c>
      <c r="C993" s="298">
        <v>46067</v>
      </c>
      <c r="D993" s="299" t="s">
        <v>319</v>
      </c>
      <c r="E993" s="331">
        <v>13.09</v>
      </c>
      <c r="F993" s="331"/>
      <c r="G993" s="333">
        <f t="shared" si="15"/>
        <v>5206.719999999993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3</v>
      </c>
      <c r="C994" s="298">
        <v>46067</v>
      </c>
      <c r="D994" s="299" t="s">
        <v>296</v>
      </c>
      <c r="E994" s="331">
        <v>7.56</v>
      </c>
      <c r="F994" s="331"/>
      <c r="G994" s="333">
        <f t="shared" si="15"/>
        <v>5219.8099999999931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4</v>
      </c>
      <c r="C995" s="298">
        <v>46067</v>
      </c>
      <c r="D995" s="299" t="s">
        <v>296</v>
      </c>
      <c r="E995" s="331">
        <v>32.409999999999997</v>
      </c>
      <c r="F995" s="331"/>
      <c r="G995" s="333">
        <f t="shared" si="15"/>
        <v>5227.3699999999935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5</v>
      </c>
      <c r="C996" s="298">
        <v>46067</v>
      </c>
      <c r="D996" s="299" t="s">
        <v>441</v>
      </c>
      <c r="E996" s="331">
        <v>400</v>
      </c>
      <c r="F996" s="331"/>
      <c r="G996" s="333">
        <f t="shared" si="15"/>
        <v>5259.7799999999934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8</v>
      </c>
      <c r="C997" s="298">
        <v>46066</v>
      </c>
      <c r="D997" s="299" t="s">
        <v>319</v>
      </c>
      <c r="E997" s="331">
        <v>41.51</v>
      </c>
      <c r="F997" s="331"/>
      <c r="G997" s="333">
        <f t="shared" si="15"/>
        <v>5659.7799999999934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4</v>
      </c>
      <c r="C998" s="298">
        <v>46066</v>
      </c>
      <c r="D998" s="299" t="s">
        <v>296</v>
      </c>
      <c r="E998" s="331">
        <v>21.55</v>
      </c>
      <c r="F998" s="331"/>
      <c r="G998" s="333">
        <f t="shared" si="15"/>
        <v>5701.2899999999936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2</v>
      </c>
      <c r="C999" s="298">
        <v>46066</v>
      </c>
      <c r="D999" s="299" t="s">
        <v>358</v>
      </c>
      <c r="E999" s="331">
        <v>12.45</v>
      </c>
      <c r="F999" s="331"/>
      <c r="G999" s="333">
        <f t="shared" si="15"/>
        <v>5722.8399999999938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287</v>
      </c>
      <c r="B1000" s="330" t="s">
        <v>287</v>
      </c>
      <c r="C1000" s="298">
        <v>46066</v>
      </c>
      <c r="D1000" s="299" t="s">
        <v>397</v>
      </c>
      <c r="E1000" s="331">
        <v>91.38</v>
      </c>
      <c r="F1000" s="331">
        <v>91.38</v>
      </c>
      <c r="G1000" s="333">
        <f t="shared" si="15"/>
        <v>5735.2899999999936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1</v>
      </c>
      <c r="C1001" s="298">
        <v>46066</v>
      </c>
      <c r="D1001" s="299" t="s">
        <v>311</v>
      </c>
      <c r="E1001" s="331">
        <v>16.48</v>
      </c>
      <c r="F1001" s="331"/>
      <c r="G1001" s="333">
        <f t="shared" si="15"/>
        <v>5735.2899999999936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1</v>
      </c>
      <c r="C1002" s="298">
        <v>46066</v>
      </c>
      <c r="D1002" s="299" t="s">
        <v>428</v>
      </c>
      <c r="E1002" s="331">
        <v>12.76</v>
      </c>
      <c r="F1002" s="331"/>
      <c r="G1002" s="333">
        <f t="shared" si="15"/>
        <v>5751.7699999999932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4</v>
      </c>
      <c r="C1003" s="298">
        <v>46066</v>
      </c>
      <c r="D1003" s="299" t="s">
        <v>329</v>
      </c>
      <c r="E1003" s="331">
        <v>37.9</v>
      </c>
      <c r="F1003" s="331"/>
      <c r="G1003" s="333">
        <f t="shared" si="15"/>
        <v>5764.5299999999934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291</v>
      </c>
      <c r="B1004" s="330">
        <v>40</v>
      </c>
      <c r="C1004" s="298">
        <v>46066</v>
      </c>
      <c r="D1004" s="299" t="s">
        <v>316</v>
      </c>
      <c r="E1004" s="331"/>
      <c r="F1004" s="331">
        <v>427.18</v>
      </c>
      <c r="G1004" s="333">
        <f t="shared" si="15"/>
        <v>5802.429999999993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291</v>
      </c>
      <c r="B1005" s="330">
        <v>38</v>
      </c>
      <c r="C1005" s="298">
        <v>46066</v>
      </c>
      <c r="D1005" s="299" t="s">
        <v>293</v>
      </c>
      <c r="E1005" s="331"/>
      <c r="F1005" s="331">
        <v>4278.16</v>
      </c>
      <c r="G1005" s="333">
        <f t="shared" si="15"/>
        <v>5375.2499999999927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8</v>
      </c>
      <c r="C1006" s="298">
        <v>46065</v>
      </c>
      <c r="D1006" s="299" t="s">
        <v>357</v>
      </c>
      <c r="E1006" s="331">
        <v>111.36</v>
      </c>
      <c r="F1006" s="331"/>
      <c r="G1006" s="333">
        <f t="shared" si="15"/>
        <v>1097.0899999999931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6</v>
      </c>
      <c r="C1007" s="298">
        <v>46065</v>
      </c>
      <c r="D1007" s="299" t="s">
        <v>442</v>
      </c>
      <c r="E1007" s="331">
        <v>16</v>
      </c>
      <c r="F1007" s="331"/>
      <c r="G1007" s="333">
        <f t="shared" si="15"/>
        <v>1208.449999999993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6</v>
      </c>
      <c r="C1008" s="298">
        <v>46065</v>
      </c>
      <c r="D1008" s="299" t="s">
        <v>300</v>
      </c>
      <c r="E1008" s="331">
        <v>29.81</v>
      </c>
      <c r="F1008" s="331"/>
      <c r="G1008" s="333">
        <f t="shared" si="15"/>
        <v>1224.449999999993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294</v>
      </c>
      <c r="B1009" s="330">
        <v>19</v>
      </c>
      <c r="C1009" s="298">
        <v>46065</v>
      </c>
      <c r="D1009" s="299" t="s">
        <v>191</v>
      </c>
      <c r="E1009" s="331">
        <v>200</v>
      </c>
      <c r="F1009" s="331"/>
      <c r="G1009" s="333">
        <f t="shared" si="15"/>
        <v>1254.2599999999929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2</v>
      </c>
      <c r="C1010" s="298">
        <v>46065</v>
      </c>
      <c r="D1010" s="299" t="s">
        <v>296</v>
      </c>
      <c r="E1010" s="331">
        <v>7.56</v>
      </c>
      <c r="F1010" s="331"/>
      <c r="G1010" s="333">
        <f t="shared" si="15"/>
        <v>1454.2599999999929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4</v>
      </c>
      <c r="C1011" s="298">
        <v>46065</v>
      </c>
      <c r="D1011" s="299" t="s">
        <v>296</v>
      </c>
      <c r="E1011" s="331">
        <v>65.78</v>
      </c>
      <c r="F1011" s="331"/>
      <c r="G1011" s="333">
        <f t="shared" si="15"/>
        <v>1461.8199999999929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3</v>
      </c>
      <c r="C1012" s="298">
        <v>46065</v>
      </c>
      <c r="D1012" s="299" t="s">
        <v>296</v>
      </c>
      <c r="E1012" s="331">
        <v>3.93</v>
      </c>
      <c r="F1012" s="331"/>
      <c r="G1012" s="333">
        <f t="shared" si="15"/>
        <v>1527.5999999999929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7</v>
      </c>
      <c r="C1013" s="298">
        <v>46065</v>
      </c>
      <c r="D1013" s="299" t="s">
        <v>443</v>
      </c>
      <c r="E1013" s="331">
        <v>564.83000000000004</v>
      </c>
      <c r="F1013" s="331"/>
      <c r="G1013" s="333">
        <f t="shared" si="15"/>
        <v>1531.5299999999929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7</v>
      </c>
      <c r="C1014" s="298">
        <v>46065</v>
      </c>
      <c r="D1014" s="299" t="s">
        <v>444</v>
      </c>
      <c r="E1014" s="331">
        <v>70.180000000000007</v>
      </c>
      <c r="F1014" s="331"/>
      <c r="G1014" s="333">
        <f t="shared" si="15"/>
        <v>2096.3599999999929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6</v>
      </c>
      <c r="C1015" s="298">
        <v>46065</v>
      </c>
      <c r="D1015" s="299" t="s">
        <v>445</v>
      </c>
      <c r="E1015" s="331">
        <v>2.66</v>
      </c>
      <c r="F1015" s="331"/>
      <c r="G1015" s="333">
        <f t="shared" si="15"/>
        <v>2166.5399999999927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5</v>
      </c>
      <c r="C1016" s="298">
        <v>46064</v>
      </c>
      <c r="D1016" s="299" t="s">
        <v>429</v>
      </c>
      <c r="E1016" s="331">
        <v>103.25</v>
      </c>
      <c r="F1016" s="331"/>
      <c r="G1016" s="333">
        <f t="shared" si="15"/>
        <v>2169.1999999999925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4</v>
      </c>
      <c r="C1017" s="298">
        <v>46064</v>
      </c>
      <c r="D1017" s="299" t="s">
        <v>363</v>
      </c>
      <c r="E1017" s="331">
        <v>30.39</v>
      </c>
      <c r="F1017" s="331"/>
      <c r="G1017" s="333">
        <f t="shared" si="15"/>
        <v>2272.4499999999925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2</v>
      </c>
      <c r="C1018" s="298">
        <v>46064</v>
      </c>
      <c r="D1018" s="299" t="s">
        <v>296</v>
      </c>
      <c r="E1018" s="331">
        <v>9.92</v>
      </c>
      <c r="F1018" s="331"/>
      <c r="G1018" s="333">
        <f t="shared" si="15"/>
        <v>2302.8399999999924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3</v>
      </c>
      <c r="C1019" s="298">
        <v>46064</v>
      </c>
      <c r="D1019" s="299" t="s">
        <v>295</v>
      </c>
      <c r="E1019" s="331">
        <v>3.49</v>
      </c>
      <c r="F1019" s="331"/>
      <c r="G1019" s="333">
        <f t="shared" si="15"/>
        <v>2312.7599999999925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294</v>
      </c>
      <c r="B1020" s="330">
        <v>22</v>
      </c>
      <c r="C1020" s="298">
        <v>46064</v>
      </c>
      <c r="D1020" s="299" t="s">
        <v>352</v>
      </c>
      <c r="E1020" s="331">
        <v>19.16</v>
      </c>
      <c r="F1020" s="331"/>
      <c r="G1020" s="333">
        <f t="shared" si="15"/>
        <v>2316.2499999999923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6</v>
      </c>
      <c r="C1021" s="298">
        <v>46063</v>
      </c>
      <c r="D1021" s="299" t="s">
        <v>412</v>
      </c>
      <c r="E1021" s="331">
        <v>-8</v>
      </c>
      <c r="F1021" s="331"/>
      <c r="G1021" s="333">
        <f t="shared" si="15"/>
        <v>2335.4099999999921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6</v>
      </c>
      <c r="C1022" s="298">
        <v>46063</v>
      </c>
      <c r="D1022" s="299" t="s">
        <v>446</v>
      </c>
      <c r="E1022" s="331">
        <v>-0.04</v>
      </c>
      <c r="F1022" s="331"/>
      <c r="G1022" s="333">
        <f t="shared" si="15"/>
        <v>2327.4099999999921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335</v>
      </c>
      <c r="B1023" s="330" t="s">
        <v>335</v>
      </c>
      <c r="C1023" s="298">
        <v>46063</v>
      </c>
      <c r="D1023" s="299" t="s">
        <v>447</v>
      </c>
      <c r="E1023" s="331">
        <v>65.78</v>
      </c>
      <c r="F1023" s="331"/>
      <c r="G1023" s="333">
        <f t="shared" si="15"/>
        <v>2327.3699999999922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294</v>
      </c>
      <c r="B1024" s="330">
        <v>13</v>
      </c>
      <c r="C1024" s="298">
        <v>46063</v>
      </c>
      <c r="D1024" s="299" t="s">
        <v>182</v>
      </c>
      <c r="E1024" s="331">
        <v>159.35</v>
      </c>
      <c r="F1024" s="331"/>
      <c r="G1024" s="333">
        <f t="shared" si="15"/>
        <v>2393.1499999999924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2</v>
      </c>
      <c r="C1025" s="298">
        <v>46063</v>
      </c>
      <c r="D1025" s="299" t="s">
        <v>296</v>
      </c>
      <c r="E1025" s="331">
        <v>16.29</v>
      </c>
      <c r="F1025" s="331"/>
      <c r="G1025" s="333">
        <f t="shared" si="15"/>
        <v>2552.4999999999923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1</v>
      </c>
      <c r="C1026" s="298">
        <v>46063</v>
      </c>
      <c r="D1026" s="299" t="s">
        <v>311</v>
      </c>
      <c r="E1026" s="331">
        <v>19.329999999999998</v>
      </c>
      <c r="F1026" s="331"/>
      <c r="G1026" s="333">
        <f t="shared" si="15"/>
        <v>2568.7899999999922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3</v>
      </c>
      <c r="C1027" s="298">
        <v>46062</v>
      </c>
      <c r="D1027" s="299" t="s">
        <v>448</v>
      </c>
      <c r="E1027" s="331">
        <v>8.61</v>
      </c>
      <c r="F1027" s="331"/>
      <c r="G1027" s="333">
        <f t="shared" ref="G1027:G1272" si="16">G1028-E1027+F1027</f>
        <v>2588.1199999999922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2</v>
      </c>
      <c r="C1028" s="298">
        <v>46062</v>
      </c>
      <c r="D1028" s="299" t="s">
        <v>296</v>
      </c>
      <c r="E1028" s="331">
        <v>13.41</v>
      </c>
      <c r="F1028" s="331"/>
      <c r="G1028" s="333">
        <f t="shared" si="16"/>
        <v>2596.7299999999923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294</v>
      </c>
      <c r="B1029" s="330">
        <v>18</v>
      </c>
      <c r="C1029" s="298">
        <v>46062</v>
      </c>
      <c r="D1029" s="299" t="s">
        <v>361</v>
      </c>
      <c r="E1029" s="331">
        <v>400</v>
      </c>
      <c r="F1029" s="331"/>
      <c r="G1029" s="333">
        <f t="shared" si="16"/>
        <v>2610.1399999999921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294</v>
      </c>
      <c r="B1030" s="330">
        <v>9</v>
      </c>
      <c r="C1030" s="298">
        <v>46062</v>
      </c>
      <c r="D1030" s="299" t="s">
        <v>58</v>
      </c>
      <c r="E1030" s="331">
        <v>1281.53</v>
      </c>
      <c r="F1030" s="331"/>
      <c r="G1030" s="333">
        <f t="shared" si="16"/>
        <v>3010.1399999999921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5</v>
      </c>
      <c r="C1031" s="298">
        <v>46062</v>
      </c>
      <c r="D1031" s="299" t="s">
        <v>449</v>
      </c>
      <c r="E1031" s="331">
        <v>50</v>
      </c>
      <c r="F1031" s="331"/>
      <c r="G1031" s="333">
        <f t="shared" si="16"/>
        <v>4291.6699999999919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2</v>
      </c>
      <c r="C1032" s="298">
        <v>46062</v>
      </c>
      <c r="D1032" s="299" t="s">
        <v>450</v>
      </c>
      <c r="E1032" s="331">
        <v>12.1</v>
      </c>
      <c r="F1032" s="331"/>
      <c r="G1032" s="333">
        <f t="shared" si="16"/>
        <v>4341.6699999999919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1</v>
      </c>
      <c r="C1033" s="298">
        <v>46061</v>
      </c>
      <c r="D1033" s="299" t="s">
        <v>306</v>
      </c>
      <c r="E1033" s="331">
        <v>72.099999999999994</v>
      </c>
      <c r="F1033" s="331"/>
      <c r="G1033" s="333">
        <f t="shared" si="16"/>
        <v>4353.7699999999923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8</v>
      </c>
      <c r="C1034" s="298">
        <v>46061</v>
      </c>
      <c r="D1034" s="299" t="s">
        <v>319</v>
      </c>
      <c r="E1034" s="331">
        <v>30.25</v>
      </c>
      <c r="F1034" s="331"/>
      <c r="G1034" s="333">
        <f t="shared" si="16"/>
        <v>4425.8699999999926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3</v>
      </c>
      <c r="C1035" s="298">
        <v>46061</v>
      </c>
      <c r="D1035" s="299" t="s">
        <v>296</v>
      </c>
      <c r="E1035" s="331">
        <v>3.72</v>
      </c>
      <c r="F1035" s="331"/>
      <c r="G1035" s="333">
        <f t="shared" si="16"/>
        <v>4456.1199999999926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4</v>
      </c>
      <c r="C1036" s="298">
        <v>46061</v>
      </c>
      <c r="D1036" s="299" t="s">
        <v>296</v>
      </c>
      <c r="E1036" s="331">
        <v>41.6</v>
      </c>
      <c r="F1036" s="331"/>
      <c r="G1036" s="333">
        <f t="shared" si="16"/>
        <v>4459.8399999999929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3</v>
      </c>
      <c r="C1037" s="298">
        <v>46061</v>
      </c>
      <c r="D1037" s="299" t="s">
        <v>451</v>
      </c>
      <c r="E1037" s="331">
        <v>1</v>
      </c>
      <c r="F1037" s="331"/>
      <c r="G1037" s="333">
        <f t="shared" si="16"/>
        <v>4501.4399999999932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2</v>
      </c>
      <c r="C1038" s="298">
        <v>46061</v>
      </c>
      <c r="D1038" s="299" t="s">
        <v>358</v>
      </c>
      <c r="E1038" s="331">
        <v>10.17</v>
      </c>
      <c r="F1038" s="331"/>
      <c r="G1038" s="333">
        <f t="shared" si="16"/>
        <v>4502.4399999999932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287</v>
      </c>
      <c r="B1039" s="330" t="s">
        <v>287</v>
      </c>
      <c r="C1039" s="298">
        <v>46060</v>
      </c>
      <c r="D1039" s="299" t="s">
        <v>452</v>
      </c>
      <c r="E1039" s="331">
        <v>367.77</v>
      </c>
      <c r="F1039" s="331">
        <v>367.77</v>
      </c>
      <c r="G1039" s="333">
        <f t="shared" si="16"/>
        <v>4512.6099999999933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4</v>
      </c>
      <c r="C1040" s="298">
        <v>46060</v>
      </c>
      <c r="D1040" s="299" t="s">
        <v>310</v>
      </c>
      <c r="E1040" s="331">
        <v>32.36</v>
      </c>
      <c r="F1040" s="331"/>
      <c r="G1040" s="333">
        <f t="shared" si="16"/>
        <v>4512.6099999999933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6</v>
      </c>
      <c r="C1041" s="298">
        <v>46060</v>
      </c>
      <c r="D1041" s="299" t="s">
        <v>453</v>
      </c>
      <c r="E1041" s="331">
        <v>41.39</v>
      </c>
      <c r="F1041" s="331"/>
      <c r="G1041" s="333">
        <f t="shared" si="16"/>
        <v>4544.969999999993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1</v>
      </c>
      <c r="C1042" s="298">
        <v>46060</v>
      </c>
      <c r="D1042" s="299" t="s">
        <v>445</v>
      </c>
      <c r="E1042" s="331">
        <v>35.770000000000003</v>
      </c>
      <c r="F1042" s="331"/>
      <c r="G1042" s="333">
        <f t="shared" si="16"/>
        <v>4586.3599999999933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3</v>
      </c>
      <c r="C1043" s="298">
        <v>46060</v>
      </c>
      <c r="D1043" s="299" t="s">
        <v>348</v>
      </c>
      <c r="E1043" s="331">
        <v>25</v>
      </c>
      <c r="F1043" s="331"/>
      <c r="G1043" s="333">
        <f t="shared" si="16"/>
        <v>4622.1299999999937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8</v>
      </c>
      <c r="C1044" s="298">
        <v>46060</v>
      </c>
      <c r="D1044" s="299" t="s">
        <v>296</v>
      </c>
      <c r="E1044" s="331">
        <v>6.69</v>
      </c>
      <c r="F1044" s="331"/>
      <c r="G1044" s="333">
        <f t="shared" si="16"/>
        <v>4647.1299999999937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4</v>
      </c>
      <c r="C1045" s="298">
        <v>46060</v>
      </c>
      <c r="D1045" s="299" t="s">
        <v>296</v>
      </c>
      <c r="E1045" s="331">
        <v>47.85</v>
      </c>
      <c r="F1045" s="331"/>
      <c r="G1045" s="333">
        <f t="shared" si="16"/>
        <v>4653.8199999999933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2</v>
      </c>
      <c r="C1046" s="298">
        <v>46059</v>
      </c>
      <c r="D1046" s="299" t="s">
        <v>301</v>
      </c>
      <c r="E1046" s="331">
        <v>20</v>
      </c>
      <c r="F1046" s="331"/>
      <c r="G1046" s="333">
        <f t="shared" si="16"/>
        <v>4701.6699999999937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291</v>
      </c>
      <c r="B1047" s="330">
        <v>40</v>
      </c>
      <c r="C1047" s="298">
        <v>46059</v>
      </c>
      <c r="D1047" s="299" t="s">
        <v>316</v>
      </c>
      <c r="E1047" s="331"/>
      <c r="F1047" s="331">
        <v>822.99</v>
      </c>
      <c r="G1047" s="333">
        <f t="shared" si="16"/>
        <v>4721.6699999999937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294</v>
      </c>
      <c r="B1048" s="330">
        <v>14</v>
      </c>
      <c r="C1048" s="298">
        <v>46059</v>
      </c>
      <c r="D1048" s="299" t="s">
        <v>366</v>
      </c>
      <c r="E1048" s="331">
        <v>66.67</v>
      </c>
      <c r="F1048" s="331"/>
      <c r="G1048" s="333">
        <f t="shared" si="16"/>
        <v>3898.6799999999935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2</v>
      </c>
      <c r="C1049" s="298">
        <v>46059</v>
      </c>
      <c r="D1049" s="299" t="s">
        <v>296</v>
      </c>
      <c r="E1049" s="331">
        <v>9.35</v>
      </c>
      <c r="F1049" s="331"/>
      <c r="G1049" s="333">
        <f t="shared" si="16"/>
        <v>3965.3499999999935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4</v>
      </c>
      <c r="C1050" s="298">
        <v>46059</v>
      </c>
      <c r="D1050" s="299" t="s">
        <v>296</v>
      </c>
      <c r="E1050" s="331">
        <v>45.81</v>
      </c>
      <c r="F1050" s="331"/>
      <c r="G1050" s="333">
        <f t="shared" si="16"/>
        <v>3974.6999999999935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2</v>
      </c>
      <c r="C1051" s="298">
        <v>46059</v>
      </c>
      <c r="D1051" s="299" t="s">
        <v>353</v>
      </c>
      <c r="E1051" s="331">
        <v>22.98</v>
      </c>
      <c r="F1051" s="331"/>
      <c r="G1051" s="333">
        <f t="shared" si="16"/>
        <v>4020.5099999999934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2</v>
      </c>
      <c r="C1052" s="298">
        <v>46059</v>
      </c>
      <c r="D1052" s="299" t="s">
        <v>301</v>
      </c>
      <c r="E1052" s="331">
        <v>46.5</v>
      </c>
      <c r="F1052" s="331"/>
      <c r="G1052" s="333">
        <f t="shared" si="16"/>
        <v>4043.4899999999934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2</v>
      </c>
      <c r="C1053" s="298">
        <v>46059</v>
      </c>
      <c r="D1053" s="299" t="s">
        <v>358</v>
      </c>
      <c r="E1053" s="331">
        <v>10.17</v>
      </c>
      <c r="F1053" s="331"/>
      <c r="G1053" s="333">
        <f t="shared" si="16"/>
        <v>4089.9899999999934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8</v>
      </c>
      <c r="C1054" s="298">
        <v>46059</v>
      </c>
      <c r="D1054" s="299" t="s">
        <v>435</v>
      </c>
      <c r="E1054" s="331">
        <v>81.2</v>
      </c>
      <c r="F1054" s="331"/>
      <c r="G1054" s="333">
        <f t="shared" si="16"/>
        <v>4100.1599999999935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2</v>
      </c>
      <c r="C1055" s="298">
        <v>46058</v>
      </c>
      <c r="D1055" s="299" t="s">
        <v>301</v>
      </c>
      <c r="E1055" s="331">
        <v>21</v>
      </c>
      <c r="F1055" s="331"/>
      <c r="G1055" s="333">
        <f t="shared" si="16"/>
        <v>4181.3599999999933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291</v>
      </c>
      <c r="B1056" s="330">
        <v>39</v>
      </c>
      <c r="C1056" s="298">
        <v>46058</v>
      </c>
      <c r="D1056" s="299" t="s">
        <v>292</v>
      </c>
      <c r="E1056" s="331"/>
      <c r="F1056" s="331">
        <v>2763.79</v>
      </c>
      <c r="G1056" s="333">
        <f t="shared" si="16"/>
        <v>4202.3599999999933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8</v>
      </c>
      <c r="C1057" s="298">
        <v>46058</v>
      </c>
      <c r="D1057" s="299" t="s">
        <v>357</v>
      </c>
      <c r="E1057" s="331">
        <v>95.35</v>
      </c>
      <c r="F1057" s="331"/>
      <c r="G1057" s="333">
        <f t="shared" si="16"/>
        <v>1438.5699999999933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2</v>
      </c>
      <c r="C1058" s="298">
        <v>46058</v>
      </c>
      <c r="D1058" s="299" t="s">
        <v>353</v>
      </c>
      <c r="E1058" s="331">
        <v>14.99</v>
      </c>
      <c r="F1058" s="331"/>
      <c r="G1058" s="333">
        <f t="shared" si="16"/>
        <v>1533.9199999999933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287</v>
      </c>
      <c r="B1059" s="330" t="s">
        <v>287</v>
      </c>
      <c r="C1059" s="298">
        <v>46058</v>
      </c>
      <c r="D1059" s="299" t="s">
        <v>452</v>
      </c>
      <c r="E1059" s="331">
        <v>77.569999999999993</v>
      </c>
      <c r="F1059" s="331">
        <v>77.569999999999993</v>
      </c>
      <c r="G1059" s="333">
        <f t="shared" si="16"/>
        <v>1548.9099999999933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6</v>
      </c>
      <c r="C1060" s="298">
        <v>46057</v>
      </c>
      <c r="D1060" s="299" t="s">
        <v>344</v>
      </c>
      <c r="E1060" s="331">
        <v>50</v>
      </c>
      <c r="F1060" s="331"/>
      <c r="G1060" s="333">
        <f t="shared" si="16"/>
        <v>1548.9099999999933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1</v>
      </c>
      <c r="C1061" s="298">
        <v>46057</v>
      </c>
      <c r="D1061" s="299" t="s">
        <v>306</v>
      </c>
      <c r="E1061" s="331">
        <v>62.03</v>
      </c>
      <c r="F1061" s="331"/>
      <c r="G1061" s="333">
        <f t="shared" si="16"/>
        <v>1598.9099999999933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2</v>
      </c>
      <c r="C1062" s="298">
        <v>46057</v>
      </c>
      <c r="D1062" s="299" t="s">
        <v>296</v>
      </c>
      <c r="E1062" s="331">
        <v>14.91</v>
      </c>
      <c r="F1062" s="331"/>
      <c r="G1062" s="333">
        <f t="shared" si="16"/>
        <v>1660.9399999999932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4</v>
      </c>
      <c r="C1063" s="298">
        <v>46057</v>
      </c>
      <c r="D1063" s="299" t="s">
        <v>310</v>
      </c>
      <c r="E1063" s="331">
        <v>63.38</v>
      </c>
      <c r="F1063" s="331"/>
      <c r="G1063" s="333">
        <f t="shared" si="16"/>
        <v>1675.8499999999933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287</v>
      </c>
      <c r="B1064" s="330" t="s">
        <v>287</v>
      </c>
      <c r="C1064" s="298">
        <v>46057</v>
      </c>
      <c r="D1064" s="299" t="s">
        <v>454</v>
      </c>
      <c r="E1064" s="331">
        <v>192.78</v>
      </c>
      <c r="F1064" s="331">
        <v>192.78</v>
      </c>
      <c r="G1064" s="333">
        <f t="shared" si="16"/>
        <v>1739.2299999999934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294</v>
      </c>
      <c r="B1065" s="330">
        <v>14</v>
      </c>
      <c r="C1065" s="298">
        <v>46057</v>
      </c>
      <c r="D1065" s="299" t="s">
        <v>367</v>
      </c>
      <c r="E1065" s="331">
        <v>68.739999999999995</v>
      </c>
      <c r="F1065" s="331"/>
      <c r="G1065" s="333">
        <f t="shared" si="16"/>
        <v>1739.2299999999934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6</v>
      </c>
      <c r="C1066" s="298">
        <v>46057</v>
      </c>
      <c r="D1066" s="299" t="s">
        <v>300</v>
      </c>
      <c r="E1066" s="331">
        <v>-42.58</v>
      </c>
      <c r="F1066" s="331"/>
      <c r="G1066" s="333">
        <f t="shared" si="16"/>
        <v>1807.9699999999934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1</v>
      </c>
      <c r="C1067" s="298">
        <v>46057</v>
      </c>
      <c r="D1067" s="299" t="s">
        <v>371</v>
      </c>
      <c r="E1067" s="331">
        <v>31.36</v>
      </c>
      <c r="F1067" s="331"/>
      <c r="G1067" s="333">
        <f t="shared" si="16"/>
        <v>1765.3899999999935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294</v>
      </c>
      <c r="B1068" s="330">
        <v>17</v>
      </c>
      <c r="C1068" s="298">
        <v>46057</v>
      </c>
      <c r="D1068" s="299" t="s">
        <v>370</v>
      </c>
      <c r="E1068" s="331">
        <v>99</v>
      </c>
      <c r="F1068" s="331"/>
      <c r="G1068" s="333">
        <f t="shared" si="16"/>
        <v>1796.7499999999934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284</v>
      </c>
      <c r="B1069" s="330">
        <v>36</v>
      </c>
      <c r="C1069" s="298">
        <v>46056</v>
      </c>
      <c r="D1069" s="299" t="s">
        <v>374</v>
      </c>
      <c r="E1069" s="331">
        <v>50</v>
      </c>
      <c r="F1069" s="331"/>
      <c r="G1069" s="333">
        <f t="shared" si="16"/>
        <v>1895.7499999999934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8</v>
      </c>
      <c r="C1070" s="298">
        <v>46056</v>
      </c>
      <c r="D1070" s="299" t="s">
        <v>319</v>
      </c>
      <c r="E1070" s="331">
        <v>7.92</v>
      </c>
      <c r="F1070" s="331"/>
      <c r="G1070" s="333">
        <f t="shared" si="16"/>
        <v>1945.7499999999934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294</v>
      </c>
      <c r="B1071" s="330">
        <v>24</v>
      </c>
      <c r="C1071" s="298">
        <v>46056</v>
      </c>
      <c r="D1071" s="299" t="s">
        <v>860</v>
      </c>
      <c r="E1071" s="331">
        <v>83.58</v>
      </c>
      <c r="F1071" s="331"/>
      <c r="G1071" s="333">
        <f t="shared" si="16"/>
        <v>1953.6699999999935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4</v>
      </c>
      <c r="C1072" s="298">
        <v>46056</v>
      </c>
      <c r="D1072" s="299" t="s">
        <v>455</v>
      </c>
      <c r="E1072" s="331">
        <v>28.64</v>
      </c>
      <c r="F1072" s="331"/>
      <c r="G1072" s="333">
        <f t="shared" si="16"/>
        <v>2037.2499999999934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2</v>
      </c>
      <c r="C1073" s="298">
        <v>46056</v>
      </c>
      <c r="D1073" s="299" t="s">
        <v>358</v>
      </c>
      <c r="E1073" s="331">
        <v>9.4700000000000006</v>
      </c>
      <c r="F1073" s="331"/>
      <c r="G1073" s="333">
        <f t="shared" si="16"/>
        <v>2065.8899999999935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6</v>
      </c>
      <c r="C1074" s="298">
        <v>46055</v>
      </c>
      <c r="D1074" s="299" t="s">
        <v>456</v>
      </c>
      <c r="E1074" s="331">
        <v>20</v>
      </c>
      <c r="F1074" s="331"/>
      <c r="G1074" s="333">
        <f t="shared" si="16"/>
        <v>2075.3599999999933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294</v>
      </c>
      <c r="B1075" s="330">
        <v>17</v>
      </c>
      <c r="C1075" s="298">
        <v>46055</v>
      </c>
      <c r="D1075" s="299" t="s">
        <v>188</v>
      </c>
      <c r="E1075" s="331">
        <v>41.54</v>
      </c>
      <c r="F1075" s="331"/>
      <c r="G1075" s="333">
        <f t="shared" si="16"/>
        <v>2095.3599999999933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2</v>
      </c>
      <c r="C1076" s="298">
        <v>46055</v>
      </c>
      <c r="D1076" s="299" t="s">
        <v>296</v>
      </c>
      <c r="E1076" s="331">
        <v>9.92</v>
      </c>
      <c r="F1076" s="331"/>
      <c r="G1076" s="333">
        <f t="shared" si="16"/>
        <v>2136.8999999999933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8</v>
      </c>
      <c r="C1077" s="298">
        <v>46055</v>
      </c>
      <c r="D1077" s="299" t="s">
        <v>457</v>
      </c>
      <c r="E1077" s="331">
        <v>155.38</v>
      </c>
      <c r="F1077" s="331"/>
      <c r="G1077" s="333">
        <f t="shared" si="16"/>
        <v>2146.8199999999933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294</v>
      </c>
      <c r="B1078" s="330">
        <v>21</v>
      </c>
      <c r="C1078" s="298">
        <v>46055</v>
      </c>
      <c r="D1078" s="299" t="s">
        <v>194</v>
      </c>
      <c r="E1078" s="331">
        <v>27.35</v>
      </c>
      <c r="F1078" s="331"/>
      <c r="G1078" s="333">
        <f t="shared" si="16"/>
        <v>2302.1999999999935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6</v>
      </c>
      <c r="C1079" s="298">
        <v>46054</v>
      </c>
      <c r="D1079" s="299" t="s">
        <v>300</v>
      </c>
      <c r="E1079" s="331">
        <v>59.37</v>
      </c>
      <c r="F1079" s="331"/>
      <c r="G1079" s="333">
        <f t="shared" si="16"/>
        <v>2329.5499999999934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294</v>
      </c>
      <c r="B1080" s="330">
        <v>22</v>
      </c>
      <c r="C1080" s="298">
        <v>46054</v>
      </c>
      <c r="D1080" s="299" t="s">
        <v>375</v>
      </c>
      <c r="E1080" s="331">
        <v>6.37</v>
      </c>
      <c r="F1080" s="331"/>
      <c r="G1080" s="333">
        <f t="shared" si="16"/>
        <v>2388.9199999999933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8</v>
      </c>
      <c r="C1081" s="298">
        <v>46054</v>
      </c>
      <c r="D1081" s="299" t="s">
        <v>458</v>
      </c>
      <c r="E1081" s="331">
        <v>44.65</v>
      </c>
      <c r="F1081" s="331"/>
      <c r="G1081" s="333">
        <f t="shared" si="16"/>
        <v>2395.2899999999931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7</v>
      </c>
      <c r="C1082" s="298">
        <v>46054</v>
      </c>
      <c r="D1082" s="299" t="s">
        <v>338</v>
      </c>
      <c r="E1082" s="331">
        <v>35.17</v>
      </c>
      <c r="F1082" s="331"/>
      <c r="G1082" s="333">
        <f t="shared" si="16"/>
        <v>2439.9399999999932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4</v>
      </c>
      <c r="C1083" s="298">
        <v>46054</v>
      </c>
      <c r="D1083" s="299" t="s">
        <v>310</v>
      </c>
      <c r="E1083" s="331">
        <v>28.48</v>
      </c>
      <c r="F1083" s="331"/>
      <c r="G1083" s="333">
        <f t="shared" si="16"/>
        <v>2475.1099999999933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1</v>
      </c>
      <c r="C1084" s="298">
        <v>46054</v>
      </c>
      <c r="D1084" s="299" t="s">
        <v>311</v>
      </c>
      <c r="E1084" s="331">
        <v>125.07</v>
      </c>
      <c r="F1084" s="331"/>
      <c r="G1084" s="333">
        <f t="shared" si="16"/>
        <v>2503.5899999999933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2</v>
      </c>
      <c r="C1085" s="298">
        <v>46054</v>
      </c>
      <c r="D1085" s="299" t="s">
        <v>458</v>
      </c>
      <c r="E1085" s="331">
        <v>100</v>
      </c>
      <c r="F1085" s="331"/>
      <c r="G1085" s="333">
        <f t="shared" si="16"/>
        <v>2628.6599999999935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1</v>
      </c>
      <c r="C1086" s="298">
        <v>46054</v>
      </c>
      <c r="D1086" s="299" t="s">
        <v>329</v>
      </c>
      <c r="E1086" s="331">
        <v>194.96</v>
      </c>
      <c r="F1086" s="331"/>
      <c r="G1086" s="333">
        <f t="shared" si="16"/>
        <v>2728.6599999999935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2</v>
      </c>
      <c r="C1087" s="298">
        <v>46054</v>
      </c>
      <c r="D1087" s="299" t="s">
        <v>410</v>
      </c>
      <c r="E1087" s="331">
        <v>75.53</v>
      </c>
      <c r="F1087" s="331"/>
      <c r="G1087" s="333">
        <f t="shared" si="16"/>
        <v>2923.6199999999935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284</v>
      </c>
      <c r="B1088" s="330">
        <v>37</v>
      </c>
      <c r="C1088" s="298">
        <v>46053</v>
      </c>
      <c r="D1088" s="299" t="s">
        <v>459</v>
      </c>
      <c r="E1088" s="331">
        <v>3194.64</v>
      </c>
      <c r="F1088" s="331"/>
      <c r="G1088" s="333">
        <f t="shared" si="16"/>
        <v>2999.1499999999937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286</v>
      </c>
      <c r="B1089" s="330">
        <v>25</v>
      </c>
      <c r="C1089" s="298">
        <v>46053</v>
      </c>
      <c r="D1089" s="298" t="s">
        <v>204</v>
      </c>
      <c r="E1089" s="331">
        <v>350</v>
      </c>
      <c r="F1089" s="331"/>
      <c r="G1089" s="333">
        <f t="shared" si="16"/>
        <v>6193.7899999999936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286</v>
      </c>
      <c r="B1090" s="330">
        <v>26</v>
      </c>
      <c r="C1090" s="298">
        <v>46053</v>
      </c>
      <c r="D1090" s="298" t="s">
        <v>205</v>
      </c>
      <c r="E1090" s="331">
        <v>320</v>
      </c>
      <c r="F1090" s="331"/>
      <c r="G1090" s="333">
        <f t="shared" si="16"/>
        <v>6543.7899999999936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286</v>
      </c>
      <c r="B1091" s="330">
        <v>27</v>
      </c>
      <c r="C1091" s="298">
        <v>46053</v>
      </c>
      <c r="D1091" s="298" t="s">
        <v>206</v>
      </c>
      <c r="E1091" s="331">
        <v>25</v>
      </c>
      <c r="F1091" s="331"/>
      <c r="G1091" s="333">
        <f t="shared" si="16"/>
        <v>6863.7899999999936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286</v>
      </c>
      <c r="B1092" s="330">
        <v>28</v>
      </c>
      <c r="C1092" s="298">
        <v>46053</v>
      </c>
      <c r="D1092" s="298" t="s">
        <v>207</v>
      </c>
      <c r="E1092" s="331">
        <v>25</v>
      </c>
      <c r="F1092" s="331"/>
      <c r="G1092" s="333">
        <f t="shared" si="16"/>
        <v>6888.7899999999936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286</v>
      </c>
      <c r="B1093" s="330">
        <v>29</v>
      </c>
      <c r="C1093" s="298">
        <v>46053</v>
      </c>
      <c r="D1093" s="298" t="s">
        <v>208</v>
      </c>
      <c r="E1093" s="331">
        <v>45</v>
      </c>
      <c r="F1093" s="331"/>
      <c r="G1093" s="333">
        <f t="shared" si="16"/>
        <v>6913.7899999999936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286</v>
      </c>
      <c r="B1094" s="330">
        <v>30</v>
      </c>
      <c r="C1094" s="298">
        <v>46053</v>
      </c>
      <c r="D1094" s="298" t="s">
        <v>209</v>
      </c>
      <c r="E1094" s="331">
        <v>400</v>
      </c>
      <c r="F1094" s="331"/>
      <c r="G1094" s="333">
        <f t="shared" si="16"/>
        <v>6958.7899999999936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286</v>
      </c>
      <c r="B1095" s="330">
        <v>31</v>
      </c>
      <c r="C1095" s="298">
        <v>46053</v>
      </c>
      <c r="D1095" s="298" t="s">
        <v>210</v>
      </c>
      <c r="E1095" s="331">
        <v>375</v>
      </c>
      <c r="F1095" s="331"/>
      <c r="G1095" s="333">
        <f t="shared" si="16"/>
        <v>7358.7899999999936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286</v>
      </c>
      <c r="B1096" s="330">
        <v>32</v>
      </c>
      <c r="C1096" s="298">
        <v>46053</v>
      </c>
      <c r="D1096" s="298" t="s">
        <v>211</v>
      </c>
      <c r="E1096" s="331">
        <v>100</v>
      </c>
      <c r="F1096" s="331"/>
      <c r="G1096" s="333">
        <f t="shared" si="16"/>
        <v>7733.7899999999936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286</v>
      </c>
      <c r="B1097" s="330">
        <v>33</v>
      </c>
      <c r="C1097" s="298">
        <v>46053</v>
      </c>
      <c r="D1097" s="298" t="s">
        <v>212</v>
      </c>
      <c r="E1097" s="331">
        <v>85</v>
      </c>
      <c r="F1097" s="331"/>
      <c r="G1097" s="333">
        <f t="shared" si="16"/>
        <v>7833.7899999999936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286</v>
      </c>
      <c r="B1098" s="330">
        <v>34</v>
      </c>
      <c r="C1098" s="298">
        <v>46053</v>
      </c>
      <c r="D1098" s="298" t="s">
        <v>213</v>
      </c>
      <c r="E1098" s="331">
        <v>230</v>
      </c>
      <c r="F1098" s="331"/>
      <c r="G1098" s="333">
        <f t="shared" si="16"/>
        <v>7918.7899999999936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286</v>
      </c>
      <c r="B1099" s="330">
        <v>35</v>
      </c>
      <c r="C1099" s="298">
        <v>46053</v>
      </c>
      <c r="D1099" s="298" t="s">
        <v>214</v>
      </c>
      <c r="E1099" s="331">
        <v>45</v>
      </c>
      <c r="F1099" s="331"/>
      <c r="G1099" s="333">
        <f t="shared" si="16"/>
        <v>8148.7899999999936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8</v>
      </c>
      <c r="C1100" s="298">
        <v>46053</v>
      </c>
      <c r="D1100" s="298" t="s">
        <v>319</v>
      </c>
      <c r="E1100" s="331">
        <v>31.03</v>
      </c>
      <c r="F1100" s="331"/>
      <c r="G1100" s="333">
        <f t="shared" si="16"/>
        <v>8193.7899999999936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294</v>
      </c>
      <c r="B1101" s="330">
        <v>10</v>
      </c>
      <c r="C1101" s="298">
        <v>46053</v>
      </c>
      <c r="D1101" s="298" t="s">
        <v>176</v>
      </c>
      <c r="E1101" s="331">
        <v>17.899999999999999</v>
      </c>
      <c r="F1101" s="331"/>
      <c r="G1101" s="333">
        <f t="shared" si="16"/>
        <v>8224.8199999999943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3</v>
      </c>
      <c r="C1102" s="298">
        <v>46053</v>
      </c>
      <c r="D1102" s="298" t="s">
        <v>348</v>
      </c>
      <c r="E1102" s="331">
        <v>18.84</v>
      </c>
      <c r="F1102" s="331"/>
      <c r="G1102" s="333">
        <f t="shared" si="16"/>
        <v>8242.7199999999939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8</v>
      </c>
      <c r="C1103" s="298">
        <v>46053</v>
      </c>
      <c r="D1103" s="298" t="s">
        <v>319</v>
      </c>
      <c r="E1103" s="331">
        <v>25.54</v>
      </c>
      <c r="F1103" s="331"/>
      <c r="G1103" s="333">
        <f t="shared" si="16"/>
        <v>8261.559999999994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8</v>
      </c>
      <c r="C1104" s="298">
        <v>46053</v>
      </c>
      <c r="D1104" s="298" t="s">
        <v>308</v>
      </c>
      <c r="E1104" s="331">
        <v>52.59</v>
      </c>
      <c r="F1104" s="331"/>
      <c r="G1104" s="333">
        <f t="shared" si="16"/>
        <v>8287.0999999999949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335</v>
      </c>
      <c r="B1105" s="330" t="s">
        <v>335</v>
      </c>
      <c r="C1105" s="298">
        <v>46052</v>
      </c>
      <c r="D1105" s="299" t="s">
        <v>460</v>
      </c>
      <c r="E1105" s="331"/>
      <c r="F1105" s="331">
        <v>422</v>
      </c>
      <c r="G1105" s="333">
        <f t="shared" si="16"/>
        <v>8339.6899999999951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5</v>
      </c>
      <c r="C1106" s="298">
        <v>46052</v>
      </c>
      <c r="D1106" s="299" t="s">
        <v>864</v>
      </c>
      <c r="E1106" s="331">
        <v>200</v>
      </c>
      <c r="F1106" s="331"/>
      <c r="G1106" s="333">
        <f t="shared" si="16"/>
        <v>7917.6899999999951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2</v>
      </c>
      <c r="C1107" s="298">
        <v>46052</v>
      </c>
      <c r="D1107" s="299" t="s">
        <v>296</v>
      </c>
      <c r="E1107" s="331">
        <v>8.52</v>
      </c>
      <c r="F1107" s="331"/>
      <c r="G1107" s="333">
        <f t="shared" si="16"/>
        <v>8117.6899999999951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287</v>
      </c>
      <c r="B1108" s="330" t="s">
        <v>287</v>
      </c>
      <c r="C1108" s="298">
        <v>46052</v>
      </c>
      <c r="D1108" s="299" t="s">
        <v>461</v>
      </c>
      <c r="E1108" s="331">
        <v>831.92</v>
      </c>
      <c r="F1108" s="331">
        <v>831.92</v>
      </c>
      <c r="G1108" s="333">
        <f t="shared" si="16"/>
        <v>8126.2099999999955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5</v>
      </c>
      <c r="C1109" s="298">
        <v>46052</v>
      </c>
      <c r="D1109" s="299" t="s">
        <v>441</v>
      </c>
      <c r="E1109" s="331">
        <v>200</v>
      </c>
      <c r="F1109" s="331"/>
      <c r="G1109" s="333">
        <f t="shared" si="16"/>
        <v>8126.2099999999955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2</v>
      </c>
      <c r="C1110" s="298">
        <v>46052</v>
      </c>
      <c r="D1110" s="299" t="s">
        <v>324</v>
      </c>
      <c r="E1110" s="331">
        <v>11.04</v>
      </c>
      <c r="F1110" s="331"/>
      <c r="G1110" s="333">
        <f t="shared" si="16"/>
        <v>8326.2099999999955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291</v>
      </c>
      <c r="B1111" s="330">
        <v>38</v>
      </c>
      <c r="C1111" s="298">
        <v>46051</v>
      </c>
      <c r="D1111" s="299" t="s">
        <v>293</v>
      </c>
      <c r="E1111" s="331"/>
      <c r="F1111" s="331">
        <v>4365.6499999999996</v>
      </c>
      <c r="G1111" s="333">
        <f t="shared" si="16"/>
        <v>8337.2499999999964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2</v>
      </c>
      <c r="C1112" s="298">
        <v>46051</v>
      </c>
      <c r="D1112" s="299" t="s">
        <v>296</v>
      </c>
      <c r="E1112" s="331">
        <v>18.28</v>
      </c>
      <c r="F1112" s="331"/>
      <c r="G1112" s="333">
        <f t="shared" si="16"/>
        <v>3971.5999999999976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4</v>
      </c>
      <c r="C1113" s="298">
        <v>46051</v>
      </c>
      <c r="D1113" s="299" t="s">
        <v>295</v>
      </c>
      <c r="E1113" s="331">
        <v>57.06</v>
      </c>
      <c r="F1113" s="331"/>
      <c r="G1113" s="333">
        <f t="shared" si="16"/>
        <v>3989.8799999999978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287</v>
      </c>
      <c r="B1114" s="330" t="s">
        <v>287</v>
      </c>
      <c r="C1114" s="298">
        <v>46051</v>
      </c>
      <c r="D1114" s="299" t="s">
        <v>462</v>
      </c>
      <c r="E1114" s="331">
        <v>89.42</v>
      </c>
      <c r="F1114" s="331">
        <v>89.42</v>
      </c>
      <c r="G1114" s="333">
        <f t="shared" si="16"/>
        <v>4046.9399999999978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8</v>
      </c>
      <c r="C1115" s="298">
        <v>46051</v>
      </c>
      <c r="D1115" s="299" t="s">
        <v>463</v>
      </c>
      <c r="E1115" s="331">
        <v>59</v>
      </c>
      <c r="F1115" s="331"/>
      <c r="G1115" s="333">
        <f t="shared" si="16"/>
        <v>4046.9399999999978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2</v>
      </c>
      <c r="C1116" s="298">
        <v>46051</v>
      </c>
      <c r="D1116" s="299" t="s">
        <v>371</v>
      </c>
      <c r="E1116" s="331">
        <v>19.899999999999999</v>
      </c>
      <c r="F1116" s="331"/>
      <c r="G1116" s="333">
        <f t="shared" si="16"/>
        <v>4105.9399999999978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2</v>
      </c>
      <c r="C1117" s="298">
        <v>46050</v>
      </c>
      <c r="D1117" s="299" t="s">
        <v>353</v>
      </c>
      <c r="E1117" s="331">
        <v>14.99</v>
      </c>
      <c r="F1117" s="331"/>
      <c r="G1117" s="333">
        <f t="shared" si="16"/>
        <v>4125.8399999999974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6</v>
      </c>
      <c r="C1118" s="298">
        <v>46050</v>
      </c>
      <c r="D1118" s="299" t="s">
        <v>464</v>
      </c>
      <c r="E1118" s="331">
        <v>25</v>
      </c>
      <c r="F1118" s="331"/>
      <c r="G1118" s="333">
        <f t="shared" si="16"/>
        <v>4140.8299999999972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3</v>
      </c>
      <c r="C1119" s="298">
        <v>46050</v>
      </c>
      <c r="D1119" s="299" t="s">
        <v>865</v>
      </c>
      <c r="E1119" s="331">
        <v>6</v>
      </c>
      <c r="F1119" s="331"/>
      <c r="G1119" s="333">
        <f t="shared" si="16"/>
        <v>4165.8299999999972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2</v>
      </c>
      <c r="C1120" s="298">
        <v>46050</v>
      </c>
      <c r="D1120" s="299" t="s">
        <v>866</v>
      </c>
      <c r="E1120" s="331">
        <v>15</v>
      </c>
      <c r="F1120" s="331"/>
      <c r="G1120" s="333">
        <f t="shared" si="16"/>
        <v>4171.8299999999972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2</v>
      </c>
      <c r="C1121" s="298">
        <v>46050</v>
      </c>
      <c r="D1121" s="299" t="s">
        <v>296</v>
      </c>
      <c r="E1121" s="331">
        <v>12.71</v>
      </c>
      <c r="F1121" s="331"/>
      <c r="G1121" s="333">
        <f t="shared" si="16"/>
        <v>4186.8299999999972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287</v>
      </c>
      <c r="B1122" s="330" t="s">
        <v>287</v>
      </c>
      <c r="C1122" s="298">
        <v>46050</v>
      </c>
      <c r="D1122" s="299" t="s">
        <v>452</v>
      </c>
      <c r="E1122" s="331">
        <v>1475.9</v>
      </c>
      <c r="F1122" s="331">
        <v>1475.9</v>
      </c>
      <c r="G1122" s="333">
        <f t="shared" si="16"/>
        <v>4199.5399999999972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8</v>
      </c>
      <c r="C1123" s="298">
        <v>46050</v>
      </c>
      <c r="D1123" s="299" t="s">
        <v>319</v>
      </c>
      <c r="E1123" s="331">
        <v>28.52</v>
      </c>
      <c r="F1123" s="331"/>
      <c r="G1123" s="333">
        <f t="shared" si="16"/>
        <v>4199.5399999999972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2</v>
      </c>
      <c r="C1124" s="298">
        <v>46050</v>
      </c>
      <c r="D1124" s="299" t="s">
        <v>465</v>
      </c>
      <c r="E1124" s="331">
        <v>66.94</v>
      </c>
      <c r="F1124" s="331"/>
      <c r="G1124" s="333">
        <f t="shared" si="16"/>
        <v>4228.0599999999977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8</v>
      </c>
      <c r="C1125" s="298">
        <v>46049</v>
      </c>
      <c r="D1125" s="299" t="s">
        <v>308</v>
      </c>
      <c r="E1125" s="331">
        <v>47.99</v>
      </c>
      <c r="F1125" s="331"/>
      <c r="G1125" s="333">
        <f t="shared" si="16"/>
        <v>4294.9999999999973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287</v>
      </c>
      <c r="B1126" s="330" t="s">
        <v>287</v>
      </c>
      <c r="C1126" s="298">
        <v>46048</v>
      </c>
      <c r="D1126" s="299" t="s">
        <v>466</v>
      </c>
      <c r="E1126" s="331"/>
      <c r="F1126" s="331">
        <v>425</v>
      </c>
      <c r="G1126" s="333">
        <f t="shared" si="16"/>
        <v>4342.9899999999971</v>
      </c>
      <c r="H1126" s="334" t="s">
        <v>298</v>
      </c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287</v>
      </c>
      <c r="B1127" s="330" t="s">
        <v>287</v>
      </c>
      <c r="C1127" s="298">
        <v>46048</v>
      </c>
      <c r="D1127" s="299" t="s">
        <v>466</v>
      </c>
      <c r="E1127" s="331">
        <v>425</v>
      </c>
      <c r="F1127" s="331"/>
      <c r="G1127" s="333">
        <f t="shared" si="16"/>
        <v>3917.9899999999971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2</v>
      </c>
      <c r="C1128" s="298">
        <v>46048</v>
      </c>
      <c r="D1128" s="299" t="s">
        <v>467</v>
      </c>
      <c r="E1128" s="331">
        <v>20.12</v>
      </c>
      <c r="F1128" s="331"/>
      <c r="G1128" s="333">
        <f t="shared" si="16"/>
        <v>4342.9899999999971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294</v>
      </c>
      <c r="B1129" s="330">
        <v>17</v>
      </c>
      <c r="C1129" s="298">
        <v>46048</v>
      </c>
      <c r="D1129" s="299" t="s">
        <v>468</v>
      </c>
      <c r="E1129" s="331">
        <v>42.68</v>
      </c>
      <c r="F1129" s="331"/>
      <c r="G1129" s="333">
        <f t="shared" si="16"/>
        <v>4363.1099999999969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6</v>
      </c>
      <c r="C1130" s="298">
        <v>46048</v>
      </c>
      <c r="D1130" s="299" t="s">
        <v>397</v>
      </c>
      <c r="E1130" s="331">
        <v>47.9</v>
      </c>
      <c r="F1130" s="331"/>
      <c r="G1130" s="333">
        <f t="shared" si="16"/>
        <v>4405.7899999999972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1</v>
      </c>
      <c r="C1131" s="298">
        <v>46047</v>
      </c>
      <c r="D1131" s="299" t="s">
        <v>457</v>
      </c>
      <c r="E1131" s="331">
        <v>105.79</v>
      </c>
      <c r="F1131" s="331"/>
      <c r="G1131" s="333">
        <f t="shared" si="16"/>
        <v>4453.6899999999969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294</v>
      </c>
      <c r="B1132" s="330">
        <v>12</v>
      </c>
      <c r="C1132" s="298">
        <v>46047</v>
      </c>
      <c r="D1132" s="299" t="s">
        <v>314</v>
      </c>
      <c r="E1132" s="331">
        <v>204.83</v>
      </c>
      <c r="F1132" s="331"/>
      <c r="G1132" s="333">
        <f t="shared" si="16"/>
        <v>4559.4799999999968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3</v>
      </c>
      <c r="C1133" s="298">
        <v>46047</v>
      </c>
      <c r="D1133" s="299" t="s">
        <v>348</v>
      </c>
      <c r="E1133" s="331">
        <v>8.51</v>
      </c>
      <c r="F1133" s="331"/>
      <c r="G1133" s="333">
        <f t="shared" si="16"/>
        <v>4764.3099999999968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4</v>
      </c>
      <c r="C1134" s="298">
        <v>46046</v>
      </c>
      <c r="D1134" s="299" t="s">
        <v>296</v>
      </c>
      <c r="E1134" s="331">
        <v>92.96</v>
      </c>
      <c r="F1134" s="331"/>
      <c r="G1134" s="333">
        <f t="shared" si="16"/>
        <v>4772.819999999997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4</v>
      </c>
      <c r="C1135" s="298">
        <v>46046</v>
      </c>
      <c r="D1135" s="299" t="s">
        <v>334</v>
      </c>
      <c r="E1135" s="331">
        <v>30.77</v>
      </c>
      <c r="F1135" s="331"/>
      <c r="G1135" s="333">
        <f t="shared" si="16"/>
        <v>4865.779999999997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2</v>
      </c>
      <c r="C1136" s="298">
        <v>46046</v>
      </c>
      <c r="D1136" s="299" t="s">
        <v>358</v>
      </c>
      <c r="E1136" s="331">
        <v>9.4700000000000006</v>
      </c>
      <c r="F1136" s="331"/>
      <c r="G1136" s="333">
        <f t="shared" si="16"/>
        <v>4896.5499999999975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6</v>
      </c>
      <c r="C1137" s="298">
        <v>46046</v>
      </c>
      <c r="D1137" s="299" t="s">
        <v>397</v>
      </c>
      <c r="E1137" s="331">
        <v>53.59</v>
      </c>
      <c r="F1137" s="331"/>
      <c r="G1137" s="333">
        <f t="shared" si="16"/>
        <v>4906.0199999999977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1</v>
      </c>
      <c r="C1138" s="298">
        <v>46046</v>
      </c>
      <c r="D1138" s="299" t="s">
        <v>311</v>
      </c>
      <c r="E1138" s="331">
        <v>61.64</v>
      </c>
      <c r="F1138" s="331"/>
      <c r="G1138" s="333">
        <f t="shared" si="16"/>
        <v>4959.6099999999979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1</v>
      </c>
      <c r="C1139" s="298">
        <v>46045</v>
      </c>
      <c r="D1139" s="299" t="s">
        <v>304</v>
      </c>
      <c r="E1139" s="331">
        <v>23.17</v>
      </c>
      <c r="F1139" s="331"/>
      <c r="G1139" s="333">
        <f t="shared" si="16"/>
        <v>5021.2499999999982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4</v>
      </c>
      <c r="C1140" s="298">
        <v>46045</v>
      </c>
      <c r="D1140" s="299" t="s">
        <v>296</v>
      </c>
      <c r="E1140" s="331">
        <v>62.77</v>
      </c>
      <c r="F1140" s="331"/>
      <c r="G1140" s="333">
        <f t="shared" si="16"/>
        <v>5044.4199999999983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6</v>
      </c>
      <c r="C1141" s="298">
        <v>46045</v>
      </c>
      <c r="D1141" s="299" t="s">
        <v>469</v>
      </c>
      <c r="E1141" s="331">
        <v>105.51</v>
      </c>
      <c r="F1141" s="331"/>
      <c r="G1141" s="333">
        <f t="shared" si="16"/>
        <v>5107.1899999999987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3</v>
      </c>
      <c r="C1142" s="298">
        <v>46045</v>
      </c>
      <c r="D1142" s="299" t="s">
        <v>334</v>
      </c>
      <c r="E1142" s="331">
        <v>9.9499999999999993</v>
      </c>
      <c r="F1142" s="331"/>
      <c r="G1142" s="333">
        <f t="shared" si="16"/>
        <v>5212.6999999999989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2</v>
      </c>
      <c r="C1143" s="298">
        <v>46045</v>
      </c>
      <c r="D1143" s="299" t="s">
        <v>358</v>
      </c>
      <c r="E1143" s="331">
        <v>10.17</v>
      </c>
      <c r="F1143" s="331"/>
      <c r="G1143" s="333">
        <f t="shared" si="16"/>
        <v>5222.6499999999987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2</v>
      </c>
      <c r="C1144" s="298">
        <v>46045</v>
      </c>
      <c r="D1144" s="299" t="s">
        <v>301</v>
      </c>
      <c r="E1144" s="331">
        <v>32.200000000000003</v>
      </c>
      <c r="F1144" s="331"/>
      <c r="G1144" s="333">
        <f t="shared" si="16"/>
        <v>5232.8199999999988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294</v>
      </c>
      <c r="B1145" s="330">
        <v>22</v>
      </c>
      <c r="C1145" s="298">
        <v>46045</v>
      </c>
      <c r="D1145" s="299" t="s">
        <v>862</v>
      </c>
      <c r="E1145" s="331">
        <v>5.31</v>
      </c>
      <c r="F1145" s="331"/>
      <c r="G1145" s="333">
        <f t="shared" si="16"/>
        <v>5265.0199999999986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8</v>
      </c>
      <c r="C1146" s="298">
        <v>46044</v>
      </c>
      <c r="D1146" s="299" t="s">
        <v>435</v>
      </c>
      <c r="E1146" s="331">
        <v>73.95</v>
      </c>
      <c r="F1146" s="331"/>
      <c r="G1146" s="333">
        <f t="shared" si="16"/>
        <v>5270.329999999999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2</v>
      </c>
      <c r="C1147" s="298">
        <v>46044</v>
      </c>
      <c r="D1147" s="299" t="s">
        <v>470</v>
      </c>
      <c r="E1147" s="331">
        <v>28.68</v>
      </c>
      <c r="F1147" s="331"/>
      <c r="G1147" s="333">
        <f t="shared" si="16"/>
        <v>5344.2799999999988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8</v>
      </c>
      <c r="C1148" s="298">
        <v>46044</v>
      </c>
      <c r="D1148" s="299" t="s">
        <v>357</v>
      </c>
      <c r="E1148" s="331">
        <v>57.38</v>
      </c>
      <c r="F1148" s="331"/>
      <c r="G1148" s="333">
        <f t="shared" si="16"/>
        <v>5372.9599999999991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2</v>
      </c>
      <c r="C1149" s="298">
        <v>46044</v>
      </c>
      <c r="D1149" s="299" t="s">
        <v>358</v>
      </c>
      <c r="E1149" s="331">
        <v>9.4700000000000006</v>
      </c>
      <c r="F1149" s="331"/>
      <c r="G1149" s="333">
        <f t="shared" si="16"/>
        <v>5430.3399999999992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2</v>
      </c>
      <c r="C1150" s="298">
        <v>46044</v>
      </c>
      <c r="D1150" s="299" t="s">
        <v>358</v>
      </c>
      <c r="E1150" s="331">
        <v>7.18</v>
      </c>
      <c r="F1150" s="331"/>
      <c r="G1150" s="333">
        <f t="shared" si="16"/>
        <v>5439.8099999999995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287</v>
      </c>
      <c r="B1151" s="330" t="s">
        <v>287</v>
      </c>
      <c r="C1151" s="298">
        <v>46044</v>
      </c>
      <c r="D1151" s="299" t="s">
        <v>315</v>
      </c>
      <c r="E1151" s="331">
        <v>126.24</v>
      </c>
      <c r="F1151" s="331">
        <v>126.24</v>
      </c>
      <c r="G1151" s="333">
        <f t="shared" si="16"/>
        <v>5446.99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8</v>
      </c>
      <c r="C1152" s="298">
        <v>46043</v>
      </c>
      <c r="D1152" s="299" t="s">
        <v>471</v>
      </c>
      <c r="E1152" s="331">
        <v>17</v>
      </c>
      <c r="F1152" s="331"/>
      <c r="G1152" s="333">
        <f t="shared" si="16"/>
        <v>5446.99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1</v>
      </c>
      <c r="C1153" s="298">
        <v>46043</v>
      </c>
      <c r="D1153" s="299" t="s">
        <v>329</v>
      </c>
      <c r="E1153" s="331">
        <v>24.75</v>
      </c>
      <c r="F1153" s="331"/>
      <c r="G1153" s="333">
        <f t="shared" si="16"/>
        <v>5463.99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291</v>
      </c>
      <c r="B1154" s="330">
        <v>39</v>
      </c>
      <c r="C1154" s="298">
        <v>46043</v>
      </c>
      <c r="D1154" s="299" t="s">
        <v>292</v>
      </c>
      <c r="E1154" s="331"/>
      <c r="F1154" s="331">
        <v>3378.82</v>
      </c>
      <c r="G1154" s="333">
        <f t="shared" si="16"/>
        <v>5488.74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294</v>
      </c>
      <c r="B1155" s="330">
        <v>23</v>
      </c>
      <c r="C1155" s="298">
        <v>46043</v>
      </c>
      <c r="D1155" s="299" t="s">
        <v>67</v>
      </c>
      <c r="E1155" s="331">
        <v>650.88</v>
      </c>
      <c r="F1155" s="331"/>
      <c r="G1155" s="333">
        <f t="shared" si="16"/>
        <v>2109.9199999999992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287</v>
      </c>
      <c r="B1156" s="330" t="s">
        <v>287</v>
      </c>
      <c r="C1156" s="298">
        <v>46043</v>
      </c>
      <c r="D1156" s="299" t="s">
        <v>472</v>
      </c>
      <c r="E1156" s="331">
        <v>100</v>
      </c>
      <c r="F1156" s="331">
        <v>100</v>
      </c>
      <c r="G1156" s="333">
        <f t="shared" si="16"/>
        <v>2760.7999999999993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2</v>
      </c>
      <c r="C1157" s="298">
        <v>46043</v>
      </c>
      <c r="D1157" s="299" t="s">
        <v>301</v>
      </c>
      <c r="E1157" s="331">
        <v>20</v>
      </c>
      <c r="F1157" s="331"/>
      <c r="G1157" s="333">
        <f t="shared" si="16"/>
        <v>2760.7999999999993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8</v>
      </c>
      <c r="C1158" s="298">
        <v>46043</v>
      </c>
      <c r="D1158" s="299" t="s">
        <v>295</v>
      </c>
      <c r="E1158" s="331">
        <v>6.38</v>
      </c>
      <c r="F1158" s="331"/>
      <c r="G1158" s="333">
        <f t="shared" si="16"/>
        <v>2780.7999999999993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2</v>
      </c>
      <c r="C1159" s="298">
        <v>46043</v>
      </c>
      <c r="D1159" s="299" t="s">
        <v>295</v>
      </c>
      <c r="E1159" s="331">
        <v>17.29</v>
      </c>
      <c r="F1159" s="331"/>
      <c r="G1159" s="333">
        <f t="shared" si="16"/>
        <v>2787.1799999999994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2</v>
      </c>
      <c r="C1160" s="298">
        <v>46043</v>
      </c>
      <c r="D1160" s="299" t="s">
        <v>358</v>
      </c>
      <c r="E1160" s="331">
        <v>14.86</v>
      </c>
      <c r="F1160" s="331"/>
      <c r="G1160" s="333">
        <f t="shared" si="16"/>
        <v>2804.4699999999993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2</v>
      </c>
      <c r="C1161" s="298">
        <v>46042</v>
      </c>
      <c r="D1161" s="299" t="s">
        <v>371</v>
      </c>
      <c r="E1161" s="331">
        <v>13.4</v>
      </c>
      <c r="F1161" s="331"/>
      <c r="G1161" s="333">
        <f t="shared" si="16"/>
        <v>2819.3299999999995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2</v>
      </c>
      <c r="C1162" s="298">
        <v>46042</v>
      </c>
      <c r="D1162" s="299" t="s">
        <v>371</v>
      </c>
      <c r="E1162" s="331">
        <v>5.97</v>
      </c>
      <c r="F1162" s="331"/>
      <c r="G1162" s="333">
        <f t="shared" si="16"/>
        <v>2832.7299999999996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294</v>
      </c>
      <c r="B1163" s="330">
        <v>22</v>
      </c>
      <c r="C1163" s="298">
        <v>46042</v>
      </c>
      <c r="D1163" s="299" t="s">
        <v>323</v>
      </c>
      <c r="E1163" s="331">
        <v>18.09</v>
      </c>
      <c r="F1163" s="331"/>
      <c r="G1163" s="333">
        <f t="shared" si="16"/>
        <v>2838.6999999999994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294</v>
      </c>
      <c r="B1164" s="330">
        <v>17</v>
      </c>
      <c r="C1164" s="298">
        <v>46042</v>
      </c>
      <c r="D1164" s="299" t="s">
        <v>188</v>
      </c>
      <c r="E1164" s="331">
        <v>42.65</v>
      </c>
      <c r="F1164" s="331"/>
      <c r="G1164" s="333">
        <f t="shared" si="16"/>
        <v>2856.7899999999995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335</v>
      </c>
      <c r="B1165" s="330" t="s">
        <v>335</v>
      </c>
      <c r="C1165" s="298">
        <v>46042</v>
      </c>
      <c r="D1165" s="299" t="s">
        <v>336</v>
      </c>
      <c r="E1165" s="331">
        <v>130.51</v>
      </c>
      <c r="F1165" s="331"/>
      <c r="G1165" s="333">
        <f t="shared" si="16"/>
        <v>2899.4399999999996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294</v>
      </c>
      <c r="B1166" s="330">
        <v>15</v>
      </c>
      <c r="C1166" s="298">
        <v>46042</v>
      </c>
      <c r="D1166" s="299" t="s">
        <v>185</v>
      </c>
      <c r="E1166" s="331">
        <v>132.4</v>
      </c>
      <c r="F1166" s="331"/>
      <c r="G1166" s="333">
        <f t="shared" si="16"/>
        <v>3029.9499999999994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294</v>
      </c>
      <c r="B1167" s="330">
        <v>23</v>
      </c>
      <c r="C1167" s="298">
        <v>46042</v>
      </c>
      <c r="D1167" s="299" t="s">
        <v>63</v>
      </c>
      <c r="E1167" s="331">
        <v>529.46</v>
      </c>
      <c r="F1167" s="331"/>
      <c r="G1167" s="333">
        <f t="shared" si="16"/>
        <v>3162.3499999999995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6</v>
      </c>
      <c r="C1168" s="298">
        <v>46042</v>
      </c>
      <c r="D1168" s="299" t="s">
        <v>300</v>
      </c>
      <c r="E1168" s="331">
        <v>51.63</v>
      </c>
      <c r="F1168" s="331"/>
      <c r="G1168" s="333">
        <f t="shared" si="16"/>
        <v>3691.8099999999995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2</v>
      </c>
      <c r="C1169" s="298">
        <v>46042</v>
      </c>
      <c r="D1169" s="299" t="s">
        <v>296</v>
      </c>
      <c r="E1169" s="331">
        <v>11.17</v>
      </c>
      <c r="F1169" s="331"/>
      <c r="G1169" s="333">
        <f t="shared" si="16"/>
        <v>3743.4399999999996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4</v>
      </c>
      <c r="C1170" s="298">
        <v>46042</v>
      </c>
      <c r="D1170" s="299" t="s">
        <v>296</v>
      </c>
      <c r="E1170" s="331">
        <v>57.37</v>
      </c>
      <c r="F1170" s="331"/>
      <c r="G1170" s="333">
        <f t="shared" si="16"/>
        <v>3754.6099999999997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294</v>
      </c>
      <c r="B1171" s="330">
        <v>22</v>
      </c>
      <c r="C1171" s="298">
        <v>46042</v>
      </c>
      <c r="D1171" s="299" t="s">
        <v>328</v>
      </c>
      <c r="E1171" s="331">
        <v>7.46</v>
      </c>
      <c r="F1171" s="331"/>
      <c r="G1171" s="333">
        <f t="shared" si="16"/>
        <v>3811.9799999999996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4</v>
      </c>
      <c r="C1172" s="298">
        <v>46042</v>
      </c>
      <c r="D1172" s="299" t="s">
        <v>310</v>
      </c>
      <c r="E1172" s="331">
        <v>28.91</v>
      </c>
      <c r="F1172" s="331"/>
      <c r="G1172" s="333">
        <f t="shared" si="16"/>
        <v>3819.4399999999996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6</v>
      </c>
      <c r="C1173" s="298">
        <v>46040</v>
      </c>
      <c r="D1173" s="299" t="s">
        <v>300</v>
      </c>
      <c r="E1173" s="331">
        <v>31.35</v>
      </c>
      <c r="F1173" s="331"/>
      <c r="G1173" s="333">
        <f t="shared" si="16"/>
        <v>3848.3499999999995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8</v>
      </c>
      <c r="C1174" s="298">
        <v>46040</v>
      </c>
      <c r="D1174" s="299" t="s">
        <v>473</v>
      </c>
      <c r="E1174" s="331">
        <v>124.75</v>
      </c>
      <c r="F1174" s="331"/>
      <c r="G1174" s="333">
        <f t="shared" si="16"/>
        <v>3879.6999999999994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3</v>
      </c>
      <c r="C1175" s="298">
        <v>46040</v>
      </c>
      <c r="D1175" s="299" t="s">
        <v>320</v>
      </c>
      <c r="E1175" s="331">
        <v>11.3</v>
      </c>
      <c r="F1175" s="331"/>
      <c r="G1175" s="333">
        <f t="shared" si="16"/>
        <v>4004.4499999999994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294</v>
      </c>
      <c r="B1176" s="330">
        <v>22</v>
      </c>
      <c r="C1176" s="298">
        <v>46040</v>
      </c>
      <c r="D1176" s="299" t="s">
        <v>401</v>
      </c>
      <c r="E1176" s="331">
        <v>13.84</v>
      </c>
      <c r="F1176" s="331"/>
      <c r="G1176" s="333">
        <f t="shared" si="16"/>
        <v>4015.7499999999995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1</v>
      </c>
      <c r="C1177" s="298">
        <v>46040</v>
      </c>
      <c r="D1177" s="299" t="s">
        <v>306</v>
      </c>
      <c r="E1177" s="331">
        <v>92.06</v>
      </c>
      <c r="F1177" s="331"/>
      <c r="G1177" s="333">
        <f t="shared" si="16"/>
        <v>4029.5899999999997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7</v>
      </c>
      <c r="C1178" s="298">
        <v>46040</v>
      </c>
      <c r="D1178" s="299" t="s">
        <v>338</v>
      </c>
      <c r="E1178" s="331">
        <v>78.47</v>
      </c>
      <c r="F1178" s="331"/>
      <c r="G1178" s="333">
        <f t="shared" si="16"/>
        <v>4121.6499999999996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1</v>
      </c>
      <c r="C1179" s="298">
        <v>46040</v>
      </c>
      <c r="D1179" s="299" t="s">
        <v>393</v>
      </c>
      <c r="E1179" s="331">
        <v>28.22</v>
      </c>
      <c r="F1179" s="331"/>
      <c r="G1179" s="333">
        <f t="shared" si="16"/>
        <v>4200.12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2</v>
      </c>
      <c r="C1180" s="298">
        <v>46040</v>
      </c>
      <c r="D1180" s="299" t="s">
        <v>392</v>
      </c>
      <c r="E1180" s="331">
        <v>32.729999999999997</v>
      </c>
      <c r="F1180" s="331"/>
      <c r="G1180" s="333">
        <f t="shared" si="16"/>
        <v>4228.34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294</v>
      </c>
      <c r="B1181" s="330">
        <v>42</v>
      </c>
      <c r="C1181" s="298">
        <v>46039</v>
      </c>
      <c r="D1181" s="299" t="s">
        <v>333</v>
      </c>
      <c r="E1181" s="331">
        <v>29.8</v>
      </c>
      <c r="F1181" s="331"/>
      <c r="G1181" s="333">
        <f t="shared" si="16"/>
        <v>4261.07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294</v>
      </c>
      <c r="B1182" s="330">
        <v>43</v>
      </c>
      <c r="C1182" s="298">
        <v>46039</v>
      </c>
      <c r="D1182" s="299" t="s">
        <v>333</v>
      </c>
      <c r="E1182" s="331">
        <v>22.35</v>
      </c>
      <c r="F1182" s="331"/>
      <c r="G1182" s="333">
        <f t="shared" si="16"/>
        <v>4290.87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8</v>
      </c>
      <c r="C1183" s="298">
        <v>46039</v>
      </c>
      <c r="D1183" s="299" t="s">
        <v>319</v>
      </c>
      <c r="E1183" s="331">
        <v>36.92</v>
      </c>
      <c r="F1183" s="331"/>
      <c r="G1183" s="333">
        <f t="shared" si="16"/>
        <v>4313.22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1</v>
      </c>
      <c r="C1184" s="298">
        <v>46039</v>
      </c>
      <c r="D1184" s="299" t="s">
        <v>311</v>
      </c>
      <c r="E1184" s="331">
        <v>117.89</v>
      </c>
      <c r="F1184" s="331"/>
      <c r="G1184" s="333">
        <f t="shared" si="16"/>
        <v>4350.1400000000003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1</v>
      </c>
      <c r="C1185" s="298">
        <v>46039</v>
      </c>
      <c r="D1185" s="299" t="s">
        <v>329</v>
      </c>
      <c r="E1185" s="331">
        <v>196.36</v>
      </c>
      <c r="F1185" s="331"/>
      <c r="G1185" s="333">
        <f t="shared" si="16"/>
        <v>4468.0300000000007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294</v>
      </c>
      <c r="B1186" s="330">
        <v>21</v>
      </c>
      <c r="C1186" s="298">
        <v>46039</v>
      </c>
      <c r="D1186" s="299" t="s">
        <v>194</v>
      </c>
      <c r="E1186" s="331">
        <v>70.2</v>
      </c>
      <c r="F1186" s="331"/>
      <c r="G1186" s="333">
        <f t="shared" si="16"/>
        <v>4664.3900000000003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2</v>
      </c>
      <c r="C1187" s="298">
        <v>46038</v>
      </c>
      <c r="D1187" s="299" t="s">
        <v>324</v>
      </c>
      <c r="E1187" s="331">
        <v>13.14</v>
      </c>
      <c r="F1187" s="331"/>
      <c r="G1187" s="333">
        <f t="shared" si="16"/>
        <v>4734.59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2</v>
      </c>
      <c r="C1188" s="298">
        <v>46038</v>
      </c>
      <c r="D1188" s="299" t="s">
        <v>296</v>
      </c>
      <c r="E1188" s="331">
        <v>18.489999999999998</v>
      </c>
      <c r="F1188" s="331"/>
      <c r="G1188" s="333">
        <f t="shared" si="16"/>
        <v>4747.7300000000005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291</v>
      </c>
      <c r="B1189" s="330">
        <v>41</v>
      </c>
      <c r="C1189" s="298">
        <v>46038</v>
      </c>
      <c r="D1189" s="299" t="s">
        <v>474</v>
      </c>
      <c r="E1189" s="331"/>
      <c r="F1189" s="331">
        <v>800</v>
      </c>
      <c r="G1189" s="333">
        <f t="shared" si="16"/>
        <v>4766.22</v>
      </c>
      <c r="H1189" s="334" t="s">
        <v>298</v>
      </c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294</v>
      </c>
      <c r="B1190" s="330">
        <v>18</v>
      </c>
      <c r="C1190" s="298">
        <v>46038</v>
      </c>
      <c r="D1190" s="299" t="s">
        <v>361</v>
      </c>
      <c r="E1190" s="331">
        <v>400</v>
      </c>
      <c r="F1190" s="331"/>
      <c r="G1190" s="333">
        <f t="shared" si="16"/>
        <v>3966.2200000000003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294</v>
      </c>
      <c r="B1191" s="330">
        <v>19</v>
      </c>
      <c r="C1191" s="298">
        <v>46038</v>
      </c>
      <c r="D1191" s="299" t="s">
        <v>191</v>
      </c>
      <c r="E1191" s="331">
        <v>200</v>
      </c>
      <c r="F1191" s="331"/>
      <c r="G1191" s="333">
        <f t="shared" si="16"/>
        <v>4366.22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294</v>
      </c>
      <c r="B1192" s="330">
        <v>11</v>
      </c>
      <c r="C1192" s="298">
        <v>46038</v>
      </c>
      <c r="D1192" s="299" t="s">
        <v>178</v>
      </c>
      <c r="E1192" s="331">
        <v>267.95999999999998</v>
      </c>
      <c r="F1192" s="331"/>
      <c r="G1192" s="333">
        <f t="shared" si="16"/>
        <v>4566.22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8</v>
      </c>
      <c r="C1193" s="298">
        <v>46037</v>
      </c>
      <c r="D1193" s="299" t="s">
        <v>357</v>
      </c>
      <c r="E1193" s="331">
        <v>59.95</v>
      </c>
      <c r="F1193" s="331"/>
      <c r="G1193" s="333">
        <f t="shared" si="16"/>
        <v>4834.18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2</v>
      </c>
      <c r="C1194" s="298">
        <v>46037</v>
      </c>
      <c r="D1194" s="299" t="s">
        <v>357</v>
      </c>
      <c r="E1194" s="331">
        <v>59.96</v>
      </c>
      <c r="F1194" s="331"/>
      <c r="G1194" s="333">
        <f t="shared" si="16"/>
        <v>4894.13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8</v>
      </c>
      <c r="C1195" s="298">
        <v>46037</v>
      </c>
      <c r="D1195" s="299" t="s">
        <v>319</v>
      </c>
      <c r="E1195" s="331">
        <v>12.43</v>
      </c>
      <c r="F1195" s="331"/>
      <c r="G1195" s="333">
        <f t="shared" si="16"/>
        <v>4954.09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2</v>
      </c>
      <c r="C1196" s="298">
        <v>46037</v>
      </c>
      <c r="D1196" s="299" t="s">
        <v>296</v>
      </c>
      <c r="E1196" s="331">
        <v>11.07</v>
      </c>
      <c r="F1196" s="331"/>
      <c r="G1196" s="333">
        <f t="shared" si="16"/>
        <v>4966.5200000000004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4</v>
      </c>
      <c r="C1197" s="298">
        <v>46037</v>
      </c>
      <c r="D1197" s="299" t="s">
        <v>296</v>
      </c>
      <c r="E1197" s="331">
        <v>52.3</v>
      </c>
      <c r="F1197" s="331"/>
      <c r="G1197" s="333">
        <f t="shared" si="16"/>
        <v>4977.59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6</v>
      </c>
      <c r="C1198" s="298">
        <v>46037</v>
      </c>
      <c r="D1198" s="299" t="s">
        <v>436</v>
      </c>
      <c r="E1198" s="331">
        <v>50</v>
      </c>
      <c r="F1198" s="331"/>
      <c r="G1198" s="333">
        <f t="shared" si="16"/>
        <v>5029.8900000000003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291</v>
      </c>
      <c r="B1199" s="330">
        <v>38</v>
      </c>
      <c r="C1199" s="298">
        <v>46037</v>
      </c>
      <c r="D1199" s="299" t="s">
        <v>293</v>
      </c>
      <c r="E1199" s="331"/>
      <c r="F1199" s="331">
        <v>4365.67</v>
      </c>
      <c r="G1199" s="333">
        <f t="shared" si="16"/>
        <v>5079.8900000000003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4</v>
      </c>
      <c r="C1200" s="298">
        <v>46036</v>
      </c>
      <c r="D1200" s="299" t="s">
        <v>295</v>
      </c>
      <c r="E1200" s="331">
        <v>30.91</v>
      </c>
      <c r="F1200" s="331"/>
      <c r="G1200" s="333">
        <f t="shared" si="16"/>
        <v>714.22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3</v>
      </c>
      <c r="C1201" s="298">
        <v>46036</v>
      </c>
      <c r="D1201" s="299" t="s">
        <v>348</v>
      </c>
      <c r="E1201" s="331">
        <v>8.67</v>
      </c>
      <c r="F1201" s="331"/>
      <c r="G1201" s="333">
        <f t="shared" si="16"/>
        <v>745.13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3</v>
      </c>
      <c r="C1202" s="298">
        <v>46035</v>
      </c>
      <c r="D1202" s="299" t="s">
        <v>351</v>
      </c>
      <c r="E1202" s="331">
        <v>25.01</v>
      </c>
      <c r="F1202" s="331"/>
      <c r="G1202" s="333">
        <f t="shared" si="16"/>
        <v>753.8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6</v>
      </c>
      <c r="C1203" s="298">
        <v>46035</v>
      </c>
      <c r="D1203" s="299" t="s">
        <v>412</v>
      </c>
      <c r="E1203" s="331">
        <v>-5.9</v>
      </c>
      <c r="F1203" s="331"/>
      <c r="G1203" s="333">
        <f t="shared" si="16"/>
        <v>778.81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6</v>
      </c>
      <c r="C1204" s="298">
        <v>46035</v>
      </c>
      <c r="D1204" s="299" t="s">
        <v>446</v>
      </c>
      <c r="E1204" s="331">
        <v>-0.03</v>
      </c>
      <c r="F1204" s="331"/>
      <c r="G1204" s="333">
        <f t="shared" si="16"/>
        <v>772.91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294</v>
      </c>
      <c r="B1205" s="330">
        <v>43</v>
      </c>
      <c r="C1205" s="298">
        <v>46035</v>
      </c>
      <c r="D1205" s="299" t="s">
        <v>201</v>
      </c>
      <c r="E1205" s="331">
        <v>44.18</v>
      </c>
      <c r="F1205" s="331"/>
      <c r="G1205" s="333">
        <f t="shared" si="16"/>
        <v>772.88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294</v>
      </c>
      <c r="B1206" s="330">
        <v>42</v>
      </c>
      <c r="C1206" s="298">
        <v>46035</v>
      </c>
      <c r="D1206" s="299" t="s">
        <v>200</v>
      </c>
      <c r="E1206" s="331">
        <v>51.19</v>
      </c>
      <c r="F1206" s="331"/>
      <c r="G1206" s="333">
        <f t="shared" si="16"/>
        <v>817.06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4</v>
      </c>
      <c r="C1207" s="298">
        <v>46035</v>
      </c>
      <c r="D1207" s="299" t="s">
        <v>295</v>
      </c>
      <c r="E1207" s="331">
        <v>28.15</v>
      </c>
      <c r="F1207" s="331"/>
      <c r="G1207" s="333">
        <f t="shared" si="16"/>
        <v>868.25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3</v>
      </c>
      <c r="C1208" s="298">
        <v>46035</v>
      </c>
      <c r="D1208" s="299" t="s">
        <v>296</v>
      </c>
      <c r="E1208" s="331">
        <v>20.85</v>
      </c>
      <c r="F1208" s="331"/>
      <c r="G1208" s="333">
        <f t="shared" si="16"/>
        <v>896.4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1</v>
      </c>
      <c r="C1209" s="298">
        <v>46034</v>
      </c>
      <c r="D1209" s="299" t="s">
        <v>306</v>
      </c>
      <c r="E1209" s="331">
        <v>145.81</v>
      </c>
      <c r="F1209" s="331"/>
      <c r="G1209" s="333">
        <f t="shared" si="16"/>
        <v>917.25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2</v>
      </c>
      <c r="C1210" s="298">
        <v>46034</v>
      </c>
      <c r="D1210" s="299" t="s">
        <v>424</v>
      </c>
      <c r="E1210" s="331">
        <v>25.22</v>
      </c>
      <c r="F1210" s="331"/>
      <c r="G1210" s="333">
        <f t="shared" si="16"/>
        <v>1063.06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2</v>
      </c>
      <c r="C1211" s="298">
        <v>46033</v>
      </c>
      <c r="D1211" s="299" t="s">
        <v>326</v>
      </c>
      <c r="E1211" s="331">
        <v>49.38</v>
      </c>
      <c r="F1211" s="331"/>
      <c r="G1211" s="333">
        <f t="shared" si="16"/>
        <v>1088.28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294</v>
      </c>
      <c r="B1212" s="330">
        <v>22</v>
      </c>
      <c r="C1212" s="298">
        <v>46033</v>
      </c>
      <c r="D1212" s="299" t="s">
        <v>352</v>
      </c>
      <c r="E1212" s="331">
        <v>19.16</v>
      </c>
      <c r="F1212" s="331"/>
      <c r="G1212" s="333">
        <f t="shared" si="16"/>
        <v>1137.6600000000001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6</v>
      </c>
      <c r="C1213" s="298">
        <v>46033</v>
      </c>
      <c r="D1213" s="299" t="s">
        <v>312</v>
      </c>
      <c r="E1213" s="331">
        <v>39.86</v>
      </c>
      <c r="F1213" s="331"/>
      <c r="G1213" s="333">
        <f t="shared" si="16"/>
        <v>1156.8200000000002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7</v>
      </c>
      <c r="C1214" s="298">
        <v>46033</v>
      </c>
      <c r="D1214" s="299" t="s">
        <v>444</v>
      </c>
      <c r="E1214" s="331">
        <v>165.05</v>
      </c>
      <c r="F1214" s="331"/>
      <c r="G1214" s="333">
        <f t="shared" si="16"/>
        <v>1196.68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294</v>
      </c>
      <c r="B1215" s="330">
        <v>24</v>
      </c>
      <c r="C1215" s="298">
        <v>46032</v>
      </c>
      <c r="D1215" s="299" t="s">
        <v>860</v>
      </c>
      <c r="E1215" s="331">
        <v>83.42</v>
      </c>
      <c r="F1215" s="331"/>
      <c r="G1215" s="333">
        <f t="shared" si="16"/>
        <v>1361.73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4</v>
      </c>
      <c r="C1216" s="298">
        <v>46032</v>
      </c>
      <c r="D1216" s="299" t="s">
        <v>296</v>
      </c>
      <c r="E1216" s="331">
        <v>30.4</v>
      </c>
      <c r="F1216" s="331"/>
      <c r="G1216" s="333">
        <f t="shared" si="16"/>
        <v>1445.15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2</v>
      </c>
      <c r="C1217" s="298">
        <v>46032</v>
      </c>
      <c r="D1217" s="299" t="s">
        <v>296</v>
      </c>
      <c r="E1217" s="331">
        <v>13.83</v>
      </c>
      <c r="F1217" s="331"/>
      <c r="G1217" s="333">
        <f t="shared" si="16"/>
        <v>1475.5500000000002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2</v>
      </c>
      <c r="C1218" s="298">
        <v>46032</v>
      </c>
      <c r="D1218" s="299" t="s">
        <v>473</v>
      </c>
      <c r="E1218" s="331">
        <v>100</v>
      </c>
      <c r="F1218" s="331"/>
      <c r="G1218" s="333">
        <f t="shared" si="16"/>
        <v>1489.38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1</v>
      </c>
      <c r="C1219" s="298">
        <v>46032</v>
      </c>
      <c r="D1219" s="299" t="s">
        <v>304</v>
      </c>
      <c r="E1219" s="331">
        <v>55.68</v>
      </c>
      <c r="F1219" s="331"/>
      <c r="G1219" s="333">
        <f t="shared" si="16"/>
        <v>1589.38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2</v>
      </c>
      <c r="C1220" s="298">
        <v>46031</v>
      </c>
      <c r="D1220" s="299" t="s">
        <v>358</v>
      </c>
      <c r="E1220" s="331">
        <v>9.4700000000000006</v>
      </c>
      <c r="F1220" s="331"/>
      <c r="G1220" s="333">
        <f t="shared" si="16"/>
        <v>1645.0600000000002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5</v>
      </c>
      <c r="C1221" s="298">
        <v>46031</v>
      </c>
      <c r="D1221" s="299" t="s">
        <v>475</v>
      </c>
      <c r="E1221" s="331">
        <v>50</v>
      </c>
      <c r="F1221" s="331"/>
      <c r="G1221" s="333">
        <f t="shared" si="16"/>
        <v>1654.5300000000002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8</v>
      </c>
      <c r="C1222" s="298">
        <v>46030</v>
      </c>
      <c r="D1222" s="299" t="s">
        <v>476</v>
      </c>
      <c r="E1222" s="331">
        <v>32.619999999999997</v>
      </c>
      <c r="F1222" s="331"/>
      <c r="G1222" s="333">
        <f t="shared" si="16"/>
        <v>1704.5300000000002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291</v>
      </c>
      <c r="B1223" s="330">
        <v>39</v>
      </c>
      <c r="C1223" s="298">
        <v>46030</v>
      </c>
      <c r="D1223" s="299" t="s">
        <v>292</v>
      </c>
      <c r="E1223" s="331"/>
      <c r="F1223" s="331">
        <v>2729.22</v>
      </c>
      <c r="G1223" s="333">
        <f t="shared" si="16"/>
        <v>1737.15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2</v>
      </c>
      <c r="C1224" s="298">
        <v>46030</v>
      </c>
      <c r="D1224" s="299" t="s">
        <v>296</v>
      </c>
      <c r="E1224" s="331">
        <v>6.37</v>
      </c>
      <c r="F1224" s="331"/>
      <c r="G1224" s="333">
        <f t="shared" si="16"/>
        <v>-992.06999999999971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4</v>
      </c>
      <c r="C1225" s="298">
        <v>46030</v>
      </c>
      <c r="D1225" s="299" t="s">
        <v>296</v>
      </c>
      <c r="E1225" s="331">
        <v>32.119999999999997</v>
      </c>
      <c r="F1225" s="331"/>
      <c r="G1225" s="333">
        <f t="shared" si="16"/>
        <v>-985.6999999999997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2</v>
      </c>
      <c r="C1226" s="298">
        <v>46030</v>
      </c>
      <c r="D1226" s="299" t="s">
        <v>358</v>
      </c>
      <c r="E1226" s="331">
        <v>9.4700000000000006</v>
      </c>
      <c r="F1226" s="331"/>
      <c r="G1226" s="333">
        <f t="shared" si="16"/>
        <v>-953.5799999999997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2</v>
      </c>
      <c r="C1227" s="298">
        <v>46030</v>
      </c>
      <c r="D1227" s="299" t="s">
        <v>386</v>
      </c>
      <c r="E1227" s="331">
        <v>21.18</v>
      </c>
      <c r="F1227" s="331"/>
      <c r="G1227" s="333">
        <f t="shared" si="16"/>
        <v>-944.10999999999967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335</v>
      </c>
      <c r="B1228" s="330" t="s">
        <v>335</v>
      </c>
      <c r="C1228" s="298">
        <v>46029</v>
      </c>
      <c r="D1228" s="299" t="s">
        <v>447</v>
      </c>
      <c r="E1228" s="331">
        <v>52.66</v>
      </c>
      <c r="F1228" s="331"/>
      <c r="G1228" s="333">
        <f t="shared" si="16"/>
        <v>-922.92999999999972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294</v>
      </c>
      <c r="B1229" s="330">
        <v>13</v>
      </c>
      <c r="C1229" s="298">
        <v>46029</v>
      </c>
      <c r="D1229" s="299" t="s">
        <v>182</v>
      </c>
      <c r="E1229" s="331">
        <v>167.42</v>
      </c>
      <c r="F1229" s="331"/>
      <c r="G1229" s="333">
        <f t="shared" si="16"/>
        <v>-870.26999999999975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4</v>
      </c>
      <c r="C1230" s="298">
        <v>46029</v>
      </c>
      <c r="D1230" s="299" t="s">
        <v>296</v>
      </c>
      <c r="E1230" s="331">
        <v>30.81</v>
      </c>
      <c r="F1230" s="331"/>
      <c r="G1230" s="333">
        <f t="shared" si="16"/>
        <v>-702.8499999999998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2</v>
      </c>
      <c r="C1231" s="298">
        <v>46029</v>
      </c>
      <c r="D1231" s="299" t="s">
        <v>358</v>
      </c>
      <c r="E1231" s="331">
        <v>9.4700000000000006</v>
      </c>
      <c r="F1231" s="331"/>
      <c r="G1231" s="333">
        <f t="shared" si="16"/>
        <v>-672.03999999999985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294</v>
      </c>
      <c r="B1232" s="330">
        <v>22</v>
      </c>
      <c r="C1232" s="298">
        <v>46029</v>
      </c>
      <c r="D1232" s="299" t="s">
        <v>477</v>
      </c>
      <c r="E1232" s="331">
        <v>148.04</v>
      </c>
      <c r="F1232" s="331"/>
      <c r="G1232" s="333">
        <f t="shared" si="16"/>
        <v>-662.56999999999982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294</v>
      </c>
      <c r="B1233" s="330">
        <v>14</v>
      </c>
      <c r="C1233" s="298">
        <v>46028</v>
      </c>
      <c r="D1233" s="299" t="s">
        <v>366</v>
      </c>
      <c r="E1233" s="331">
        <v>66.67</v>
      </c>
      <c r="F1233" s="331"/>
      <c r="G1233" s="333">
        <f t="shared" si="16"/>
        <v>-514.52999999999986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3</v>
      </c>
      <c r="C1234" s="298">
        <v>46028</v>
      </c>
      <c r="D1234" s="299" t="s">
        <v>296</v>
      </c>
      <c r="E1234" s="331">
        <v>5.7</v>
      </c>
      <c r="F1234" s="331"/>
      <c r="G1234" s="333">
        <f t="shared" si="16"/>
        <v>-447.8599999999999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294</v>
      </c>
      <c r="B1235" s="330">
        <v>21</v>
      </c>
      <c r="C1235" s="298">
        <v>46028</v>
      </c>
      <c r="D1235" s="299" t="s">
        <v>194</v>
      </c>
      <c r="E1235" s="331">
        <v>30.59</v>
      </c>
      <c r="F1235" s="331"/>
      <c r="G1235" s="333">
        <f t="shared" si="16"/>
        <v>-442.15999999999991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294</v>
      </c>
      <c r="B1236" s="330">
        <v>17</v>
      </c>
      <c r="C1236" s="298">
        <v>46027</v>
      </c>
      <c r="D1236" s="299" t="s">
        <v>370</v>
      </c>
      <c r="E1236" s="331">
        <v>133.91999999999999</v>
      </c>
      <c r="F1236" s="331"/>
      <c r="G1236" s="333">
        <f t="shared" si="16"/>
        <v>-411.56999999999994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294</v>
      </c>
      <c r="B1237" s="330">
        <v>17</v>
      </c>
      <c r="C1237" s="298">
        <v>46027</v>
      </c>
      <c r="D1237" s="299" t="s">
        <v>370</v>
      </c>
      <c r="E1237" s="331">
        <v>62</v>
      </c>
      <c r="F1237" s="331"/>
      <c r="G1237" s="333">
        <f t="shared" si="16"/>
        <v>-277.64999999999992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6</v>
      </c>
      <c r="C1238" s="298">
        <v>46027</v>
      </c>
      <c r="D1238" s="299" t="s">
        <v>300</v>
      </c>
      <c r="E1238" s="331">
        <v>10.64</v>
      </c>
      <c r="F1238" s="331"/>
      <c r="G1238" s="333">
        <f t="shared" si="16"/>
        <v>-215.64999999999992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8</v>
      </c>
      <c r="C1239" s="298">
        <v>46027</v>
      </c>
      <c r="D1239" s="299" t="s">
        <v>319</v>
      </c>
      <c r="E1239" s="331">
        <v>17.440000000000001</v>
      </c>
      <c r="F1239" s="331"/>
      <c r="G1239" s="333">
        <f t="shared" si="16"/>
        <v>-205.00999999999991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1</v>
      </c>
      <c r="C1240" s="298">
        <v>46027</v>
      </c>
      <c r="D1240" s="299" t="s">
        <v>306</v>
      </c>
      <c r="E1240" s="331">
        <v>216.19</v>
      </c>
      <c r="F1240" s="331"/>
      <c r="G1240" s="333">
        <f t="shared" si="16"/>
        <v>-187.56999999999991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2</v>
      </c>
      <c r="C1241" s="298">
        <v>46027</v>
      </c>
      <c r="D1241" s="299" t="s">
        <v>478</v>
      </c>
      <c r="E1241" s="331">
        <v>70</v>
      </c>
      <c r="F1241" s="331"/>
      <c r="G1241" s="333">
        <f t="shared" si="16"/>
        <v>28.62000000000009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2</v>
      </c>
      <c r="C1242" s="298">
        <v>46027</v>
      </c>
      <c r="D1242" s="299" t="s">
        <v>358</v>
      </c>
      <c r="E1242" s="331">
        <v>14.05</v>
      </c>
      <c r="F1242" s="331"/>
      <c r="G1242" s="333">
        <f t="shared" si="16"/>
        <v>98.62000000000009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294</v>
      </c>
      <c r="B1243" s="330">
        <v>14</v>
      </c>
      <c r="C1243" s="298">
        <v>46027</v>
      </c>
      <c r="D1243" s="299" t="s">
        <v>367</v>
      </c>
      <c r="E1243" s="331">
        <v>68.739999999999995</v>
      </c>
      <c r="F1243" s="331"/>
      <c r="G1243" s="333">
        <f t="shared" si="16"/>
        <v>112.67000000000009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6</v>
      </c>
      <c r="C1244" s="298">
        <v>46027</v>
      </c>
      <c r="D1244" s="299" t="s">
        <v>479</v>
      </c>
      <c r="E1244" s="331">
        <v>120</v>
      </c>
      <c r="F1244" s="331"/>
      <c r="G1244" s="333">
        <f t="shared" si="16"/>
        <v>181.41000000000008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294</v>
      </c>
      <c r="B1245" s="330">
        <v>9</v>
      </c>
      <c r="C1245" s="298">
        <v>46027</v>
      </c>
      <c r="D1245" s="299" t="s">
        <v>58</v>
      </c>
      <c r="E1245" s="331">
        <v>1281.53</v>
      </c>
      <c r="F1245" s="331"/>
      <c r="G1245" s="333">
        <f t="shared" si="16"/>
        <v>301.41000000000008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7</v>
      </c>
      <c r="C1246" s="298">
        <v>46026</v>
      </c>
      <c r="D1246" s="299" t="s">
        <v>338</v>
      </c>
      <c r="E1246" s="331">
        <v>18.260000000000002</v>
      </c>
      <c r="F1246" s="331"/>
      <c r="G1246" s="333">
        <f t="shared" si="16"/>
        <v>1582.94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287</v>
      </c>
      <c r="B1247" s="330" t="s">
        <v>287</v>
      </c>
      <c r="C1247" s="298">
        <v>46026</v>
      </c>
      <c r="D1247" s="299" t="s">
        <v>300</v>
      </c>
      <c r="E1247" s="331">
        <v>114.91</v>
      </c>
      <c r="F1247" s="331">
        <v>114.91</v>
      </c>
      <c r="G1247" s="333">
        <f t="shared" si="16"/>
        <v>1601.2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5</v>
      </c>
      <c r="C1248" s="298">
        <v>46026</v>
      </c>
      <c r="D1248" s="299" t="s">
        <v>480</v>
      </c>
      <c r="E1248" s="331">
        <v>42.43</v>
      </c>
      <c r="F1248" s="331"/>
      <c r="G1248" s="333">
        <f t="shared" si="16"/>
        <v>1601.2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7</v>
      </c>
      <c r="C1249" s="298">
        <v>46026</v>
      </c>
      <c r="D1249" s="299" t="s">
        <v>300</v>
      </c>
      <c r="E1249" s="331">
        <v>42.59</v>
      </c>
      <c r="F1249" s="331"/>
      <c r="G1249" s="333">
        <f t="shared" si="16"/>
        <v>1643.63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3</v>
      </c>
      <c r="C1250" s="298">
        <v>46025</v>
      </c>
      <c r="D1250" s="299" t="s">
        <v>348</v>
      </c>
      <c r="E1250" s="331">
        <v>14.57</v>
      </c>
      <c r="F1250" s="331"/>
      <c r="G1250" s="333">
        <f t="shared" si="16"/>
        <v>1686.22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2</v>
      </c>
      <c r="C1251" s="298">
        <v>46025</v>
      </c>
      <c r="D1251" s="299" t="s">
        <v>481</v>
      </c>
      <c r="E1251" s="331">
        <v>41.05</v>
      </c>
      <c r="F1251" s="331"/>
      <c r="G1251" s="333">
        <f t="shared" si="16"/>
        <v>1700.79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4</v>
      </c>
      <c r="C1252" s="298">
        <v>46025</v>
      </c>
      <c r="D1252" s="299" t="s">
        <v>310</v>
      </c>
      <c r="E1252" s="331">
        <v>26.88</v>
      </c>
      <c r="F1252" s="331"/>
      <c r="G1252" s="333">
        <f t="shared" si="16"/>
        <v>1741.84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2</v>
      </c>
      <c r="C1253" s="298">
        <v>46025</v>
      </c>
      <c r="D1253" s="299" t="s">
        <v>308</v>
      </c>
      <c r="E1253" s="331">
        <v>130.08000000000001</v>
      </c>
      <c r="F1253" s="331"/>
      <c r="G1253" s="333">
        <f t="shared" si="16"/>
        <v>1768.72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7</v>
      </c>
      <c r="C1254" s="298">
        <v>46025</v>
      </c>
      <c r="D1254" s="299" t="s">
        <v>482</v>
      </c>
      <c r="E1254" s="331">
        <v>222.49</v>
      </c>
      <c r="F1254" s="331"/>
      <c r="G1254" s="333">
        <f t="shared" si="16"/>
        <v>1898.8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7</v>
      </c>
      <c r="C1255" s="298">
        <v>46025</v>
      </c>
      <c r="D1255" s="299" t="s">
        <v>482</v>
      </c>
      <c r="E1255" s="331">
        <v>99.18</v>
      </c>
      <c r="F1255" s="331"/>
      <c r="G1255" s="333">
        <f t="shared" si="16"/>
        <v>2121.29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5</v>
      </c>
      <c r="C1256" s="298">
        <v>46024</v>
      </c>
      <c r="D1256" s="299" t="s">
        <v>483</v>
      </c>
      <c r="E1256" s="331">
        <v>35</v>
      </c>
      <c r="F1256" s="331"/>
      <c r="G1256" s="333">
        <f t="shared" si="16"/>
        <v>2220.4699999999998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3</v>
      </c>
      <c r="C1257" s="298">
        <v>46024</v>
      </c>
      <c r="D1257" s="299" t="s">
        <v>296</v>
      </c>
      <c r="E1257" s="331">
        <v>15.11</v>
      </c>
      <c r="F1257" s="331"/>
      <c r="G1257" s="333">
        <f t="shared" si="16"/>
        <v>2255.4699999999998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5</v>
      </c>
      <c r="C1258" s="298">
        <v>46024</v>
      </c>
      <c r="D1258" s="299" t="s">
        <v>484</v>
      </c>
      <c r="E1258" s="331">
        <v>29.67</v>
      </c>
      <c r="F1258" s="331"/>
      <c r="G1258" s="333">
        <f t="shared" si="16"/>
        <v>2270.58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287</v>
      </c>
      <c r="B1259" s="330" t="s">
        <v>287</v>
      </c>
      <c r="C1259" s="298">
        <v>46024</v>
      </c>
      <c r="D1259" s="299" t="s">
        <v>397</v>
      </c>
      <c r="E1259" s="331">
        <v>70.56</v>
      </c>
      <c r="F1259" s="331">
        <v>70.56</v>
      </c>
      <c r="G1259" s="333">
        <f t="shared" si="16"/>
        <v>2300.25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287</v>
      </c>
      <c r="B1260" s="330" t="s">
        <v>287</v>
      </c>
      <c r="C1260" s="298">
        <v>46024</v>
      </c>
      <c r="D1260" s="299" t="s">
        <v>485</v>
      </c>
      <c r="E1260" s="331">
        <v>113.94</v>
      </c>
      <c r="F1260" s="331">
        <v>113.94</v>
      </c>
      <c r="G1260" s="333">
        <f t="shared" si="16"/>
        <v>2300.25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2</v>
      </c>
      <c r="C1261" s="298">
        <v>46024</v>
      </c>
      <c r="D1261" s="299" t="s">
        <v>371</v>
      </c>
      <c r="E1261" s="331">
        <v>11.9</v>
      </c>
      <c r="F1261" s="331"/>
      <c r="G1261" s="333">
        <f t="shared" si="16"/>
        <v>2300.25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2</v>
      </c>
      <c r="C1262" s="298">
        <v>46024</v>
      </c>
      <c r="D1262" s="299" t="s">
        <v>408</v>
      </c>
      <c r="E1262" s="331">
        <v>23.9</v>
      </c>
      <c r="F1262" s="331"/>
      <c r="G1262" s="333">
        <f t="shared" si="16"/>
        <v>2312.15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5</v>
      </c>
      <c r="C1263" s="298">
        <v>46024</v>
      </c>
      <c r="D1263" s="299" t="s">
        <v>486</v>
      </c>
      <c r="E1263" s="331">
        <v>160</v>
      </c>
      <c r="F1263" s="331"/>
      <c r="G1263" s="333">
        <f t="shared" si="16"/>
        <v>2336.0500000000002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284</v>
      </c>
      <c r="B1264" s="330">
        <v>36</v>
      </c>
      <c r="C1264" s="298">
        <v>46024</v>
      </c>
      <c r="D1264" s="299" t="s">
        <v>374</v>
      </c>
      <c r="E1264" s="331">
        <v>50</v>
      </c>
      <c r="F1264" s="331"/>
      <c r="G1264" s="333">
        <f t="shared" si="16"/>
        <v>2496.0500000000002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6</v>
      </c>
      <c r="C1265" s="298">
        <v>46023</v>
      </c>
      <c r="D1265" s="299" t="s">
        <v>312</v>
      </c>
      <c r="E1265" s="331">
        <v>8</v>
      </c>
      <c r="F1265" s="331"/>
      <c r="G1265" s="333">
        <f t="shared" si="16"/>
        <v>2546.0500000000002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2</v>
      </c>
      <c r="C1266" s="298">
        <v>46023</v>
      </c>
      <c r="D1266" s="299" t="s">
        <v>371</v>
      </c>
      <c r="E1266" s="331">
        <v>13.06</v>
      </c>
      <c r="F1266" s="331"/>
      <c r="G1266" s="333">
        <f t="shared" si="16"/>
        <v>2554.0500000000002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294</v>
      </c>
      <c r="B1267" s="330">
        <v>22</v>
      </c>
      <c r="C1267" s="298">
        <v>46023</v>
      </c>
      <c r="D1267" s="299" t="s">
        <v>375</v>
      </c>
      <c r="E1267" s="331">
        <v>6.37</v>
      </c>
      <c r="F1267" s="331"/>
      <c r="G1267" s="333">
        <f t="shared" si="16"/>
        <v>2567.11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2</v>
      </c>
      <c r="C1268" s="298">
        <v>46023</v>
      </c>
      <c r="D1268" s="299" t="s">
        <v>358</v>
      </c>
      <c r="E1268" s="331">
        <v>10.27</v>
      </c>
      <c r="F1268" s="331"/>
      <c r="G1268" s="333">
        <f t="shared" si="16"/>
        <v>2573.48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6</v>
      </c>
      <c r="C1269" s="298">
        <v>46023</v>
      </c>
      <c r="D1269" s="299" t="s">
        <v>487</v>
      </c>
      <c r="E1269" s="331">
        <v>176.57</v>
      </c>
      <c r="F1269" s="331"/>
      <c r="G1269" s="333">
        <f t="shared" si="16"/>
        <v>2583.75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287</v>
      </c>
      <c r="B1270" s="330" t="s">
        <v>287</v>
      </c>
      <c r="C1270" s="298">
        <v>46023</v>
      </c>
      <c r="D1270" s="299" t="s">
        <v>300</v>
      </c>
      <c r="E1270" s="331">
        <v>383.39</v>
      </c>
      <c r="F1270" s="331">
        <v>383.39</v>
      </c>
      <c r="G1270" s="333">
        <f t="shared" si="16"/>
        <v>2760.32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287</v>
      </c>
      <c r="B1271" s="330" t="s">
        <v>287</v>
      </c>
      <c r="C1271" s="298">
        <v>46023</v>
      </c>
      <c r="D1271" s="299" t="s">
        <v>300</v>
      </c>
      <c r="E1271" s="331">
        <v>53.24</v>
      </c>
      <c r="F1271" s="331">
        <v>53.24</v>
      </c>
      <c r="G1271" s="333">
        <f t="shared" si="16"/>
        <v>2760.32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335</v>
      </c>
      <c r="B1272" s="330" t="s">
        <v>335</v>
      </c>
      <c r="C1272" s="298">
        <v>46023</v>
      </c>
      <c r="D1272" s="337" t="s">
        <v>460</v>
      </c>
      <c r="E1272" s="331">
        <v>239.68</v>
      </c>
      <c r="F1272" s="331"/>
      <c r="G1272" s="333">
        <f t="shared" si="16"/>
        <v>2760.32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488</v>
      </c>
      <c r="B1273" s="330" t="s">
        <v>488</v>
      </c>
      <c r="C1273" s="298">
        <v>45658</v>
      </c>
      <c r="D1273" s="298" t="s">
        <v>489</v>
      </c>
      <c r="E1273" s="332"/>
      <c r="F1273" s="332"/>
      <c r="G1273" s="333">
        <v>3000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5.75" customHeight="1" x14ac:dyDescent="0.3"/>
    <row r="1275" spans="1:20" ht="15.75" customHeight="1" x14ac:dyDescent="0.3"/>
    <row r="1276" spans="1:20" ht="15.75" customHeight="1" x14ac:dyDescent="0.3"/>
    <row r="1277" spans="1:20" ht="15.75" customHeight="1" x14ac:dyDescent="0.3"/>
    <row r="1278" spans="1:20" ht="15.75" customHeight="1" x14ac:dyDescent="0.3"/>
    <row r="1279" spans="1:20" ht="15.75" customHeight="1" x14ac:dyDescent="0.3"/>
    <row r="1280" spans="1:2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spans="9:9" ht="15.75" customHeight="1" x14ac:dyDescent="0.3"/>
    <row r="2994" spans="9:9" ht="15.75" customHeight="1" x14ac:dyDescent="0.3"/>
    <row r="2995" spans="9:9" ht="15.75" customHeight="1" x14ac:dyDescent="0.3"/>
    <row r="2996" spans="9:9" ht="15.75" customHeight="1" x14ac:dyDescent="0.3"/>
    <row r="2997" spans="9:9" ht="15.75" customHeight="1" x14ac:dyDescent="0.3"/>
    <row r="2998" spans="9:9" ht="15.75" customHeight="1" x14ac:dyDescent="0.3"/>
    <row r="2999" spans="9:9" ht="15.75" customHeight="1" x14ac:dyDescent="0.3"/>
    <row r="3000" spans="9:9" ht="15.75" customHeight="1" x14ac:dyDescent="0.3"/>
    <row r="3001" spans="9:9" ht="15.75" customHeight="1" x14ac:dyDescent="0.3"/>
    <row r="3002" spans="9:9" ht="15.75" customHeight="1" x14ac:dyDescent="0.3"/>
    <row r="3003" spans="9:9" ht="12" customHeight="1" x14ac:dyDescent="0.3">
      <c r="I3003" s="335" t="s">
        <v>225</v>
      </c>
    </row>
    <row r="3004" spans="9:9" ht="12" customHeight="1" x14ac:dyDescent="0.3">
      <c r="I3004" s="335"/>
    </row>
    <row r="3005" spans="9:9" ht="12" customHeight="1" x14ac:dyDescent="0.3">
      <c r="I3005" s="335"/>
    </row>
    <row r="3006" spans="9:9" ht="12" customHeight="1" x14ac:dyDescent="0.3">
      <c r="I3006" s="335"/>
    </row>
    <row r="3007" spans="9:9" ht="12" customHeight="1" x14ac:dyDescent="0.3">
      <c r="I3007" s="335"/>
    </row>
    <row r="3008" spans="9:9" ht="12" customHeight="1" x14ac:dyDescent="0.3">
      <c r="I3008" s="335"/>
    </row>
    <row r="3009" spans="9:9" ht="12" customHeight="1" x14ac:dyDescent="0.3">
      <c r="I3009" s="335"/>
    </row>
    <row r="3010" spans="9:9" ht="12" customHeight="1" x14ac:dyDescent="0.3">
      <c r="I3010" s="335"/>
    </row>
    <row r="3011" spans="9:9" ht="12" customHeight="1" x14ac:dyDescent="0.3">
      <c r="I3011" s="335"/>
    </row>
    <row r="3012" spans="9:9" ht="12" customHeight="1" x14ac:dyDescent="0.3">
      <c r="I3012" s="335" t="s">
        <v>226</v>
      </c>
    </row>
    <row r="3013" spans="9:9" ht="15.75" customHeight="1" x14ac:dyDescent="0.3"/>
    <row r="3014" spans="9:9" ht="15.75" customHeight="1" x14ac:dyDescent="0.3"/>
    <row r="3015" spans="9:9" ht="12" customHeight="1" x14ac:dyDescent="0.3">
      <c r="I3015" s="335" t="s">
        <v>226</v>
      </c>
    </row>
    <row r="3016" spans="9:9" ht="12" customHeight="1" x14ac:dyDescent="0.3">
      <c r="I3016" s="335"/>
    </row>
    <row r="3017" spans="9:9" ht="12" customHeight="1" x14ac:dyDescent="0.3">
      <c r="I3017" s="335"/>
    </row>
    <row r="3018" spans="9:9" ht="12" customHeight="1" x14ac:dyDescent="0.3">
      <c r="I3018" s="335"/>
    </row>
    <row r="3019" spans="9:9" ht="12" customHeight="1" x14ac:dyDescent="0.3">
      <c r="I3019" s="335"/>
    </row>
    <row r="3020" spans="9:9" ht="12" customHeight="1" x14ac:dyDescent="0.3">
      <c r="I3020" s="335"/>
    </row>
    <row r="3021" spans="9:9" ht="12" customHeight="1" x14ac:dyDescent="0.3">
      <c r="I3021" s="335" t="s">
        <v>226</v>
      </c>
    </row>
    <row r="3022" spans="9:9" ht="12" customHeight="1" x14ac:dyDescent="0.3">
      <c r="I3022" s="335" t="s">
        <v>226</v>
      </c>
    </row>
    <row r="3023" spans="9:9" ht="12" customHeight="1" x14ac:dyDescent="0.3">
      <c r="I3023" s="335"/>
    </row>
    <row r="3024" spans="9:9" ht="12" customHeight="1" x14ac:dyDescent="0.3">
      <c r="I3024" s="335"/>
    </row>
    <row r="3025" spans="9:9" ht="12" customHeight="1" x14ac:dyDescent="0.3">
      <c r="I3025" s="335"/>
    </row>
    <row r="3026" spans="9:9" ht="12" customHeight="1" x14ac:dyDescent="0.3">
      <c r="I3026" s="335" t="s">
        <v>226</v>
      </c>
    </row>
    <row r="3027" spans="9:9" ht="12" customHeight="1" x14ac:dyDescent="0.3">
      <c r="I3027" s="335" t="s">
        <v>225</v>
      </c>
    </row>
    <row r="3028" spans="9:9" ht="12" customHeight="1" x14ac:dyDescent="0.3">
      <c r="I3028" s="335" t="s">
        <v>225</v>
      </c>
    </row>
    <row r="3029" spans="9:9" ht="15.75" customHeight="1" x14ac:dyDescent="0.3"/>
    <row r="3030" spans="9:9" ht="15.75" customHeight="1" x14ac:dyDescent="0.3"/>
    <row r="3031" spans="9:9" ht="12" customHeight="1" x14ac:dyDescent="0.3">
      <c r="I3031" s="335" t="s">
        <v>225</v>
      </c>
    </row>
    <row r="3032" spans="9:9" ht="12" customHeight="1" x14ac:dyDescent="0.3">
      <c r="I3032" s="335"/>
    </row>
    <row r="3033" spans="9:9" ht="12" customHeight="1" x14ac:dyDescent="0.3">
      <c r="I3033" s="335" t="s">
        <v>226</v>
      </c>
    </row>
    <row r="3034" spans="9:9" ht="12" customHeight="1" x14ac:dyDescent="0.3">
      <c r="I3034" s="335"/>
    </row>
    <row r="3035" spans="9:9" ht="12" customHeight="1" x14ac:dyDescent="0.3">
      <c r="I3035" s="335"/>
    </row>
    <row r="3036" spans="9:9" ht="12" customHeight="1" x14ac:dyDescent="0.3">
      <c r="I3036" s="335" t="s">
        <v>226</v>
      </c>
    </row>
    <row r="3037" spans="9:9" ht="12" customHeight="1" x14ac:dyDescent="0.3">
      <c r="I3037" s="335"/>
    </row>
    <row r="3038" spans="9:9" ht="12" customHeight="1" x14ac:dyDescent="0.3">
      <c r="I3038" s="335" t="s">
        <v>226</v>
      </c>
    </row>
    <row r="3039" spans="9:9" ht="15.75" customHeight="1" x14ac:dyDescent="0.3"/>
    <row r="3040" spans="9:9" ht="15.75" customHeight="1" x14ac:dyDescent="0.3"/>
    <row r="3041" spans="9:9" ht="15.75" customHeight="1" x14ac:dyDescent="0.3"/>
    <row r="3042" spans="9:9" ht="15.75" customHeight="1" x14ac:dyDescent="0.3"/>
    <row r="3043" spans="9:9" ht="15.75" customHeight="1" x14ac:dyDescent="0.3"/>
    <row r="3044" spans="9:9" ht="15.75" customHeight="1" x14ac:dyDescent="0.3"/>
    <row r="3045" spans="9:9" ht="15.75" customHeight="1" x14ac:dyDescent="0.3"/>
    <row r="3046" spans="9:9" ht="15.75" customHeight="1" x14ac:dyDescent="0.3"/>
    <row r="3047" spans="9:9" ht="12" customHeight="1" x14ac:dyDescent="0.3">
      <c r="I3047" s="335" t="s">
        <v>226</v>
      </c>
    </row>
    <row r="3048" spans="9:9" ht="12" customHeight="1" x14ac:dyDescent="0.3">
      <c r="I3048" s="335"/>
    </row>
    <row r="3049" spans="9:9" ht="12" customHeight="1" x14ac:dyDescent="0.3">
      <c r="I3049" s="335" t="s">
        <v>225</v>
      </c>
    </row>
    <row r="3050" spans="9:9" ht="12" customHeight="1" x14ac:dyDescent="0.3">
      <c r="I3050" s="335"/>
    </row>
    <row r="3051" spans="9:9" ht="12" customHeight="1" x14ac:dyDescent="0.3">
      <c r="I3051" s="335" t="s">
        <v>226</v>
      </c>
    </row>
    <row r="3052" spans="9:9" ht="12" customHeight="1" x14ac:dyDescent="0.3">
      <c r="I3052" s="335" t="s">
        <v>225</v>
      </c>
    </row>
    <row r="3053" spans="9:9" ht="15.75" customHeight="1" x14ac:dyDescent="0.3"/>
    <row r="3054" spans="9:9" ht="15.75" customHeight="1" x14ac:dyDescent="0.3"/>
    <row r="3055" spans="9:9" ht="15.75" customHeight="1" x14ac:dyDescent="0.3"/>
    <row r="3056" spans="9:9" ht="15.75" customHeight="1" x14ac:dyDescent="0.3"/>
    <row r="3057" spans="9:9" ht="15.75" customHeight="1" x14ac:dyDescent="0.3"/>
    <row r="3058" spans="9:9" ht="15.75" customHeight="1" x14ac:dyDescent="0.3"/>
    <row r="3059" spans="9:9" ht="15.75" customHeight="1" x14ac:dyDescent="0.3"/>
    <row r="3060" spans="9:9" ht="15.75" customHeight="1" x14ac:dyDescent="0.3"/>
    <row r="3061" spans="9:9" ht="15.75" customHeight="1" x14ac:dyDescent="0.3"/>
    <row r="3062" spans="9:9" ht="15.75" customHeight="1" x14ac:dyDescent="0.3"/>
    <row r="3063" spans="9:9" ht="15.75" customHeight="1" x14ac:dyDescent="0.3"/>
    <row r="3064" spans="9:9" ht="15.75" customHeight="1" x14ac:dyDescent="0.3"/>
    <row r="3065" spans="9:9" ht="15.75" customHeight="1" x14ac:dyDescent="0.3"/>
    <row r="3066" spans="9:9" ht="15.75" customHeight="1" x14ac:dyDescent="0.3"/>
    <row r="3067" spans="9:9" ht="15.75" customHeight="1" x14ac:dyDescent="0.3"/>
    <row r="3068" spans="9:9" ht="15.75" customHeight="1" x14ac:dyDescent="0.3"/>
    <row r="3069" spans="9:9" ht="15.75" customHeight="1" x14ac:dyDescent="0.3"/>
    <row r="3070" spans="9:9" ht="15.75" customHeight="1" x14ac:dyDescent="0.3"/>
    <row r="3071" spans="9:9" ht="12" customHeight="1" x14ac:dyDescent="0.3">
      <c r="I3071" s="335" t="s">
        <v>226</v>
      </c>
    </row>
  </sheetData>
  <autoFilter ref="A1:G1273" xr:uid="{00000000-0009-0000-0000-000006000000}"/>
  <mergeCells count="5">
    <mergeCell ref="A1:B1"/>
    <mergeCell ref="E1:F1"/>
    <mergeCell ref="Q1:R1"/>
    <mergeCell ref="E2:F2"/>
    <mergeCell ref="E3:F3"/>
  </mergeCells>
  <conditionalFormatting sqref="I1 I4:I3071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45"/>
  <sheetViews>
    <sheetView workbookViewId="0">
      <pane ySplit="1" topLeftCell="A2" activePane="bottomLeft" state="frozen"/>
      <selection pane="bottomLeft" activeCell="C14" sqref="C14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59"/>
      <c r="F1" s="565" t="s">
        <v>492</v>
      </c>
      <c r="G1" s="559"/>
      <c r="H1" s="564" t="str">
        <f>'Proposed Budget'!C33</f>
        <v>Vehicle Maintenance</v>
      </c>
      <c r="I1" s="559"/>
      <c r="J1" s="565" t="str">
        <f>'Proposed Budget'!C34</f>
        <v>Car Insurance</v>
      </c>
      <c r="K1" s="559"/>
      <c r="L1" s="564" t="str">
        <f>'Proposed Budget'!C35</f>
        <v>Rental Garbage</v>
      </c>
      <c r="M1" s="559"/>
      <c r="N1" s="565" t="str">
        <f>'Proposed Budget'!C36</f>
        <v>Garbage</v>
      </c>
      <c r="O1" s="559"/>
      <c r="P1" s="564" t="str">
        <f>'Monthly Breakdown'!C37</f>
        <v>Sanitation - Main</v>
      </c>
      <c r="Q1" s="559"/>
      <c r="R1" s="565" t="str">
        <f>'Proposed Budget'!C38</f>
        <v>Camping/Vacation</v>
      </c>
      <c r="S1" s="559"/>
      <c r="T1" s="564" t="str">
        <f>'Proposed Budget'!C39</f>
        <v>Home Maintenance</v>
      </c>
      <c r="U1" s="559"/>
      <c r="V1" s="565" t="str">
        <f>'Proposed Budget'!C40</f>
        <v>Rental Repairs</v>
      </c>
      <c r="W1" s="559"/>
      <c r="X1" s="564" t="str">
        <f>'Proposed Budget'!C41</f>
        <v>Rental Insurance</v>
      </c>
      <c r="Y1" s="559"/>
      <c r="Z1" s="565" t="str">
        <f>'Proposed Budget'!C42</f>
        <v>Rental Property Taxes</v>
      </c>
      <c r="AA1" s="559"/>
      <c r="AB1" s="564" t="str">
        <f>'Proposed Budget'!C43</f>
        <v>Rental Sanitation</v>
      </c>
      <c r="AC1" s="559"/>
    </row>
    <row r="2" spans="1:29" ht="14.25" customHeight="1" x14ac:dyDescent="0.3">
      <c r="A2" s="341">
        <f t="shared" ref="A2:A3" si="0">SUM(G2,E2,U2,I2,S2,O2,K2,M2,Q2,W2,Y2,AA2,AC2)</f>
        <v>-6056.4399999999941</v>
      </c>
      <c r="B2" s="339"/>
      <c r="C2" s="340"/>
      <c r="D2" s="342" t="s">
        <v>493</v>
      </c>
      <c r="E2" s="343">
        <f>E3-E103</f>
        <v>10216.400000000003</v>
      </c>
      <c r="F2" s="344" t="s">
        <v>493</v>
      </c>
      <c r="G2" s="345">
        <f>G3-G103</f>
        <v>965.91000000000008</v>
      </c>
      <c r="H2" s="343" t="s">
        <v>493</v>
      </c>
      <c r="I2" s="343">
        <f>I3-I103</f>
        <v>604.75999999999976</v>
      </c>
      <c r="J2" s="344" t="s">
        <v>493</v>
      </c>
      <c r="K2" s="345">
        <f>K3-K103</f>
        <v>-239</v>
      </c>
      <c r="L2" s="343" t="s">
        <v>493</v>
      </c>
      <c r="M2" s="343">
        <f>M3-M103</f>
        <v>23.039999999999992</v>
      </c>
      <c r="N2" s="345" t="s">
        <v>493</v>
      </c>
      <c r="O2" s="345">
        <f>O3-O103</f>
        <v>23.039999999999992</v>
      </c>
      <c r="P2" s="343" t="s">
        <v>493</v>
      </c>
      <c r="Q2" s="343">
        <f>Q3-Q103</f>
        <v>-8.4599999999999795</v>
      </c>
      <c r="R2" s="345" t="s">
        <v>493</v>
      </c>
      <c r="S2" s="345">
        <f>S3-S103</f>
        <v>-3345.84</v>
      </c>
      <c r="T2" s="346" t="s">
        <v>493</v>
      </c>
      <c r="U2" s="343">
        <f>U3-U103</f>
        <v>-15000.929999999997</v>
      </c>
      <c r="V2" s="345" t="s">
        <v>493</v>
      </c>
      <c r="W2" s="345">
        <f>W3-W103</f>
        <v>600</v>
      </c>
      <c r="X2" s="343" t="s">
        <v>493</v>
      </c>
      <c r="Y2" s="343">
        <f>Y3-Y103</f>
        <v>9.5</v>
      </c>
      <c r="Z2" s="345" t="s">
        <v>493</v>
      </c>
      <c r="AA2" s="345">
        <f>AA3-AA103</f>
        <v>103.59999999999991</v>
      </c>
      <c r="AB2" s="343" t="s">
        <v>493</v>
      </c>
      <c r="AC2" s="343">
        <f>AC3-AC103</f>
        <v>-8.4599999999999795</v>
      </c>
    </row>
    <row r="3" spans="1:29" ht="14.25" customHeight="1" x14ac:dyDescent="0.3">
      <c r="A3" s="341">
        <f t="shared" si="0"/>
        <v>6184.0500000000056</v>
      </c>
      <c r="B3" s="347"/>
      <c r="C3" s="340"/>
      <c r="D3" s="342" t="s">
        <v>494</v>
      </c>
      <c r="E3" s="343">
        <f>SUM(E6:E103)-SUM(D6:D103)</f>
        <v>11926.890000000003</v>
      </c>
      <c r="F3" s="345" t="s">
        <v>494</v>
      </c>
      <c r="G3" s="345">
        <f>SUM(G6:G103)-SUM(F6:F103)</f>
        <v>1465.91</v>
      </c>
      <c r="H3" s="343" t="s">
        <v>494</v>
      </c>
      <c r="I3" s="343">
        <f>SUM(I6:I103)-SUM(H6:H103)</f>
        <v>2604.7599999999998</v>
      </c>
      <c r="J3" s="345" t="s">
        <v>494</v>
      </c>
      <c r="K3" s="345">
        <f>SUM(K6:K103)-SUM(J6:J103)</f>
        <v>761</v>
      </c>
      <c r="L3" s="343" t="s">
        <v>494</v>
      </c>
      <c r="M3" s="343">
        <f>SUM(M6:M103)-SUM(L6:L103)</f>
        <v>88.039999999999992</v>
      </c>
      <c r="N3" s="345" t="s">
        <v>494</v>
      </c>
      <c r="O3" s="345">
        <f>SUM(O6:O103)-SUM(N6:N103)</f>
        <v>88.039999999999992</v>
      </c>
      <c r="P3" s="343" t="s">
        <v>494</v>
      </c>
      <c r="Q3" s="343">
        <f>SUM(Q6:Q103)-SUM(P6:P103)</f>
        <v>91.54000000000002</v>
      </c>
      <c r="R3" s="345" t="s">
        <v>494</v>
      </c>
      <c r="S3" s="345">
        <f>SUM(S6:S103)-SUM(R6:R103)</f>
        <v>-1345.8400000000001</v>
      </c>
      <c r="T3" s="343" t="s">
        <v>494</v>
      </c>
      <c r="U3" s="343">
        <f>SUM(U6:U103)-SUM(T6:T103)</f>
        <v>-12500.929999999997</v>
      </c>
      <c r="V3" s="345" t="s">
        <v>494</v>
      </c>
      <c r="W3" s="345">
        <f>SUM(W6:W103)-SUM(V6:V103)</f>
        <v>1100</v>
      </c>
      <c r="X3" s="343" t="s">
        <v>494</v>
      </c>
      <c r="Y3" s="343">
        <f>SUM(Y6:Y103)-SUM(X6:X103)</f>
        <v>209.5</v>
      </c>
      <c r="Z3" s="345" t="s">
        <v>494</v>
      </c>
      <c r="AA3" s="345">
        <f>SUM(AA6:AA103)-SUM(Z6:Z103)</f>
        <v>1603.6</v>
      </c>
      <c r="AB3" s="343" t="s">
        <v>494</v>
      </c>
      <c r="AC3" s="343">
        <f>SUM(AC6:AC103)-SUM(AB6:AB103)</f>
        <v>91.54000000000002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59"/>
      <c r="F4" s="565" t="s">
        <v>496</v>
      </c>
      <c r="G4" s="559"/>
      <c r="H4" s="564" t="s">
        <v>496</v>
      </c>
      <c r="I4" s="559"/>
      <c r="J4" s="565" t="s">
        <v>496</v>
      </c>
      <c r="K4" s="559"/>
      <c r="L4" s="564" t="s">
        <v>496</v>
      </c>
      <c r="M4" s="559"/>
      <c r="N4" s="565" t="s">
        <v>496</v>
      </c>
      <c r="O4" s="559"/>
      <c r="P4" s="564" t="s">
        <v>496</v>
      </c>
      <c r="Q4" s="559"/>
      <c r="R4" s="565" t="s">
        <v>497</v>
      </c>
      <c r="S4" s="559"/>
      <c r="T4" s="564" t="s">
        <v>498</v>
      </c>
      <c r="U4" s="559"/>
      <c r="V4" s="565" t="s">
        <v>496</v>
      </c>
      <c r="W4" s="559"/>
      <c r="X4" s="564" t="s">
        <v>496</v>
      </c>
      <c r="Y4" s="559"/>
      <c r="Z4" s="565" t="s">
        <v>496</v>
      </c>
      <c r="AA4" s="559"/>
      <c r="AB4" s="564" t="s">
        <v>496</v>
      </c>
      <c r="AC4" s="559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SUM(D6:D102)</f>
        <v>16812.57</v>
      </c>
      <c r="E5" s="343">
        <f t="shared" si="1"/>
        <v>27028.97</v>
      </c>
      <c r="F5" s="345">
        <f t="shared" si="1"/>
        <v>0</v>
      </c>
      <c r="G5" s="345">
        <f t="shared" si="1"/>
        <v>965.91000000000008</v>
      </c>
      <c r="H5" s="343">
        <f t="shared" si="1"/>
        <v>1495.2400000000002</v>
      </c>
      <c r="I5" s="343">
        <f t="shared" si="1"/>
        <v>2100</v>
      </c>
      <c r="J5" s="345">
        <f t="shared" si="1"/>
        <v>2159</v>
      </c>
      <c r="K5" s="345">
        <f t="shared" si="1"/>
        <v>1920</v>
      </c>
      <c r="L5" s="343">
        <f t="shared" si="1"/>
        <v>126.96000000000001</v>
      </c>
      <c r="M5" s="343">
        <f t="shared" si="1"/>
        <v>150</v>
      </c>
      <c r="N5" s="345">
        <f t="shared" si="1"/>
        <v>126.96000000000001</v>
      </c>
      <c r="O5" s="345">
        <f t="shared" si="1"/>
        <v>150</v>
      </c>
      <c r="P5" s="343">
        <f t="shared" si="1"/>
        <v>278.45999999999998</v>
      </c>
      <c r="Q5" s="343">
        <f t="shared" si="1"/>
        <v>270</v>
      </c>
      <c r="R5" s="345">
        <f t="shared" si="1"/>
        <v>5745.84</v>
      </c>
      <c r="S5" s="345">
        <f t="shared" si="1"/>
        <v>2400</v>
      </c>
      <c r="T5" s="343">
        <f t="shared" si="1"/>
        <v>17250.929999999997</v>
      </c>
      <c r="U5" s="343">
        <f t="shared" si="1"/>
        <v>2250</v>
      </c>
      <c r="V5" s="345">
        <f t="shared" si="1"/>
        <v>0</v>
      </c>
      <c r="W5" s="345">
        <f t="shared" si="1"/>
        <v>600</v>
      </c>
      <c r="X5" s="343">
        <f t="shared" si="1"/>
        <v>500.5</v>
      </c>
      <c r="Y5" s="343">
        <f t="shared" si="1"/>
        <v>510</v>
      </c>
      <c r="Z5" s="345">
        <f t="shared" si="1"/>
        <v>1276.4000000000001</v>
      </c>
      <c r="AA5" s="345">
        <f t="shared" si="1"/>
        <v>1380</v>
      </c>
      <c r="AB5" s="343">
        <f t="shared" si="1"/>
        <v>278.45999999999998</v>
      </c>
      <c r="AC5" s="343">
        <f t="shared" si="1"/>
        <v>270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46214</v>
      </c>
      <c r="B7" s="347">
        <f t="shared" ref="B7:B31" si="2">SUM(E7,U7,K7,G7,I7,S7,O7,M7,Q7,W7,Y7,AA7,AC7)-SUM(D7,F7,T7,H7,R7,N7,J7,L7,P7,V7,X7,Z7,AB7)</f>
        <v>53.11</v>
      </c>
      <c r="C7" s="348" t="s">
        <v>509</v>
      </c>
      <c r="D7" s="342"/>
      <c r="E7" s="343"/>
      <c r="F7" s="345"/>
      <c r="G7" s="345">
        <v>53.11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46212</v>
      </c>
      <c r="B8" s="347">
        <f t="shared" si="2"/>
        <v>300</v>
      </c>
      <c r="C8" s="348" t="s">
        <v>973</v>
      </c>
      <c r="D8" s="342"/>
      <c r="E8" s="343">
        <v>300</v>
      </c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46211</v>
      </c>
      <c r="B9" s="347">
        <f t="shared" si="2"/>
        <v>-960</v>
      </c>
      <c r="C9" s="348" t="s">
        <v>901</v>
      </c>
      <c r="D9" s="342"/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>
        <v>960</v>
      </c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46209</v>
      </c>
      <c r="B10" s="347">
        <f t="shared" si="2"/>
        <v>350</v>
      </c>
      <c r="C10" s="348" t="s">
        <v>971</v>
      </c>
      <c r="D10" s="342"/>
      <c r="E10" s="343">
        <v>350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46209</v>
      </c>
      <c r="B11" s="347">
        <f t="shared" si="2"/>
        <v>-8500</v>
      </c>
      <c r="C11" s="348" t="s">
        <v>957</v>
      </c>
      <c r="D11" s="342">
        <v>8500</v>
      </c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46209</v>
      </c>
      <c r="B12" s="347">
        <f t="shared" si="2"/>
        <v>-150</v>
      </c>
      <c r="C12" s="348" t="s">
        <v>972</v>
      </c>
      <c r="D12" s="342"/>
      <c r="E12" s="343"/>
      <c r="F12" s="345"/>
      <c r="G12" s="345"/>
      <c r="H12" s="343">
        <v>150</v>
      </c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46203</v>
      </c>
      <c r="B13" s="347">
        <f t="shared" si="2"/>
        <v>6487.16</v>
      </c>
      <c r="C13" s="348" t="s">
        <v>970</v>
      </c>
      <c r="D13" s="342"/>
      <c r="E13" s="343">
        <v>6487.16</v>
      </c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46203</v>
      </c>
      <c r="B14" s="347">
        <f t="shared" si="2"/>
        <v>2000</v>
      </c>
      <c r="C14" s="348" t="s">
        <v>944</v>
      </c>
      <c r="D14" s="342"/>
      <c r="E14" s="343"/>
      <c r="F14" s="345"/>
      <c r="G14" s="345"/>
      <c r="H14" s="343"/>
      <c r="I14" s="343">
        <v>350</v>
      </c>
      <c r="J14" s="345"/>
      <c r="K14" s="345">
        <v>320</v>
      </c>
      <c r="L14" s="343"/>
      <c r="M14" s="343">
        <v>25</v>
      </c>
      <c r="N14" s="345"/>
      <c r="O14" s="345">
        <v>25</v>
      </c>
      <c r="P14" s="343"/>
      <c r="Q14" s="343">
        <v>45</v>
      </c>
      <c r="R14" s="345"/>
      <c r="S14" s="345">
        <v>400</v>
      </c>
      <c r="T14" s="343"/>
      <c r="U14" s="343">
        <v>375</v>
      </c>
      <c r="V14" s="345"/>
      <c r="W14" s="345">
        <v>100</v>
      </c>
      <c r="X14" s="343"/>
      <c r="Y14" s="343">
        <v>85</v>
      </c>
      <c r="Z14" s="345"/>
      <c r="AA14" s="345">
        <v>230</v>
      </c>
      <c r="AB14" s="343"/>
      <c r="AC14" s="343">
        <v>45</v>
      </c>
    </row>
    <row r="15" spans="1:29" ht="14.25" customHeight="1" x14ac:dyDescent="0.3">
      <c r="A15" s="338">
        <v>46203</v>
      </c>
      <c r="B15" s="347">
        <f t="shared" si="2"/>
        <v>0.35</v>
      </c>
      <c r="C15" s="348" t="s">
        <v>505</v>
      </c>
      <c r="D15" s="342"/>
      <c r="E15" s="343"/>
      <c r="F15" s="345"/>
      <c r="G15" s="345">
        <v>0.35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46203</v>
      </c>
      <c r="B16" s="347">
        <f t="shared" si="2"/>
        <v>-580</v>
      </c>
      <c r="C16" s="348" t="s">
        <v>949</v>
      </c>
      <c r="D16" s="342">
        <v>580</v>
      </c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46203</v>
      </c>
      <c r="B17" s="347">
        <f t="shared" si="2"/>
        <v>-185.64</v>
      </c>
      <c r="C17" s="348" t="s">
        <v>423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>
        <v>92.82</v>
      </c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>
        <v>92.82</v>
      </c>
      <c r="AC17" s="343"/>
    </row>
    <row r="18" spans="1:29" ht="14.25" customHeight="1" x14ac:dyDescent="0.3">
      <c r="A18" s="338">
        <v>46203</v>
      </c>
      <c r="B18" s="347">
        <f t="shared" si="2"/>
        <v>51.56</v>
      </c>
      <c r="C18" s="348" t="s">
        <v>509</v>
      </c>
      <c r="D18" s="342"/>
      <c r="E18" s="343"/>
      <c r="F18" s="345"/>
      <c r="G18" s="345">
        <v>51.56</v>
      </c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46203</v>
      </c>
      <c r="B19" s="347">
        <f t="shared" si="2"/>
        <v>53.44</v>
      </c>
      <c r="C19" s="348" t="s">
        <v>504</v>
      </c>
      <c r="D19" s="342"/>
      <c r="E19" s="343"/>
      <c r="F19" s="345"/>
      <c r="G19" s="345">
        <v>53.44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46203</v>
      </c>
      <c r="B20" s="347">
        <f t="shared" si="2"/>
        <v>-207.96</v>
      </c>
      <c r="C20" s="348" t="s">
        <v>946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>
        <v>207.96</v>
      </c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46203</v>
      </c>
      <c r="B21" s="347">
        <f t="shared" si="2"/>
        <v>-1713.1</v>
      </c>
      <c r="C21" s="348" t="s">
        <v>531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>
        <v>1713.1</v>
      </c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46189</v>
      </c>
      <c r="B22" s="347">
        <f t="shared" si="2"/>
        <v>53.17</v>
      </c>
      <c r="C22" s="348" t="s">
        <v>509</v>
      </c>
      <c r="D22" s="342"/>
      <c r="E22" s="343"/>
      <c r="F22" s="345"/>
      <c r="G22" s="345">
        <v>53.17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46186</v>
      </c>
      <c r="B23" s="347">
        <f t="shared" si="2"/>
        <v>57.38</v>
      </c>
      <c r="C23" s="348" t="s">
        <v>509</v>
      </c>
      <c r="D23" s="342"/>
      <c r="E23" s="343"/>
      <c r="F23" s="345"/>
      <c r="G23" s="345">
        <v>57.38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46184</v>
      </c>
      <c r="B24" s="347">
        <f t="shared" si="2"/>
        <v>-2159</v>
      </c>
      <c r="C24" s="348" t="s">
        <v>911</v>
      </c>
      <c r="D24" s="342"/>
      <c r="E24" s="343"/>
      <c r="F24" s="345"/>
      <c r="G24" s="345"/>
      <c r="H24" s="343"/>
      <c r="I24" s="343"/>
      <c r="J24" s="345">
        <v>2159</v>
      </c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46183</v>
      </c>
      <c r="B25" s="347">
        <f t="shared" si="2"/>
        <v>-816.19</v>
      </c>
      <c r="C25" s="348" t="s">
        <v>912</v>
      </c>
      <c r="D25" s="342"/>
      <c r="E25" s="343"/>
      <c r="F25" s="345"/>
      <c r="G25" s="345"/>
      <c r="H25" s="343">
        <v>816.19</v>
      </c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46180</v>
      </c>
      <c r="B26" s="347">
        <f t="shared" si="2"/>
        <v>-313.77999999999997</v>
      </c>
      <c r="C26" s="348" t="s">
        <v>890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313.77999999999997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46176</v>
      </c>
      <c r="B27" s="347">
        <f t="shared" si="2"/>
        <v>-1000</v>
      </c>
      <c r="C27" s="348" t="s">
        <v>901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1000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46174</v>
      </c>
      <c r="B28" s="347">
        <f t="shared" si="2"/>
        <v>-320</v>
      </c>
      <c r="C28" s="348" t="s">
        <v>913</v>
      </c>
      <c r="D28" s="342">
        <v>320</v>
      </c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46173</v>
      </c>
      <c r="B29" s="347">
        <f t="shared" si="2"/>
        <v>-3000</v>
      </c>
      <c r="C29" s="348" t="s">
        <v>897</v>
      </c>
      <c r="D29" s="342">
        <v>3000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46173</v>
      </c>
      <c r="B30" s="347">
        <f t="shared" si="2"/>
        <v>-1000</v>
      </c>
      <c r="C30" s="348" t="s">
        <v>896</v>
      </c>
      <c r="D30" s="342">
        <v>1000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46173</v>
      </c>
      <c r="B31" s="347">
        <f t="shared" si="2"/>
        <v>1160.3599999999999</v>
      </c>
      <c r="C31" s="348" t="s">
        <v>895</v>
      </c>
      <c r="D31" s="342"/>
      <c r="E31" s="343">
        <v>1160.3599999999999</v>
      </c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46173</v>
      </c>
      <c r="B32" s="347">
        <f t="shared" ref="B32:B103" si="3">SUM(E32,U32,K32,G32,I32,S32,O32,M32,Q32,W32,Y32,AA32,AC32)-SUM(D32,F32,T32,H32,R32,N32,J32,L32,P32,V32,X32,Z32,AB32)</f>
        <v>2000</v>
      </c>
      <c r="C32" s="348" t="s">
        <v>886</v>
      </c>
      <c r="D32" s="342"/>
      <c r="E32" s="343"/>
      <c r="F32" s="345"/>
      <c r="G32" s="345"/>
      <c r="H32" s="343"/>
      <c r="I32" s="343">
        <v>350</v>
      </c>
      <c r="J32" s="345"/>
      <c r="K32" s="345">
        <v>320</v>
      </c>
      <c r="L32" s="343"/>
      <c r="M32" s="343">
        <v>25</v>
      </c>
      <c r="N32" s="345"/>
      <c r="O32" s="345">
        <v>25</v>
      </c>
      <c r="P32" s="343"/>
      <c r="Q32" s="343">
        <v>45</v>
      </c>
      <c r="R32" s="345"/>
      <c r="S32" s="345">
        <v>400</v>
      </c>
      <c r="T32" s="343"/>
      <c r="U32" s="343">
        <v>375</v>
      </c>
      <c r="V32" s="345"/>
      <c r="W32" s="345">
        <v>100</v>
      </c>
      <c r="X32" s="343"/>
      <c r="Y32" s="343">
        <v>85</v>
      </c>
      <c r="Z32" s="345"/>
      <c r="AA32" s="345">
        <v>230</v>
      </c>
      <c r="AB32" s="343"/>
      <c r="AC32" s="343">
        <v>45</v>
      </c>
    </row>
    <row r="33" spans="1:29" ht="14.25" customHeight="1" x14ac:dyDescent="0.3">
      <c r="A33" s="338">
        <v>46173</v>
      </c>
      <c r="B33" s="347">
        <f t="shared" si="3"/>
        <v>0.63</v>
      </c>
      <c r="C33" s="348" t="s">
        <v>505</v>
      </c>
      <c r="D33" s="342"/>
      <c r="E33" s="343"/>
      <c r="F33" s="345"/>
      <c r="G33" s="345">
        <v>0.63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46172</v>
      </c>
      <c r="B34" s="347">
        <f t="shared" si="3"/>
        <v>-530.36</v>
      </c>
      <c r="C34" s="348" t="s">
        <v>890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>
        <v>530.36</v>
      </c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46168</v>
      </c>
      <c r="B35" s="347">
        <f t="shared" si="3"/>
        <v>-400</v>
      </c>
      <c r="C35" s="348" t="s">
        <v>887</v>
      </c>
      <c r="D35" s="342">
        <v>400</v>
      </c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46170</v>
      </c>
      <c r="B36" s="347">
        <f t="shared" si="3"/>
        <v>87.5</v>
      </c>
      <c r="C36" s="348" t="s">
        <v>509</v>
      </c>
      <c r="D36" s="342"/>
      <c r="E36" s="343"/>
      <c r="F36" s="345"/>
      <c r="G36" s="345">
        <v>87.5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46170</v>
      </c>
      <c r="B37" s="347">
        <f t="shared" si="3"/>
        <v>56.18</v>
      </c>
      <c r="C37" s="348" t="s">
        <v>504</v>
      </c>
      <c r="D37" s="342"/>
      <c r="E37" s="343"/>
      <c r="F37" s="345"/>
      <c r="G37" s="345">
        <v>56.18</v>
      </c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46170</v>
      </c>
      <c r="B38" s="347">
        <f t="shared" si="3"/>
        <v>-4500</v>
      </c>
      <c r="C38" s="348" t="s">
        <v>512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>
        <v>4500</v>
      </c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46166</v>
      </c>
      <c r="B39" s="347">
        <f t="shared" si="3"/>
        <v>-69.2</v>
      </c>
      <c r="C39" s="348" t="s">
        <v>858</v>
      </c>
      <c r="D39" s="342">
        <v>69.2</v>
      </c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46165</v>
      </c>
      <c r="B40" s="347">
        <f t="shared" si="3"/>
        <v>-138.44</v>
      </c>
      <c r="C40" s="348" t="s">
        <v>876</v>
      </c>
      <c r="D40" s="342">
        <v>138.44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46158</v>
      </c>
      <c r="B41" s="347">
        <f t="shared" si="3"/>
        <v>-87.13</v>
      </c>
      <c r="C41" s="348" t="s">
        <v>847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>
        <v>87.13</v>
      </c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46158</v>
      </c>
      <c r="B42" s="347">
        <f t="shared" si="3"/>
        <v>-95.85</v>
      </c>
      <c r="C42" s="348" t="s">
        <v>849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95.85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46157</v>
      </c>
      <c r="B43" s="347">
        <f t="shared" si="3"/>
        <v>-146.15</v>
      </c>
      <c r="C43" s="348" t="s">
        <v>506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>
        <v>146.15</v>
      </c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46155</v>
      </c>
      <c r="B44" s="347">
        <f t="shared" si="3"/>
        <v>-221.4</v>
      </c>
      <c r="C44" s="348" t="s">
        <v>856</v>
      </c>
      <c r="D44" s="342"/>
      <c r="E44" s="343"/>
      <c r="F44" s="345"/>
      <c r="G44" s="345"/>
      <c r="H44" s="343">
        <v>221.4</v>
      </c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46155</v>
      </c>
      <c r="B45" s="347">
        <f t="shared" si="3"/>
        <v>444.44</v>
      </c>
      <c r="C45" s="348" t="s">
        <v>519</v>
      </c>
      <c r="D45" s="342"/>
      <c r="E45" s="343">
        <v>444.44</v>
      </c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46155</v>
      </c>
      <c r="B46" s="347">
        <f t="shared" si="3"/>
        <v>351.69</v>
      </c>
      <c r="C46" s="348" t="s">
        <v>859</v>
      </c>
      <c r="D46" s="342"/>
      <c r="E46" s="343">
        <v>351.69</v>
      </c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46153</v>
      </c>
      <c r="B47" s="347">
        <f t="shared" si="3"/>
        <v>-1045.8699999999999</v>
      </c>
      <c r="C47" s="348" t="s">
        <v>843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>
        <v>1045.8699999999999</v>
      </c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46151</v>
      </c>
      <c r="B48" s="347">
        <f t="shared" si="3"/>
        <v>-903.88</v>
      </c>
      <c r="C48" s="348" t="s">
        <v>857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>
        <v>903.88</v>
      </c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46149</v>
      </c>
      <c r="B49" s="347">
        <f t="shared" si="3"/>
        <v>69.400000000000006</v>
      </c>
      <c r="C49" s="348" t="s">
        <v>509</v>
      </c>
      <c r="D49" s="342"/>
      <c r="E49" s="343"/>
      <c r="F49" s="345"/>
      <c r="G49" s="345">
        <v>69.400000000000006</v>
      </c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46148</v>
      </c>
      <c r="B50" s="347">
        <f t="shared" si="3"/>
        <v>-500.5</v>
      </c>
      <c r="C50" s="348" t="s">
        <v>212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>
        <v>500.5</v>
      </c>
      <c r="Y50" s="343"/>
      <c r="Z50" s="345"/>
      <c r="AA50" s="345"/>
      <c r="AB50" s="343"/>
      <c r="AC50" s="343"/>
    </row>
    <row r="51" spans="1:29" ht="14.25" customHeight="1" x14ac:dyDescent="0.3">
      <c r="A51" s="338">
        <v>46148</v>
      </c>
      <c r="B51" s="347">
        <f t="shared" si="3"/>
        <v>-457.94</v>
      </c>
      <c r="C51" s="348" t="s">
        <v>858</v>
      </c>
      <c r="D51" s="342">
        <v>457.94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46142</v>
      </c>
      <c r="B52" s="347">
        <f t="shared" si="3"/>
        <v>5616.82</v>
      </c>
      <c r="C52" s="348" t="s">
        <v>285</v>
      </c>
      <c r="D52" s="342"/>
      <c r="E52" s="343">
        <v>5616.82</v>
      </c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46142</v>
      </c>
      <c r="B53" s="347">
        <f t="shared" si="3"/>
        <v>2000</v>
      </c>
      <c r="C53" s="348" t="s">
        <v>503</v>
      </c>
      <c r="D53" s="342"/>
      <c r="E53" s="343"/>
      <c r="F53" s="345"/>
      <c r="G53" s="345"/>
      <c r="H53" s="343"/>
      <c r="I53" s="343">
        <v>350</v>
      </c>
      <c r="J53" s="345"/>
      <c r="K53" s="345">
        <v>320</v>
      </c>
      <c r="L53" s="343"/>
      <c r="M53" s="343">
        <v>25</v>
      </c>
      <c r="N53" s="345"/>
      <c r="O53" s="345">
        <v>25</v>
      </c>
      <c r="P53" s="343"/>
      <c r="Q53" s="343">
        <v>45</v>
      </c>
      <c r="R53" s="345"/>
      <c r="S53" s="345">
        <v>400</v>
      </c>
      <c r="T53" s="343"/>
      <c r="U53" s="343">
        <v>375</v>
      </c>
      <c r="V53" s="345"/>
      <c r="W53" s="345">
        <v>100</v>
      </c>
      <c r="X53" s="343"/>
      <c r="Y53" s="343">
        <v>85</v>
      </c>
      <c r="Z53" s="345"/>
      <c r="AA53" s="345">
        <v>230</v>
      </c>
      <c r="AB53" s="343"/>
      <c r="AC53" s="343">
        <v>45</v>
      </c>
    </row>
    <row r="54" spans="1:29" ht="14.25" customHeight="1" x14ac:dyDescent="0.3">
      <c r="A54" s="338">
        <v>46142</v>
      </c>
      <c r="B54" s="347">
        <f t="shared" si="3"/>
        <v>62.26</v>
      </c>
      <c r="C54" s="348" t="s">
        <v>504</v>
      </c>
      <c r="D54" s="342"/>
      <c r="E54" s="343"/>
      <c r="F54" s="345"/>
      <c r="G54" s="345">
        <v>62.26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46142</v>
      </c>
      <c r="B55" s="347">
        <f t="shared" si="3"/>
        <v>-185.64</v>
      </c>
      <c r="C55" s="348" t="s">
        <v>423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>
        <v>92.82</v>
      </c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>
        <v>92.82</v>
      </c>
      <c r="AC55" s="343"/>
    </row>
    <row r="56" spans="1:29" ht="14.25" customHeight="1" x14ac:dyDescent="0.3">
      <c r="A56" s="338">
        <v>46142</v>
      </c>
      <c r="B56" s="347">
        <f t="shared" si="3"/>
        <v>-127.68</v>
      </c>
      <c r="C56" s="348" t="s">
        <v>315</v>
      </c>
      <c r="D56" s="342"/>
      <c r="E56" s="343"/>
      <c r="F56" s="345"/>
      <c r="G56" s="345"/>
      <c r="H56" s="343"/>
      <c r="I56" s="343"/>
      <c r="J56" s="345"/>
      <c r="K56" s="345"/>
      <c r="L56" s="343">
        <v>63.84</v>
      </c>
      <c r="M56" s="343"/>
      <c r="N56" s="345">
        <v>63.84</v>
      </c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46142</v>
      </c>
      <c r="B57" s="347">
        <f t="shared" si="3"/>
        <v>0.52</v>
      </c>
      <c r="C57" s="348" t="s">
        <v>505</v>
      </c>
      <c r="D57" s="342"/>
      <c r="E57" s="343"/>
      <c r="F57" s="345"/>
      <c r="G57" s="345">
        <v>0.52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46130</v>
      </c>
      <c r="B58" s="347">
        <f t="shared" si="3"/>
        <v>-578.57000000000005</v>
      </c>
      <c r="C58" s="348" t="s">
        <v>506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578.57000000000005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46130</v>
      </c>
      <c r="B59" s="347">
        <f t="shared" si="3"/>
        <v>-93.71</v>
      </c>
      <c r="C59" s="348" t="s">
        <v>507</v>
      </c>
      <c r="D59" s="342"/>
      <c r="E59" s="343"/>
      <c r="F59" s="345"/>
      <c r="G59" s="345"/>
      <c r="H59" s="343">
        <v>93.71</v>
      </c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46130</v>
      </c>
      <c r="B60" s="347">
        <f t="shared" si="3"/>
        <v>-318.36</v>
      </c>
      <c r="C60" s="348" t="s">
        <v>508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>
        <v>318.36</v>
      </c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46129</v>
      </c>
      <c r="B61" s="347">
        <f t="shared" si="3"/>
        <v>62.19</v>
      </c>
      <c r="C61" s="348" t="s">
        <v>509</v>
      </c>
      <c r="D61" s="342"/>
      <c r="E61" s="343"/>
      <c r="F61" s="345"/>
      <c r="G61" s="345">
        <v>62.19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46112</v>
      </c>
      <c r="B62" s="347">
        <f t="shared" si="3"/>
        <v>4309.58</v>
      </c>
      <c r="C62" s="348" t="s">
        <v>510</v>
      </c>
      <c r="D62" s="342"/>
      <c r="E62" s="343">
        <v>4309.58</v>
      </c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46112</v>
      </c>
      <c r="B63" s="347">
        <f t="shared" si="3"/>
        <v>2000</v>
      </c>
      <c r="C63" s="348" t="s">
        <v>511</v>
      </c>
      <c r="D63" s="342"/>
      <c r="E63" s="343"/>
      <c r="F63" s="345"/>
      <c r="G63" s="345"/>
      <c r="H63" s="343"/>
      <c r="I63" s="343">
        <v>350</v>
      </c>
      <c r="J63" s="345"/>
      <c r="K63" s="345">
        <v>320</v>
      </c>
      <c r="L63" s="343"/>
      <c r="M63" s="343">
        <v>25</v>
      </c>
      <c r="N63" s="345"/>
      <c r="O63" s="345">
        <v>25</v>
      </c>
      <c r="P63" s="343"/>
      <c r="Q63" s="343">
        <v>45</v>
      </c>
      <c r="R63" s="345"/>
      <c r="S63" s="345">
        <v>400</v>
      </c>
      <c r="T63" s="343"/>
      <c r="U63" s="343">
        <v>375</v>
      </c>
      <c r="V63" s="345"/>
      <c r="W63" s="345">
        <v>100</v>
      </c>
      <c r="X63" s="343"/>
      <c r="Y63" s="343">
        <v>85</v>
      </c>
      <c r="Z63" s="345"/>
      <c r="AA63" s="345">
        <v>230</v>
      </c>
      <c r="AB63" s="343"/>
      <c r="AC63" s="343">
        <v>45</v>
      </c>
    </row>
    <row r="64" spans="1:29" ht="14.25" customHeight="1" x14ac:dyDescent="0.3">
      <c r="A64" s="338">
        <v>46112</v>
      </c>
      <c r="B64" s="347">
        <f t="shared" si="3"/>
        <v>0.34</v>
      </c>
      <c r="C64" s="348" t="s">
        <v>505</v>
      </c>
      <c r="D64" s="342"/>
      <c r="E64" s="343"/>
      <c r="F64" s="345"/>
      <c r="G64" s="345">
        <v>0.34</v>
      </c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46112</v>
      </c>
      <c r="B65" s="347">
        <f t="shared" si="3"/>
        <v>-1200</v>
      </c>
      <c r="C65" s="348" t="s">
        <v>512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1200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46108</v>
      </c>
      <c r="B66" s="347">
        <f t="shared" si="3"/>
        <v>68.72</v>
      </c>
      <c r="C66" s="348" t="s">
        <v>504</v>
      </c>
      <c r="D66" s="342"/>
      <c r="E66" s="343"/>
      <c r="F66" s="345"/>
      <c r="G66" s="345">
        <v>68.72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46104</v>
      </c>
      <c r="B67" s="347">
        <f t="shared" si="3"/>
        <v>-6</v>
      </c>
      <c r="C67" s="348" t="s">
        <v>513</v>
      </c>
      <c r="D67" s="342">
        <v>6</v>
      </c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46103</v>
      </c>
      <c r="B68" s="347">
        <f t="shared" si="3"/>
        <v>-100</v>
      </c>
      <c r="C68" s="348" t="s">
        <v>514</v>
      </c>
      <c r="D68" s="342">
        <v>100</v>
      </c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46103</v>
      </c>
      <c r="B69" s="347">
        <f t="shared" si="3"/>
        <v>-100</v>
      </c>
      <c r="C69" s="348" t="s">
        <v>515</v>
      </c>
      <c r="D69" s="342">
        <v>100</v>
      </c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46103</v>
      </c>
      <c r="B70" s="347">
        <f t="shared" si="3"/>
        <v>-50</v>
      </c>
      <c r="C70" s="348" t="s">
        <v>516</v>
      </c>
      <c r="D70" s="342">
        <v>50</v>
      </c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46103</v>
      </c>
      <c r="B71" s="347">
        <f t="shared" si="3"/>
        <v>-100</v>
      </c>
      <c r="C71" s="348" t="s">
        <v>517</v>
      </c>
      <c r="D71" s="342">
        <v>100</v>
      </c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46103</v>
      </c>
      <c r="B72" s="347">
        <f t="shared" si="3"/>
        <v>-100</v>
      </c>
      <c r="C72" s="348" t="s">
        <v>518</v>
      </c>
      <c r="D72" s="342">
        <v>100</v>
      </c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46102</v>
      </c>
      <c r="B73" s="347">
        <f t="shared" si="3"/>
        <v>-300</v>
      </c>
      <c r="C73" s="348" t="s">
        <v>519</v>
      </c>
      <c r="D73" s="342">
        <v>300</v>
      </c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46102</v>
      </c>
      <c r="B74" s="347">
        <f t="shared" si="3"/>
        <v>1384.5</v>
      </c>
      <c r="C74" s="348" t="s">
        <v>520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>
        <v>-1384.5</v>
      </c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46094</v>
      </c>
      <c r="B75" s="347">
        <f t="shared" si="3"/>
        <v>55.66</v>
      </c>
      <c r="C75" s="348" t="s">
        <v>509</v>
      </c>
      <c r="D75" s="342"/>
      <c r="E75" s="343"/>
      <c r="F75" s="345"/>
      <c r="G75" s="345">
        <v>55.66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46090</v>
      </c>
      <c r="B76" s="347">
        <f t="shared" si="3"/>
        <v>-380</v>
      </c>
      <c r="C76" s="348" t="s">
        <v>521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>
        <v>380</v>
      </c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46083</v>
      </c>
      <c r="B77" s="347">
        <f t="shared" si="3"/>
        <v>-185.64</v>
      </c>
      <c r="C77" s="348" t="s">
        <v>423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>
        <v>92.82</v>
      </c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>
        <v>92.82</v>
      </c>
      <c r="AC77" s="343"/>
    </row>
    <row r="78" spans="1:29" ht="14.25" customHeight="1" x14ac:dyDescent="0.3">
      <c r="A78" s="338">
        <v>46081</v>
      </c>
      <c r="B78" s="347">
        <f t="shared" si="3"/>
        <v>3764.91</v>
      </c>
      <c r="C78" s="348" t="s">
        <v>425</v>
      </c>
      <c r="D78" s="342"/>
      <c r="E78" s="343">
        <v>3764.91</v>
      </c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46081</v>
      </c>
      <c r="B79" s="347">
        <f t="shared" si="3"/>
        <v>2000</v>
      </c>
      <c r="C79" s="348" t="s">
        <v>522</v>
      </c>
      <c r="D79" s="342"/>
      <c r="E79" s="343"/>
      <c r="F79" s="345"/>
      <c r="G79" s="345"/>
      <c r="H79" s="343"/>
      <c r="I79" s="343">
        <v>350</v>
      </c>
      <c r="J79" s="345"/>
      <c r="K79" s="345">
        <v>320</v>
      </c>
      <c r="L79" s="343"/>
      <c r="M79" s="343">
        <v>25</v>
      </c>
      <c r="N79" s="345"/>
      <c r="O79" s="345">
        <v>25</v>
      </c>
      <c r="P79" s="343"/>
      <c r="Q79" s="343">
        <v>45</v>
      </c>
      <c r="R79" s="345"/>
      <c r="S79" s="345">
        <v>400</v>
      </c>
      <c r="T79" s="343"/>
      <c r="U79" s="343">
        <v>375</v>
      </c>
      <c r="V79" s="345"/>
      <c r="W79" s="345">
        <v>100</v>
      </c>
      <c r="X79" s="343"/>
      <c r="Y79" s="343">
        <v>85</v>
      </c>
      <c r="Z79" s="345"/>
      <c r="AA79" s="345">
        <v>230</v>
      </c>
      <c r="AB79" s="343"/>
      <c r="AC79" s="343">
        <v>45</v>
      </c>
    </row>
    <row r="80" spans="1:29" ht="14.25" customHeight="1" x14ac:dyDescent="0.3">
      <c r="A80" s="338">
        <v>46081</v>
      </c>
      <c r="B80" s="347">
        <f t="shared" si="3"/>
        <v>0.23</v>
      </c>
      <c r="C80" s="348" t="s">
        <v>505</v>
      </c>
      <c r="D80" s="342"/>
      <c r="E80" s="343"/>
      <c r="F80" s="345"/>
      <c r="G80" s="345">
        <v>0.23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46070</v>
      </c>
      <c r="B81" s="347">
        <f t="shared" si="3"/>
        <v>-1920</v>
      </c>
      <c r="C81" s="348" t="s">
        <v>523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1920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46069</v>
      </c>
      <c r="B82" s="347">
        <f t="shared" si="3"/>
        <v>-243.8</v>
      </c>
      <c r="C82" s="348" t="s">
        <v>523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>
        <v>243.8</v>
      </c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46068</v>
      </c>
      <c r="B83" s="347">
        <f t="shared" si="3"/>
        <v>63.46</v>
      </c>
      <c r="C83" s="348" t="s">
        <v>509</v>
      </c>
      <c r="D83" s="342"/>
      <c r="E83" s="343"/>
      <c r="F83" s="345"/>
      <c r="G83" s="345">
        <v>63.46</v>
      </c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46067</v>
      </c>
      <c r="B84" s="347">
        <f t="shared" si="3"/>
        <v>-1007.99</v>
      </c>
      <c r="C84" s="348" t="s">
        <v>524</v>
      </c>
      <c r="D84" s="342">
        <v>1007.99</v>
      </c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46063</v>
      </c>
      <c r="B85" s="347">
        <f t="shared" si="3"/>
        <v>-1276.4000000000001</v>
      </c>
      <c r="C85" s="348" t="s">
        <v>525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>
        <v>1276.4000000000001</v>
      </c>
      <c r="AA85" s="345"/>
      <c r="AB85" s="343"/>
      <c r="AC85" s="343"/>
    </row>
    <row r="86" spans="1:29" ht="14.25" customHeight="1" x14ac:dyDescent="0.3">
      <c r="A86" s="338">
        <v>46063</v>
      </c>
      <c r="B86" s="347">
        <f t="shared" si="3"/>
        <v>-955</v>
      </c>
      <c r="C86" s="348" t="s">
        <v>526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>
        <v>955</v>
      </c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46063</v>
      </c>
      <c r="B87" s="347">
        <f t="shared" si="3"/>
        <v>59.19</v>
      </c>
      <c r="C87" s="348" t="s">
        <v>504</v>
      </c>
      <c r="D87" s="342"/>
      <c r="E87" s="343"/>
      <c r="F87" s="345"/>
      <c r="G87" s="345">
        <v>59.19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46061</v>
      </c>
      <c r="B88" s="347">
        <f t="shared" si="3"/>
        <v>-2203.44</v>
      </c>
      <c r="C88" s="348" t="s">
        <v>523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>
        <v>2203.44</v>
      </c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46061</v>
      </c>
      <c r="B89" s="347">
        <f t="shared" si="3"/>
        <v>-831.92</v>
      </c>
      <c r="C89" s="348" t="s">
        <v>527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>
        <v>831.92</v>
      </c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46055</v>
      </c>
      <c r="B90" s="347">
        <f t="shared" si="3"/>
        <v>-900</v>
      </c>
      <c r="C90" s="348" t="s">
        <v>512</v>
      </c>
      <c r="D90" s="342"/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>
        <v>900</v>
      </c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46053</v>
      </c>
      <c r="B91" s="347">
        <f t="shared" si="3"/>
        <v>3194.64</v>
      </c>
      <c r="C91" s="348" t="s">
        <v>459</v>
      </c>
      <c r="D91" s="342"/>
      <c r="E91" s="343">
        <v>3194.64</v>
      </c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46053</v>
      </c>
      <c r="B92" s="347">
        <f t="shared" si="3"/>
        <v>2000</v>
      </c>
      <c r="C92" s="348" t="s">
        <v>528</v>
      </c>
      <c r="D92" s="342"/>
      <c r="E92" s="343"/>
      <c r="F92" s="345"/>
      <c r="G92" s="345"/>
      <c r="H92" s="343"/>
      <c r="I92" s="343">
        <v>350</v>
      </c>
      <c r="J92" s="345"/>
      <c r="K92" s="345">
        <v>320</v>
      </c>
      <c r="L92" s="343"/>
      <c r="M92" s="343">
        <v>25</v>
      </c>
      <c r="N92" s="345"/>
      <c r="O92" s="345">
        <v>25</v>
      </c>
      <c r="P92" s="343"/>
      <c r="Q92" s="343">
        <v>45</v>
      </c>
      <c r="R92" s="345"/>
      <c r="S92" s="345">
        <v>400</v>
      </c>
      <c r="T92" s="343"/>
      <c r="U92" s="343">
        <v>375</v>
      </c>
      <c r="V92" s="345"/>
      <c r="W92" s="345">
        <v>100</v>
      </c>
      <c r="X92" s="343"/>
      <c r="Y92" s="343">
        <v>85</v>
      </c>
      <c r="Z92" s="345"/>
      <c r="AA92" s="345">
        <v>230</v>
      </c>
      <c r="AB92" s="343"/>
      <c r="AC92" s="343">
        <v>45</v>
      </c>
    </row>
    <row r="93" spans="1:29" ht="14.25" customHeight="1" x14ac:dyDescent="0.3">
      <c r="A93" s="338">
        <v>46053</v>
      </c>
      <c r="B93" s="347">
        <f t="shared" si="3"/>
        <v>0.38</v>
      </c>
      <c r="C93" s="348" t="s">
        <v>505</v>
      </c>
      <c r="D93" s="342"/>
      <c r="E93" s="343"/>
      <c r="F93" s="345"/>
      <c r="G93" s="345">
        <v>0.38</v>
      </c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46053</v>
      </c>
      <c r="B94" s="347">
        <f t="shared" si="3"/>
        <v>54.55</v>
      </c>
      <c r="C94" s="348" t="s">
        <v>509</v>
      </c>
      <c r="D94" s="342"/>
      <c r="E94" s="343"/>
      <c r="F94" s="345"/>
      <c r="G94" s="345">
        <v>54.55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46048</v>
      </c>
      <c r="B95" s="347">
        <f t="shared" si="3"/>
        <v>-583</v>
      </c>
      <c r="C95" s="348" t="s">
        <v>529</v>
      </c>
      <c r="D95" s="342">
        <v>583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46044</v>
      </c>
      <c r="B96" s="347">
        <f t="shared" si="3"/>
        <v>-126.24</v>
      </c>
      <c r="C96" s="348" t="s">
        <v>315</v>
      </c>
      <c r="D96" s="342"/>
      <c r="E96" s="343"/>
      <c r="F96" s="345"/>
      <c r="G96" s="345"/>
      <c r="H96" s="343"/>
      <c r="I96" s="343"/>
      <c r="J96" s="345"/>
      <c r="K96" s="345"/>
      <c r="L96" s="343">
        <v>63.12</v>
      </c>
      <c r="M96" s="343"/>
      <c r="N96" s="345">
        <v>63.12</v>
      </c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46043</v>
      </c>
      <c r="B97" s="347">
        <f t="shared" si="3"/>
        <v>-100</v>
      </c>
      <c r="C97" s="348" t="s">
        <v>530</v>
      </c>
      <c r="D97" s="342"/>
      <c r="E97" s="343"/>
      <c r="F97" s="345"/>
      <c r="G97" s="345"/>
      <c r="H97" s="343">
        <v>100</v>
      </c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46043</v>
      </c>
      <c r="B98" s="347">
        <f t="shared" si="3"/>
        <v>-2724</v>
      </c>
      <c r="C98" s="348" t="s">
        <v>531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>
        <v>2724</v>
      </c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46038</v>
      </c>
      <c r="B99" s="347">
        <f t="shared" si="3"/>
        <v>55.69</v>
      </c>
      <c r="C99" s="348" t="s">
        <v>509</v>
      </c>
      <c r="D99" s="342"/>
      <c r="E99" s="343"/>
      <c r="F99" s="345"/>
      <c r="G99" s="345">
        <v>55.69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46030</v>
      </c>
      <c r="B100" s="347">
        <f t="shared" si="3"/>
        <v>1049.3699999999999</v>
      </c>
      <c r="C100" s="340" t="s">
        <v>532</v>
      </c>
      <c r="D100" s="342"/>
      <c r="E100" s="343">
        <v>1049.3699999999999</v>
      </c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46027</v>
      </c>
      <c r="B101" s="347">
        <f t="shared" si="3"/>
        <v>-113.94</v>
      </c>
      <c r="C101" s="348" t="s">
        <v>533</v>
      </c>
      <c r="D101" s="342"/>
      <c r="E101" s="343"/>
      <c r="F101" s="345"/>
      <c r="G101" s="345"/>
      <c r="H101" s="343">
        <v>113.94</v>
      </c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46027</v>
      </c>
      <c r="B102" s="347">
        <f t="shared" si="3"/>
        <v>-622.1</v>
      </c>
      <c r="C102" s="348" t="s">
        <v>523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>
        <v>622.1</v>
      </c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44562</v>
      </c>
      <c r="B103" s="347">
        <f t="shared" si="3"/>
        <v>12240.49</v>
      </c>
      <c r="C103" s="348" t="s">
        <v>534</v>
      </c>
      <c r="D103" s="342"/>
      <c r="E103" s="343">
        <v>1710.49</v>
      </c>
      <c r="F103" s="345"/>
      <c r="G103" s="345">
        <v>500</v>
      </c>
      <c r="H103" s="343"/>
      <c r="I103" s="343">
        <v>2000</v>
      </c>
      <c r="J103" s="345"/>
      <c r="K103" s="345">
        <v>1000</v>
      </c>
      <c r="L103" s="343"/>
      <c r="M103" s="343">
        <v>65</v>
      </c>
      <c r="N103" s="345"/>
      <c r="O103" s="345">
        <v>65</v>
      </c>
      <c r="P103" s="343"/>
      <c r="Q103" s="343">
        <v>100</v>
      </c>
      <c r="R103" s="345"/>
      <c r="S103" s="345">
        <v>2000</v>
      </c>
      <c r="T103" s="343"/>
      <c r="U103" s="343">
        <v>2500</v>
      </c>
      <c r="V103" s="345"/>
      <c r="W103" s="345">
        <v>500</v>
      </c>
      <c r="X103" s="343"/>
      <c r="Y103" s="343">
        <v>200</v>
      </c>
      <c r="Z103" s="345"/>
      <c r="AA103" s="345">
        <v>1500</v>
      </c>
      <c r="AB103" s="343"/>
      <c r="AC103" s="343">
        <v>100</v>
      </c>
    </row>
    <row r="104" spans="1:29" ht="14.25" customHeight="1" x14ac:dyDescent="0.3"/>
    <row r="105" spans="1:29" ht="14.25" customHeight="1" x14ac:dyDescent="0.3"/>
    <row r="106" spans="1:29" ht="14.25" customHeight="1" x14ac:dyDescent="0.3"/>
    <row r="107" spans="1:29" ht="14.25" customHeight="1" x14ac:dyDescent="0.3"/>
    <row r="108" spans="1:29" ht="14.25" customHeight="1" x14ac:dyDescent="0.3"/>
    <row r="109" spans="1:29" ht="14.25" customHeight="1" x14ac:dyDescent="0.3"/>
    <row r="110" spans="1:29" ht="14.25" customHeight="1" x14ac:dyDescent="0.3"/>
    <row r="111" spans="1:29" ht="14.25" customHeight="1" x14ac:dyDescent="0.3"/>
    <row r="112" spans="1:29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49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62.75</v>
      </c>
      <c r="F6" s="384">
        <f ca="1">'Isaac 401k'!D4</f>
        <v>74177</v>
      </c>
      <c r="G6" s="385">
        <f ca="1">(F6-B9)/365.25</f>
        <v>121.20739219712526</v>
      </c>
      <c r="H6" s="23"/>
      <c r="I6" s="23"/>
      <c r="J6" s="566" t="s">
        <v>576</v>
      </c>
      <c r="K6" s="549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47.083333333333336</v>
      </c>
      <c r="F7" s="392">
        <f ca="1">'Lorri 401b'!D4</f>
        <v>68454</v>
      </c>
      <c r="G7" s="393">
        <f ca="1">(F7-C9)/365.25</f>
        <v>100.92813141683779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3181121.8059358844</v>
      </c>
      <c r="R11" s="25">
        <f t="array" aca="1" ref="R11" ca="1">INDEX('Lorri 401b'!L:L,MATCH('Retirement Calculator'!A11,'Lorri 401b'!N:N,0),0)</f>
        <v>3296330.7271734755</v>
      </c>
      <c r="S11" s="25">
        <f t="shared" ref="S11:S265" ca="1" si="7">SUM(Q11:R11)</f>
        <v>6477452.5331093594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3162785.9659110336</v>
      </c>
      <c r="R12" s="25">
        <f t="array" aca="1" ref="R12" ca="1">INDEX('Lorri 401b'!L:L,MATCH('Retirement Calculator'!A12,'Lorri 401b'!N:N,0),0)</f>
        <v>3310065.4385366985</v>
      </c>
      <c r="S12" s="25">
        <f t="shared" ca="1" si="7"/>
        <v>6472851.4044477325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3144373.7265527458</v>
      </c>
      <c r="R13" s="25">
        <f t="array" aca="1" ref="R13" ca="1">INDEX('Lorri 401b'!L:L,MATCH('Retirement Calculator'!A13,'Lorri 401b'!N:N,0),0)</f>
        <v>3323857.3778639347</v>
      </c>
      <c r="S13" s="25">
        <f t="shared" ca="1" si="7"/>
        <v>6468231.1044166805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3125884.7695304649</v>
      </c>
      <c r="R14" s="25">
        <f t="array" aca="1" ref="R14" ca="1">INDEX('Lorri 401b'!L:L,MATCH('Retirement Calculator'!A14,'Lorri 401b'!N:N,0),0)</f>
        <v>3337706.7836050345</v>
      </c>
      <c r="S14" s="25">
        <f t="shared" ca="1" si="7"/>
        <v>6463591.5531354994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3107318.7751872581</v>
      </c>
      <c r="R15" s="25">
        <f t="array" aca="1" ref="R15" ca="1">INDEX('Lorri 401b'!L:L,MATCH('Retirement Calculator'!A15,'Lorri 401b'!N:N,0),0)</f>
        <v>3351613.8952033888</v>
      </c>
      <c r="S15" s="25">
        <f t="shared" ca="1" si="7"/>
        <v>6458932.6703906469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3088675.4225342879</v>
      </c>
      <c r="R16" s="25">
        <f t="array" aca="1" ref="R16" ca="1">INDEX('Lorri 401b'!L:L,MATCH('Retirement Calculator'!A16,'Lorri 401b'!N:N,0),0)</f>
        <v>3365578.9531000694</v>
      </c>
      <c r="S16" s="25">
        <f t="shared" ca="1" si="7"/>
        <v>6454254.3756343573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3069954.3892452638</v>
      </c>
      <c r="R17" s="25">
        <f t="array" aca="1" ref="R17" ca="1">INDEX('Lorri 401b'!L:L,MATCH('Retirement Calculator'!A17,'Lorri 401b'!N:N,0),0)</f>
        <v>3379602.1987379864</v>
      </c>
      <c r="S17" s="25">
        <f t="shared" ca="1" si="7"/>
        <v>6449556.5879832506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3051155.3516508685</v>
      </c>
      <c r="R18" s="25">
        <f t="array" aca="1" ref="R18" ca="1">INDEX('Lorri 401b'!L:L,MATCH('Retirement Calculator'!A18,'Lorri 401b'!N:N,0),0)</f>
        <v>3393683.8745660614</v>
      </c>
      <c r="S18" s="25">
        <f t="shared" ca="1" si="7"/>
        <v>6444839.22621693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3032277.9847331634</v>
      </c>
      <c r="R19" s="25">
        <f t="array" aca="1" ref="R19" ca="1">INDEX('Lorri 401b'!L:L,MATCH('Retirement Calculator'!A19,'Lorri 401b'!N:N,0),0)</f>
        <v>3407824.2240434201</v>
      </c>
      <c r="S19" s="25">
        <f t="shared" ca="1" si="7"/>
        <v>6440102.2087765839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3013321.9621199677</v>
      </c>
      <c r="R20" s="25">
        <f t="array" aca="1" ref="R20" ca="1">INDEX('Lorri 401b'!L:L,MATCH('Retirement Calculator'!A20,'Lorri 401b'!N:N,0),0)</f>
        <v>3422023.4916436011</v>
      </c>
      <c r="S20" s="25">
        <f t="shared" ca="1" si="7"/>
        <v>6435345.4537635688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2994286.9560792171</v>
      </c>
      <c r="R21" s="25">
        <f t="array" aca="1" ref="R21" ca="1">INDEX('Lorri 401b'!L:L,MATCH('Retirement Calculator'!A21,'Lorri 401b'!N:N,0),0)</f>
        <v>3436281.9228587826</v>
      </c>
      <c r="S21" s="25">
        <f t="shared" ca="1" si="7"/>
        <v>6430568.8789379997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2975172.6375132967</v>
      </c>
      <c r="R22" s="25">
        <f t="array" aca="1" ref="R22" ca="1">INDEX('Lorri 401b'!L:L,MATCH('Retirement Calculator'!A22,'Lorri 401b'!N:N,0),0)</f>
        <v>3450599.7642040276</v>
      </c>
      <c r="S22" s="25">
        <f t="shared" ca="1" si="7"/>
        <v>6425772.4017173238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2955978.6759533514</v>
      </c>
      <c r="R23" s="25">
        <f t="array" aca="1" ref="R23" ca="1">INDEX('Lorri 401b'!L:L,MATCH('Retirement Calculator'!A23,'Lorri 401b'!N:N,0),0)</f>
        <v>3464977.2632215442</v>
      </c>
      <c r="S23" s="25">
        <f t="shared" ca="1" si="7"/>
        <v>6420955.9391748961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2936704.7395535731</v>
      </c>
      <c r="R24" s="25">
        <f t="array" aca="1" ref="R24" ca="1">INDEX('Lorri 401b'!L:L,MATCH('Retirement Calculator'!A24,'Lorri 401b'!N:N,0),0)</f>
        <v>3479414.6684849672</v>
      </c>
      <c r="S24" s="25">
        <f t="shared" ca="1" si="7"/>
        <v>6416119.4080385398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2917350.4950854625</v>
      </c>
      <c r="R25" s="25">
        <f t="array" aca="1" ref="R25" ca="1">INDEX('Lorri 401b'!L:L,MATCH('Retirement Calculator'!A25,'Lorri 401b'!N:N,0),0)</f>
        <v>3493912.2296036547</v>
      </c>
      <c r="S25" s="25">
        <f t="shared" ca="1" si="7"/>
        <v>6411262.7246891167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2897915.6079320679</v>
      </c>
      <c r="R26" s="25">
        <f t="array" aca="1" ref="R26" ca="1">INDEX('Lorri 401b'!L:L,MATCH('Retirement Calculator'!A26,'Lorri 401b'!N:N,0),0)</f>
        <v>3508470.1972270031</v>
      </c>
      <c r="S26" s="25">
        <f t="shared" ca="1" si="7"/>
        <v>6406385.8051590715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2878399.7420822009</v>
      </c>
      <c r="R27" s="25">
        <f t="array" aca="1" ref="R27" ca="1">INDEX('Lorri 401b'!L:L,MATCH('Retirement Calculator'!A27,'Lorri 401b'!N:N,0),0)</f>
        <v>3523088.8230487821</v>
      </c>
      <c r="S27" s="25">
        <f t="shared" ca="1" si="7"/>
        <v>6401488.5651309825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2858802.5601246264</v>
      </c>
      <c r="R28" s="25">
        <f t="array" aca="1" ref="R28" ca="1">INDEX('Lorri 401b'!L:L,MATCH('Retirement Calculator'!A28,'Lorri 401b'!N:N,0),0)</f>
        <v>3537768.3598114853</v>
      </c>
      <c r="S28" s="25">
        <f t="shared" ca="1" si="7"/>
        <v>6396570.9199361112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2839123.7232422284</v>
      </c>
      <c r="R29" s="25">
        <f t="array" aca="1" ref="R29" ca="1">INDEX('Lorri 401b'!L:L,MATCH('Retirement Calculator'!A29,'Lorri 401b'!N:N,0),0)</f>
        <v>3552509.0613106997</v>
      </c>
      <c r="S29" s="25">
        <f t="shared" ca="1" si="7"/>
        <v>6391632.7845529281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2819362.8912061537</v>
      </c>
      <c r="R30" s="25">
        <f t="array" aca="1" ref="R30" ca="1">INDEX('Lorri 401b'!L:L,MATCH('Retirement Calculator'!A30,'Lorri 401b'!N:N,0),0)</f>
        <v>3567311.1823994941</v>
      </c>
      <c r="S30" s="25">
        <f t="shared" ca="1" si="7"/>
        <v>6386674.0736056473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2799519.7223699288</v>
      </c>
      <c r="R31" s="25">
        <f t="array" aca="1" ref="R31" ca="1">INDEX('Lorri 401b'!L:L,MATCH('Retirement Calculator'!A31,'Lorri 401b'!N:N,0),0)</f>
        <v>3582174.9789928254</v>
      </c>
      <c r="S31" s="25">
        <f t="shared" ca="1" si="7"/>
        <v>6381694.7013627542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2779593.873663553</v>
      </c>
      <c r="R32" s="25">
        <f t="array" aca="1" ref="R32" ca="1">INDEX('Lorri 401b'!L:L,MATCH('Retirement Calculator'!A32,'Lorri 401b'!N:N,0),0)</f>
        <v>3597100.708071962</v>
      </c>
      <c r="S32" s="25">
        <f t="shared" ca="1" si="7"/>
        <v>6376694.581735515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2759585.0005875672</v>
      </c>
      <c r="R33" s="25">
        <f t="array" aca="1" ref="R33" ca="1">INDEX('Lorri 401b'!L:L,MATCH('Retirement Calculator'!A33,'Lorri 401b'!N:N,0),0)</f>
        <v>3612088.6276889285</v>
      </c>
      <c r="S33" s="25">
        <f t="shared" ca="1" si="7"/>
        <v>6371673.6282764953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2739492.7572070984</v>
      </c>
      <c r="R34" s="25">
        <f t="array" aca="1" ref="R34" ca="1">INDEX('Lorri 401b'!L:L,MATCH('Retirement Calculator'!A34,'Lorri 401b'!N:N,0),0)</f>
        <v>3627138.9969709655</v>
      </c>
      <c r="S34" s="25">
        <f t="shared" ca="1" si="7"/>
        <v>6366631.7541780639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2719316.7961458773</v>
      </c>
      <c r="R35" s="25">
        <f t="array" aca="1" ref="R35" ca="1">INDEX('Lorri 401b'!L:L,MATCH('Retirement Calculator'!A35,'Lorri 401b'!N:N,0),0)</f>
        <v>3642252.0761250113</v>
      </c>
      <c r="S35" s="25">
        <f t="shared" ca="1" si="7"/>
        <v>6361568.8722708886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2699056.7685802346</v>
      </c>
      <c r="R36" s="25">
        <f t="array" aca="1" ref="R36" ca="1">INDEX('Lorri 401b'!L:L,MATCH('Retirement Calculator'!A36,'Lorri 401b'!N:N,0),0)</f>
        <v>3657428.1264421986</v>
      </c>
      <c r="S36" s="25">
        <f t="shared" ca="1" si="7"/>
        <v>6356484.8950224333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2678712.3242330686</v>
      </c>
      <c r="R37" s="25">
        <f t="array" aca="1" ref="R37" ca="1">INDEX('Lorri 401b'!L:L,MATCH('Retirement Calculator'!A37,'Lorri 401b'!N:N,0),0)</f>
        <v>3672667.4103023745</v>
      </c>
      <c r="S37" s="25">
        <f t="shared" ca="1" si="7"/>
        <v>6351379.7345354427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2658283.1113677891</v>
      </c>
      <c r="R38" s="25">
        <f t="array" aca="1" ref="R38" ca="1">INDEX('Lorri 401b'!L:L,MATCH('Retirement Calculator'!A38,'Lorri 401b'!N:N,0),0)</f>
        <v>3687970.1911786343</v>
      </c>
      <c r="S38" s="25">
        <f t="shared" ca="1" si="7"/>
        <v>6346253.3025464229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2637768.7767822379</v>
      </c>
      <c r="R39" s="25">
        <f t="array" aca="1" ref="R39" ca="1">INDEX('Lorri 401b'!L:L,MATCH('Retirement Calculator'!A39,'Lorri 401b'!N:N,0),0)</f>
        <v>3703336.7336418787</v>
      </c>
      <c r="S39" s="25">
        <f t="shared" ca="1" si="7"/>
        <v>6341105.5104241166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2617168.9658025801</v>
      </c>
      <c r="R40" s="25">
        <f t="array" aca="1" ref="R40" ca="1">INDEX('Lorri 401b'!L:L,MATCH('Retirement Calculator'!A40,'Lorri 401b'!N:N,0),0)</f>
        <v>3718767.3033653866</v>
      </c>
      <c r="S40" s="25">
        <f t="shared" ca="1" si="7"/>
        <v>6335936.2691679671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2596483.3222771739</v>
      </c>
      <c r="R41" s="25">
        <f t="array" aca="1" ref="R41" ca="1">INDEX('Lorri 401b'!L:L,MATCH('Retirement Calculator'!A41,'Lorri 401b'!N:N,0),0)</f>
        <v>3734262.167129409</v>
      </c>
      <c r="S41" s="25">
        <f t="shared" ca="1" si="7"/>
        <v>6330745.4894065829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2575711.4885704117</v>
      </c>
      <c r="R42" s="25">
        <f t="array" aca="1" ref="R42" ca="1">INDEX('Lorri 401b'!L:L,MATCH('Retirement Calculator'!A42,'Lorri 401b'!N:N,0),0)</f>
        <v>3749821.5928257816</v>
      </c>
      <c r="S42" s="25">
        <f t="shared" ca="1" si="7"/>
        <v>6325533.0813961932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2554853.1055565379</v>
      </c>
      <c r="R43" s="25">
        <f t="array" aca="1" ref="R43" ca="1">INDEX('Lorri 401b'!L:L,MATCH('Retirement Calculator'!A43,'Lorri 401b'!N:N,0),0)</f>
        <v>3765445.8494625557</v>
      </c>
      <c r="S43" s="25">
        <f t="shared" ca="1" si="7"/>
        <v>6320298.955019094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2533907.8126134397</v>
      </c>
      <c r="R44" s="25">
        <f t="array" aca="1" ref="R44" ca="1">INDEX('Lorri 401b'!L:L,MATCH('Retirement Calculator'!A44,'Lorri 401b'!N:N,0),0)</f>
        <v>3781135.2071686499</v>
      </c>
      <c r="S44" s="25">
        <f t="shared" ca="1" si="7"/>
        <v>6315043.0197820896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2512875.2476164121</v>
      </c>
      <c r="R45" s="25">
        <f t="array" aca="1" ref="R45" ca="1">INDEX('Lorri 401b'!L:L,MATCH('Retirement Calculator'!A45,'Lorri 401b'!N:N,0),0)</f>
        <v>3796889.9371985192</v>
      </c>
      <c r="S45" s="25">
        <f t="shared" ca="1" si="7"/>
        <v>6309765.1848149318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2491755.0469318968</v>
      </c>
      <c r="R46" s="25">
        <f t="array" aca="1" ref="R46" ca="1">INDEX('Lorri 401b'!L:L,MATCH('Retirement Calculator'!A46,'Lorri 401b'!N:N,0),0)</f>
        <v>3812710.3119368465</v>
      </c>
      <c r="S46" s="25">
        <f t="shared" ca="1" si="7"/>
        <v>6304465.3588687433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2470546.8454111959</v>
      </c>
      <c r="R47" s="25">
        <f t="array" aca="1" ref="R47" ca="1">INDEX('Lorri 401b'!L:L,MATCH('Retirement Calculator'!A47,'Lorri 401b'!N:N,0),0)</f>
        <v>3828596.60490325</v>
      </c>
      <c r="S47" s="25">
        <f t="shared" ca="1" si="7"/>
        <v>6299143.4503144454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2449250.2763841585</v>
      </c>
      <c r="R48" s="25">
        <f t="array" aca="1" ref="R48" ca="1">INDEX('Lorri 401b'!L:L,MATCH('Retirement Calculator'!A48,'Lorri 401b'!N:N,0),0)</f>
        <v>3844549.0907570138</v>
      </c>
      <c r="S48" s="25">
        <f t="shared" ca="1" si="7"/>
        <v>6293799.3671411723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2427864.9716528421</v>
      </c>
      <c r="R49" s="25">
        <f t="array" aca="1" ref="R49" ca="1">INDEX('Lorri 401b'!L:L,MATCH('Retirement Calculator'!A49,'Lorri 401b'!N:N,0),0)</f>
        <v>3860568.0453018346</v>
      </c>
      <c r="S49" s="25">
        <f t="shared" ca="1" si="7"/>
        <v>6288433.0169546772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2406390.5614851452</v>
      </c>
      <c r="R50" s="25">
        <f t="array" aca="1" ref="R50" ca="1">INDEX('Lorri 401b'!L:L,MATCH('Retirement Calculator'!A50,'Lorri 401b'!N:N,0),0)</f>
        <v>3876653.7454905924</v>
      </c>
      <c r="S50" s="25">
        <f t="shared" ca="1" si="7"/>
        <v>6283044.3069757372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2384826.6746084164</v>
      </c>
      <c r="R51" s="25">
        <f t="array" aca="1" ref="R51" ca="1">INDEX('Lorri 401b'!L:L,MATCH('Retirement Calculator'!A51,'Lorri 401b'!N:N,0),0)</f>
        <v>3892806.4694301365</v>
      </c>
      <c r="S51" s="25">
        <f t="shared" ca="1" si="7"/>
        <v>6277633.1440385524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2363172.9382030345</v>
      </c>
      <c r="R52" s="25">
        <f t="array" aca="1" ref="R52" ca="1">INDEX('Lorri 401b'!L:L,MATCH('Retirement Calculator'!A52,'Lorri 401b'!N:N,0),0)</f>
        <v>3909026.4963860954</v>
      </c>
      <c r="S52" s="25">
        <f t="shared" ca="1" si="7"/>
        <v>6272199.4345891299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2342208.2112292969</v>
      </c>
      <c r="R53" s="25">
        <f t="array" aca="1" ref="R53" ca="1">INDEX('Lorri 401b'!L:L,MATCH('Retirement Calculator'!A53,'Lorri 401b'!N:N,0),0)</f>
        <v>3925314.1067877039</v>
      </c>
      <c r="S53" s="25">
        <f t="shared" ca="1" si="7"/>
        <v>6267522.3180170003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2321156.1312265019</v>
      </c>
      <c r="R54" s="25">
        <f t="array" aca="1" ref="R54" ca="1">INDEX('Lorri 401b'!L:L,MATCH('Retirement Calculator'!A54,'Lorri 401b'!N:N,0),0)</f>
        <v>3941669.5822326527</v>
      </c>
      <c r="S54" s="25">
        <f t="shared" ca="1" si="7"/>
        <v>6262825.7134591546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2300016.3342236951</v>
      </c>
      <c r="R55" s="25">
        <f t="array" aca="1" ref="R55" ca="1">INDEX('Lorri 401b'!L:L,MATCH('Retirement Calculator'!A55,'Lorri 401b'!N:N,0),0)</f>
        <v>3958093.2054919554</v>
      </c>
      <c r="S55" s="25">
        <f t="shared" ca="1" si="7"/>
        <v>6258109.5397156505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2278788.4547333769</v>
      </c>
      <c r="R56" s="25">
        <f t="array" aca="1" ref="R56" ca="1">INDEX('Lorri 401b'!L:L,MATCH('Retirement Calculator'!A56,'Lorri 401b'!N:N,0),0)</f>
        <v>3974585.2605148386</v>
      </c>
      <c r="S56" s="25">
        <f t="shared" ca="1" si="7"/>
        <v>6253373.7152482159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2257472.1257451819</v>
      </c>
      <c r="R57" s="25">
        <f t="array" aca="1" ref="R57" ca="1">INDEX('Lorri 401b'!L:L,MATCH('Retirement Calculator'!A57,'Lorri 401b'!N:N,0),0)</f>
        <v>3991146.0324336505</v>
      </c>
      <c r="S57" s="25">
        <f t="shared" ca="1" si="7"/>
        <v>6248618.1581788324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2236066.9787195362</v>
      </c>
      <c r="R58" s="25">
        <f t="array" aca="1" ref="R58" ca="1">INDEX('Lorri 401b'!L:L,MATCH('Retirement Calculator'!A58,'Lorri 401b'!N:N,0),0)</f>
        <v>4007775.8075687909</v>
      </c>
      <c r="S58" s="25">
        <f t="shared" ca="1" si="7"/>
        <v>6243842.7862883266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2214572.6435812837</v>
      </c>
      <c r="R59" s="25">
        <f t="array" aca="1" ref="R59" ca="1">INDEX('Lorri 401b'!L:L,MATCH('Retirement Calculator'!A59,'Lorri 401b'!N:N,0),0)</f>
        <v>4024474.8734336607</v>
      </c>
      <c r="S59" s="25">
        <f t="shared" ca="1" si="7"/>
        <v>6239047.5170149449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2192988.7487132885</v>
      </c>
      <c r="R60" s="25">
        <f t="array" aca="1" ref="R60" ca="1">INDEX('Lorri 401b'!L:L,MATCH('Retirement Calculator'!A60,'Lorri 401b'!N:N,0),0)</f>
        <v>4041243.5187396342</v>
      </c>
      <c r="S60" s="25">
        <f t="shared" ca="1" si="7"/>
        <v>6234232.2674529226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2171314.92095001</v>
      </c>
      <c r="R61" s="25">
        <f t="array" aca="1" ref="R61" ca="1">INDEX('Lorri 401b'!L:L,MATCH('Retirement Calculator'!A61,'Lorri 401b'!N:N,0),0)</f>
        <v>4058082.0334010492</v>
      </c>
      <c r="S61" s="25">
        <f t="shared" ca="1" si="7"/>
        <v>6229396.9543510592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2149550.7855710513</v>
      </c>
      <c r="R62" s="25">
        <f t="array" aca="1" ref="R62" ca="1">INDEX('Lorri 401b'!L:L,MATCH('Retirement Calculator'!A62,'Lorri 401b'!N:N,0),0)</f>
        <v>4074990.7085402203</v>
      </c>
      <c r="S62" s="25">
        <f t="shared" ca="1" si="7"/>
        <v>6224541.4941112716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2127695.9662946803</v>
      </c>
      <c r="R63" s="25">
        <f t="array" aca="1" ref="R63" ca="1">INDEX('Lorri 401b'!L:L,MATCH('Retirement Calculator'!A63,'Lorri 401b'!N:N,0),0)</f>
        <v>4091969.8364924714</v>
      </c>
      <c r="S63" s="25">
        <f t="shared" ca="1" si="7"/>
        <v>6219665.8027871512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2105750.085271324</v>
      </c>
      <c r="R64" s="25">
        <f t="array" aca="1" ref="R64" ca="1">INDEX('Lorri 401b'!L:L,MATCH('Retirement Calculator'!A64,'Lorri 401b'!N:N,0),0)</f>
        <v>4109019.7108111898</v>
      </c>
      <c r="S64" s="25">
        <f t="shared" ca="1" si="7"/>
        <v>6214769.7960825134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2083712.7630770372</v>
      </c>
      <c r="R65" s="25">
        <f t="array" aca="1" ref="R65" ca="1">INDEX('Lorri 401b'!L:L,MATCH('Retirement Calculator'!A65,'Lorri 401b'!N:N,0),0)</f>
        <v>4126140.6262729033</v>
      </c>
      <c r="S65" s="25">
        <f t="shared" ca="1" si="7"/>
        <v>6209853.3893499402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2061583.6187069409</v>
      </c>
      <c r="R66" s="25">
        <f t="array" aca="1" ref="R66" ca="1">INDEX('Lorri 401b'!L:L,MATCH('Retirement Calculator'!A66,'Lorri 401b'!N:N,0),0)</f>
        <v>4143332.8788823737</v>
      </c>
      <c r="S66" s="25">
        <f t="shared" ca="1" si="7"/>
        <v>6204916.4975893144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2039362.2695686358</v>
      </c>
      <c r="R67" s="25">
        <f t="array" aca="1" ref="R67" ca="1">INDEX('Lorri 401b'!L:L,MATCH('Retirement Calculator'!A67,'Lorri 401b'!N:N,0),0)</f>
        <v>4160596.7658777167</v>
      </c>
      <c r="S67" s="25">
        <f t="shared" ca="1" si="7"/>
        <v>6199959.0354463523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2017048.3314755878</v>
      </c>
      <c r="R68" s="25">
        <f t="array" aca="1" ref="R68" ca="1">INDEX('Lorri 401b'!L:L,MATCH('Retirement Calculator'!A68,'Lorri 401b'!N:N,0),0)</f>
        <v>4177932.5857355404</v>
      </c>
      <c r="S68" s="25">
        <f t="shared" ca="1" si="7"/>
        <v>6194980.9172111284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1994641.4186404855</v>
      </c>
      <c r="R69" s="25">
        <f t="array" aca="1" ref="R69" ca="1">INDEX('Lorri 401b'!L:L,MATCH('Retirement Calculator'!A69,'Lorri 401b'!N:N,0),0)</f>
        <v>4195340.638176105</v>
      </c>
      <c r="S69" s="25">
        <f t="shared" ca="1" si="7"/>
        <v>6189982.0568165909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1972141.1436685701</v>
      </c>
      <c r="R70" s="25">
        <f t="array" aca="1" ref="R70" ca="1">INDEX('Lorri 401b'!L:L,MATCH('Retirement Calculator'!A70,'Lorri 401b'!N:N,0),0)</f>
        <v>4212821.2241685055</v>
      </c>
      <c r="S70" s="25">
        <f t="shared" ca="1" si="7"/>
        <v>6184962.3678370751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1949547.1175509384</v>
      </c>
      <c r="R71" s="25">
        <f t="array" aca="1" ref="R71" ca="1">INDEX('Lorri 401b'!L:L,MATCH('Retirement Calculator'!A71,'Lorri 401b'!N:N,0),0)</f>
        <v>4230374.6459358744</v>
      </c>
      <c r="S71" s="25">
        <f t="shared" ca="1" si="7"/>
        <v>6179921.7634868128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1926858.9496578167</v>
      </c>
      <c r="R72" s="25">
        <f t="array" aca="1" ref="R72" ca="1">INDEX('Lorri 401b'!L:L,MATCH('Retirement Calculator'!A72,'Lorri 401b'!N:N,0),0)</f>
        <v>4248001.2069606073</v>
      </c>
      <c r="S72" s="25">
        <f t="shared" ca="1" si="7"/>
        <v>6174860.1566184238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1904076.2477318069</v>
      </c>
      <c r="R73" s="25">
        <f t="array" aca="1" ref="R73" ca="1">INDEX('Lorri 401b'!L:L,MATCH('Retirement Calculator'!A73,'Lorri 401b'!N:N,0),0)</f>
        <v>4265701.2119896095</v>
      </c>
      <c r="S73" s="25">
        <f t="shared" ca="1" si="7"/>
        <v>6169777.4597214162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1881198.6178811055</v>
      </c>
      <c r="R74" s="25">
        <f t="array" aca="1" ref="R74" ca="1">INDEX('Lorri 401b'!L:L,MATCH('Retirement Calculator'!A74,'Lorri 401b'!N:N,0),0)</f>
        <v>4283474.9670395665</v>
      </c>
      <c r="S74" s="25">
        <f t="shared" ca="1" si="7"/>
        <v>6164673.5849206718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1858225.6645726927</v>
      </c>
      <c r="R75" s="25">
        <f t="array" aca="1" ref="R75" ca="1">INDEX('Lorri 401b'!L:L,MATCH('Retirement Calculator'!A75,'Lorri 401b'!N:N,0),0)</f>
        <v>4301322.7794022318</v>
      </c>
      <c r="S75" s="25">
        <f t="shared" ca="1" si="7"/>
        <v>6159548.4439749243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1835156.9906254949</v>
      </c>
      <c r="R76" s="25">
        <f t="array" aca="1" ref="R76" ca="1">INDEX('Lorri 401b'!L:L,MATCH('Retirement Calculator'!A76,'Lorri 401b'!N:N,0),0)</f>
        <v>4319244.9576497413</v>
      </c>
      <c r="S76" s="25">
        <f t="shared" ca="1" si="7"/>
        <v>6154401.9482752364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1811992.197203517</v>
      </c>
      <c r="R77" s="25">
        <f t="array" aca="1" ref="R77" ca="1">INDEX('Lorri 401b'!L:L,MATCH('Retirement Calculator'!A77,'Lorri 401b'!N:N,0),0)</f>
        <v>4337241.8116399487</v>
      </c>
      <c r="S77" s="25">
        <f t="shared" ca="1" si="7"/>
        <v>6149234.0088434657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1810934.1090387956</v>
      </c>
      <c r="R78" s="25">
        <f t="array" aca="1" ref="R78" ca="1">INDEX('Lorri 401b'!L:L,MATCH('Retirement Calculator'!A78,'Lorri 401b'!N:N,0),0)</f>
        <v>4333110.4272919344</v>
      </c>
      <c r="S78" s="25">
        <f t="shared" ca="1" si="7"/>
        <v>6144044.5363307297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1809871.612173388</v>
      </c>
      <c r="R79" s="25">
        <f t="array" aca="1" ref="R79" ca="1">INDEX('Lorri 401b'!L:L,MATCH('Retirement Calculator'!A79,'Lorri 401b'!N:N,0),0)</f>
        <v>4328961.8288424695</v>
      </c>
      <c r="S79" s="25">
        <f t="shared" ca="1" si="7"/>
        <v>6138833.4410158573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1808804.6882377078</v>
      </c>
      <c r="R80" s="25">
        <f t="array" aca="1" ref="R80" ca="1">INDEX('Lorri 401b'!L:L,MATCH('Retirement Calculator'!A80,'Lorri 401b'!N:N,0),0)</f>
        <v>4324795.9445661325</v>
      </c>
      <c r="S80" s="25">
        <f t="shared" ca="1" si="7"/>
        <v>6133600.6328038406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1807733.318785629</v>
      </c>
      <c r="R81" s="25">
        <f t="array" aca="1" ref="R81" ca="1">INDEX('Lorri 401b'!L:L,MATCH('Retirement Calculator'!A81,'Lorri 401b'!N:N,0),0)</f>
        <v>4320612.7024386441</v>
      </c>
      <c r="S81" s="25">
        <f t="shared" ca="1" si="7"/>
        <v>6128346.0212242734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1806657.4852941665</v>
      </c>
      <c r="R82" s="25">
        <f t="array" aca="1" ref="R82" ca="1">INDEX('Lorri 401b'!L:L,MATCH('Retirement Calculator'!A82,'Lorri 401b'!N:N,0),0)</f>
        <v>4316412.0301356241</v>
      </c>
      <c r="S82" s="25">
        <f t="shared" ca="1" si="7"/>
        <v>6123069.5154297911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1805577.1691631563</v>
      </c>
      <c r="R83" s="25">
        <f t="array" aca="1" ref="R83" ca="1">INDEX('Lorri 401b'!L:L,MATCH('Retirement Calculator'!A83,'Lorri 401b'!N:N,0),0)</f>
        <v>4312193.8550313413</v>
      </c>
      <c r="S83" s="25">
        <f t="shared" ca="1" si="7"/>
        <v>6117771.0241944976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1804492.3517149335</v>
      </c>
      <c r="R84" s="25">
        <f t="array" aca="1" ref="R84" ca="1">INDEX('Lorri 401b'!L:L,MATCH('Retirement Calculator'!A84,'Lorri 401b'!N:N,0),0)</f>
        <v>4307958.1041974574</v>
      </c>
      <c r="S84" s="25">
        <f t="shared" ca="1" si="7"/>
        <v>6112450.4559123907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1803403.0141940098</v>
      </c>
      <c r="R85" s="25">
        <f t="array" aca="1" ref="R85" ca="1">INDEX('Lorri 401b'!L:L,MATCH('Retirement Calculator'!A85,'Lorri 401b'!N:N,0),0)</f>
        <v>4303704.704401766</v>
      </c>
      <c r="S85" s="25">
        <f t="shared" ca="1" si="7"/>
        <v>6107107.7185957758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1802309.1377667489</v>
      </c>
      <c r="R86" s="25">
        <f t="array" aca="1" ref="R86" ca="1">INDEX('Lorri 401b'!L:L,MATCH('Retirement Calculator'!A86,'Lorri 401b'!N:N,0),0)</f>
        <v>4299433.5821069255</v>
      </c>
      <c r="S86" s="25">
        <f t="shared" ca="1" si="7"/>
        <v>6101742.7198736742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1801210.703521041</v>
      </c>
      <c r="R87" s="25">
        <f t="array" aca="1" ref="R87" ca="1">INDEX('Lorri 401b'!L:L,MATCH('Retirement Calculator'!A87,'Lorri 401b'!N:N,0),0)</f>
        <v>4295144.6634691898</v>
      </c>
      <c r="S87" s="25">
        <f t="shared" ca="1" si="7"/>
        <v>6096355.366990231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1800107.6924659759</v>
      </c>
      <c r="R88" s="25">
        <f t="array" aca="1" ref="R88" ca="1">INDEX('Lorri 401b'!L:L,MATCH('Retirement Calculator'!A88,'Lorri 401b'!N:N,0),0)</f>
        <v>4290837.8743371302</v>
      </c>
      <c r="S88" s="25">
        <f t="shared" ca="1" si="7"/>
        <v>6090945.5668031061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1799000.0855315148</v>
      </c>
      <c r="R89" s="25">
        <f t="array" aca="1" ref="R89" ca="1">INDEX('Lorri 401b'!L:L,MATCH('Retirement Calculator'!A89,'Lorri 401b'!N:N,0),0)</f>
        <v>4286513.1402503541</v>
      </c>
      <c r="S89" s="25">
        <f t="shared" ca="1" si="7"/>
        <v>6085513.2257818691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1797887.8635681602</v>
      </c>
      <c r="R90" s="25">
        <f t="array" aca="1" ref="R90" ca="1">INDEX('Lorri 401b'!L:L,MATCH('Retirement Calculator'!A90,'Lorri 401b'!N:N,0),0)</f>
        <v>4282170.3864382161</v>
      </c>
      <c r="S90" s="25">
        <f t="shared" ca="1" si="7"/>
        <v>6080058.2500063758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1796771.007346625</v>
      </c>
      <c r="R91" s="25">
        <f t="array" aca="1" ref="R91" ca="1">INDEX('Lorri 401b'!L:L,MATCH('Retirement Calculator'!A91,'Lorri 401b'!N:N,0),0)</f>
        <v>4277809.5378185278</v>
      </c>
      <c r="S91" s="25">
        <f t="shared" ca="1" si="7"/>
        <v>6074580.5451651532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1795649.4975574999</v>
      </c>
      <c r="R92" s="25">
        <f t="array" aca="1" ref="R92" ca="1">INDEX('Lorri 401b'!L:L,MATCH('Retirement Calculator'!A92,'Lorri 401b'!N:N,0),0)</f>
        <v>4273430.5189962573</v>
      </c>
      <c r="S92" s="25">
        <f t="shared" ca="1" si="7"/>
        <v>6069080.0165537577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1794523.3148109203</v>
      </c>
      <c r="R93" s="25">
        <f t="array" aca="1" ref="R93" ca="1">INDEX('Lorri 401b'!L:L,MATCH('Retirement Calculator'!A93,'Lorri 401b'!N:N,0),0)</f>
        <v>4269033.2542622276</v>
      </c>
      <c r="S93" s="25">
        <f t="shared" ca="1" si="7"/>
        <v>6063556.5690731481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1793392.4396362298</v>
      </c>
      <c r="R94" s="25">
        <f t="array" aca="1" ref="R94" ca="1">INDEX('Lorri 401b'!L:L,MATCH('Retirement Calculator'!A94,'Lorri 401b'!N:N,0),0)</f>
        <v>4264617.6675918056</v>
      </c>
      <c r="S94" s="25">
        <f t="shared" ca="1" si="7"/>
        <v>6058010.1072280351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1792256.8524816448</v>
      </c>
      <c r="R95" s="25">
        <f t="array" aca="1" ref="R95" ca="1">INDEX('Lorri 401b'!L:L,MATCH('Retirement Calculator'!A95,'Lorri 401b'!N:N,0),0)</f>
        <v>4260183.6826435905</v>
      </c>
      <c r="S95" s="25">
        <f t="shared" ca="1" si="7"/>
        <v>6052440.5351252351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1791116.5337139156</v>
      </c>
      <c r="R96" s="25">
        <f t="array" aca="1" ref="R96" ca="1">INDEX('Lorri 401b'!L:L,MATCH('Retirement Calculator'!A96,'Lorri 401b'!N:N,0),0)</f>
        <v>4255731.2227580911</v>
      </c>
      <c r="S96" s="25">
        <f t="shared" ca="1" si="7"/>
        <v>6046847.7564720064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1789971.4636179877</v>
      </c>
      <c r="R97" s="25">
        <f t="array" aca="1" ref="R97" ca="1">INDEX('Lorri 401b'!L:L,MATCH('Retirement Calculator'!A97,'Lorri 401b'!N:N,0),0)</f>
        <v>4251260.2109564021</v>
      </c>
      <c r="S97" s="25">
        <f t="shared" ca="1" si="7"/>
        <v>6041231.6745743901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1788821.62239666</v>
      </c>
      <c r="R98" s="25">
        <f t="array" aca="1" ref="R98" ca="1">INDEX('Lorri 401b'!L:L,MATCH('Retirement Calculator'!A98,'Lorri 401b'!N:N,0),0)</f>
        <v>4246770.5699388729</v>
      </c>
      <c r="S98" s="25">
        <f t="shared" ca="1" si="7"/>
        <v>6035592.192335533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1787666.9901702434</v>
      </c>
      <c r="R99" s="25">
        <f t="array" aca="1" ref="R99" ca="1">INDEX('Lorri 401b'!L:L,MATCH('Retirement Calculator'!A99,'Lorri 401b'!N:N,0),0)</f>
        <v>4242262.2220837707</v>
      </c>
      <c r="S99" s="25">
        <f t="shared" ca="1" si="7"/>
        <v>6029929.2122540139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1786507.5469762168</v>
      </c>
      <c r="R100" s="25">
        <f t="array" aca="1" ref="R100" ca="1">INDEX('Lorri 401b'!L:L,MATCH('Retirement Calculator'!A100,'Lorri 401b'!N:N,0),0)</f>
        <v>4237735.0894459384</v>
      </c>
      <c r="S100" s="25">
        <f t="shared" ca="1" si="7"/>
        <v>6024242.6364221554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1785343.2727688816</v>
      </c>
      <c r="R101" s="25">
        <f t="array" aca="1" ref="R101" ca="1">INDEX('Lorri 401b'!L:L,MATCH('Retirement Calculator'!A101,'Lorri 401b'!N:N,0),0)</f>
        <v>4233189.0937554492</v>
      </c>
      <c r="S101" s="25">
        <f t="shared" ca="1" si="7"/>
        <v>6018532.3665243313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1784174.1474190159</v>
      </c>
      <c r="R102" s="25">
        <f t="array" aca="1" ref="R102" ca="1">INDEX('Lorri 401b'!L:L,MATCH('Retirement Calculator'!A102,'Lorri 401b'!N:N,0),0)</f>
        <v>4228624.1564162495</v>
      </c>
      <c r="S102" s="25">
        <f t="shared" ca="1" si="7"/>
        <v>6012798.3038352653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1783000.1507135257</v>
      </c>
      <c r="R103" s="25">
        <f t="array" aca="1" ref="R103" ca="1">INDEX('Lorri 401b'!L:L,MATCH('Retirement Calculator'!A103,'Lorri 401b'!N:N,0),0)</f>
        <v>4224040.1985048028</v>
      </c>
      <c r="S103" s="25">
        <f t="shared" ca="1" si="7"/>
        <v>6007040.3492183285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1781821.2623550962</v>
      </c>
      <c r="R104" s="25">
        <f t="array" aca="1" ref="R104" ca="1">INDEX('Lorri 401b'!L:L,MATCH('Retirement Calculator'!A104,'Lorri 401b'!N:N,0),0)</f>
        <v>4219437.1407687254</v>
      </c>
      <c r="S104" s="25">
        <f t="shared" ca="1" si="7"/>
        <v>6001258.4031238221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1780637.4619618398</v>
      </c>
      <c r="R105" s="25">
        <f t="array" aca="1" ref="R105" ca="1">INDEX('Lorri 401b'!L:L,MATCH('Retirement Calculator'!A105,'Lorri 401b'!N:N,0),0)</f>
        <v>4214814.9036254138</v>
      </c>
      <c r="S105" s="25">
        <f t="shared" ca="1" si="7"/>
        <v>5995452.3655872531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1779448.7290669449</v>
      </c>
      <c r="R106" s="25">
        <f t="array" aca="1" ref="R106" ca="1">INDEX('Lorri 401b'!L:L,MATCH('Retirement Calculator'!A106,'Lorri 401b'!N:N,0),0)</f>
        <v>4210173.4071606714</v>
      </c>
      <c r="S106" s="25">
        <f t="shared" ca="1" si="7"/>
        <v>5989622.1362276161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1778255.0431183211</v>
      </c>
      <c r="R107" s="25">
        <f t="array" aca="1" ref="R107" ca="1">INDEX('Lorri 401b'!L:L,MATCH('Retirement Calculator'!A107,'Lorri 401b'!N:N,0),0)</f>
        <v>4205512.5711273262</v>
      </c>
      <c r="S107" s="25">
        <f t="shared" ca="1" si="7"/>
        <v>5983767.6142456476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1777735.3001599114</v>
      </c>
      <c r="R108" s="25">
        <f t="array" aca="1" ref="R108" ca="1">INDEX('Lorri 401b'!L:L,MATCH('Retirement Calculator'!A108,'Lorri 401b'!N:N,0),0)</f>
        <v>4202583.4815955088</v>
      </c>
      <c r="S108" s="25">
        <f t="shared" ca="1" si="7"/>
        <v>5980318.7817554204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1777213.3916058415</v>
      </c>
      <c r="R109" s="25">
        <f t="array" aca="1" ref="R109" ca="1">INDEX('Lorri 401b'!L:L,MATCH('Retirement Calculator'!A109,'Lorri 401b'!N:N,0),0)</f>
        <v>4199642.187523975</v>
      </c>
      <c r="S109" s="25">
        <f t="shared" ca="1" si="7"/>
        <v>5976855.579129817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1776689.3084327963</v>
      </c>
      <c r="R110" s="25">
        <f t="array" aca="1" ref="R110" ca="1">INDEX('Lorri 401b'!L:L,MATCH('Retirement Calculator'!A110,'Lorri 401b'!N:N,0),0)</f>
        <v>4196688.6380604766</v>
      </c>
      <c r="S110" s="25">
        <f t="shared" ca="1" si="7"/>
        <v>5973377.9464932727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1776163.0415798635</v>
      </c>
      <c r="R111" s="25">
        <f t="array" aca="1" ref="R111" ca="1">INDEX('Lorri 401b'!L:L,MATCH('Retirement Calculator'!A111,'Lorri 401b'!N:N,0),0)</f>
        <v>4193722.7821408808</v>
      </c>
      <c r="S111" s="25">
        <f t="shared" ca="1" si="7"/>
        <v>5969885.8237207439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1775634.5819483767</v>
      </c>
      <c r="R112" s="25">
        <f t="array" aca="1" ref="R112" ca="1">INDEX('Lorri 401b'!L:L,MATCH('Retirement Calculator'!A112,'Lorri 401b'!N:N,0),0)</f>
        <v>4190744.5684882868</v>
      </c>
      <c r="S112" s="25">
        <f t="shared" ca="1" si="7"/>
        <v>5966379.150436664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1775103.9204017587</v>
      </c>
      <c r="R113" s="25">
        <f t="array" aca="1" ref="R113" ca="1">INDEX('Lorri 401b'!L:L,MATCH('Retirement Calculator'!A113,'Lorri 401b'!N:N,0),0)</f>
        <v>4187753.94561214</v>
      </c>
      <c r="S113" s="25">
        <f t="shared" ca="1" si="7"/>
        <v>5962857.8660138985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1774571.0477653632</v>
      </c>
      <c r="R114" s="25">
        <f t="array" aca="1" ref="R114" ca="1">INDEX('Lorri 401b'!L:L,MATCH('Retirement Calculator'!A114,'Lorri 401b'!N:N,0),0)</f>
        <v>4184750.8618073426</v>
      </c>
      <c r="S114" s="25">
        <f t="shared" ca="1" si="7"/>
        <v>5959321.9095727056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1774035.9548263161</v>
      </c>
      <c r="R115" s="25">
        <f t="array" aca="1" ref="R115" ca="1">INDEX('Lorri 401b'!L:L,MATCH('Retirement Calculator'!A115,'Lorri 401b'!N:N,0),0)</f>
        <v>4181735.2651533587</v>
      </c>
      <c r="S115" s="25">
        <f t="shared" ca="1" si="7"/>
        <v>5955771.2199796746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1773498.6323333562</v>
      </c>
      <c r="R116" s="25">
        <f t="array" aca="1" ref="R116" ca="1">INDEX('Lorri 401b'!L:L,MATCH('Retirement Calculator'!A116,'Lorri 401b'!N:N,0),0)</f>
        <v>4178707.1035133163</v>
      </c>
      <c r="S116" s="25">
        <f t="shared" ca="1" si="7"/>
        <v>5952205.7358466722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1772959.0709966756</v>
      </c>
      <c r="R117" s="25">
        <f t="array" aca="1" ref="R117" ca="1">INDEX('Lorri 401b'!L:L,MATCH('Retirement Calculator'!A117,'Lorri 401b'!N:N,0),0)</f>
        <v>4175666.3245331072</v>
      </c>
      <c r="S117" s="25">
        <f t="shared" ca="1" si="7"/>
        <v>5948625.3955297824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1772417.261487759</v>
      </c>
      <c r="R118" s="25">
        <f t="array" aca="1" ref="R118" ca="1">INDEX('Lorri 401b'!L:L,MATCH('Retirement Calculator'!A118,'Lorri 401b'!N:N,0),0)</f>
        <v>4172612.8756404808</v>
      </c>
      <c r="S118" s="25">
        <f t="shared" ca="1" si="7"/>
        <v>5945030.1371282395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1771873.1944392219</v>
      </c>
      <c r="R119" s="25">
        <f t="array" aca="1" ref="R119" ca="1">INDEX('Lorri 401b'!L:L,MATCH('Retirement Calculator'!A119,'Lorri 401b'!N:N,0),0)</f>
        <v>4169546.7040441348</v>
      </c>
      <c r="S119" s="25">
        <f t="shared" ca="1" si="7"/>
        <v>5941419.8984833565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1771326.8604446491</v>
      </c>
      <c r="R120" s="25">
        <f t="array" aca="1" ref="R120" ca="1">INDEX('Lorri 401b'!L:L,MATCH('Retirement Calculator'!A120,'Lorri 401b'!N:N,0),0)</f>
        <v>4166467.7567328042</v>
      </c>
      <c r="S120" s="25">
        <f t="shared" ca="1" si="7"/>
        <v>5937794.6171774529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1770778.2500584323</v>
      </c>
      <c r="R121" s="25">
        <f t="array" aca="1" ref="R121" ca="1">INDEX('Lorri 401b'!L:L,MATCH('Retirement Calculator'!A121,'Lorri 401b'!N:N,0),0)</f>
        <v>4163375.9804743431</v>
      </c>
      <c r="S121" s="25">
        <f t="shared" ca="1" si="7"/>
        <v>5934154.2305327756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1770227.3537956064</v>
      </c>
      <c r="R122" s="25">
        <f t="array" aca="1" ref="R122" ca="1">INDEX('Lorri 401b'!L:L,MATCH('Retirement Calculator'!A122,'Lorri 401b'!N:N,0),0)</f>
        <v>4160271.3218148048</v>
      </c>
      <c r="S122" s="25">
        <f t="shared" ca="1" si="7"/>
        <v>5930498.675610411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1769674.1621316853</v>
      </c>
      <c r="R123" s="25">
        <f t="array" aca="1" ref="R123" ca="1">INDEX('Lorri 401b'!L:L,MATCH('Retirement Calculator'!A123,'Lorri 401b'!N:N,0),0)</f>
        <v>4157153.7270775186</v>
      </c>
      <c r="S123" s="25">
        <f t="shared" ca="1" si="7"/>
        <v>5926827.8892092034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1769118.6655024979</v>
      </c>
      <c r="R124" s="25">
        <f t="array" aca="1" ref="R124" ca="1">INDEX('Lorri 401b'!L:L,MATCH('Retirement Calculator'!A124,'Lorri 401b'!N:N,0),0)</f>
        <v>4154023.1423621601</v>
      </c>
      <c r="S124" s="25">
        <f t="shared" ca="1" si="7"/>
        <v>5923141.8078646585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1768560.8543040222</v>
      </c>
      <c r="R125" s="25">
        <f t="array" aca="1" ref="R125" ca="1">INDEX('Lorri 401b'!L:L,MATCH('Retirement Calculator'!A125,'Lorri 401b'!N:N,0),0)</f>
        <v>4150879.5135438214</v>
      </c>
      <c r="S125" s="25">
        <f t="shared" ca="1" si="7"/>
        <v>5919440.3678478431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1768000.7188922195</v>
      </c>
      <c r="R126" s="25">
        <f t="array" aca="1" ref="R126" ca="1">INDEX('Lorri 401b'!L:L,MATCH('Retirement Calculator'!A126,'Lorri 401b'!N:N,0),0)</f>
        <v>4147722.7862720727</v>
      </c>
      <c r="S126" s="25">
        <f t="shared" ca="1" si="7"/>
        <v>5915723.5051642917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1767438.2495828676</v>
      </c>
      <c r="R127" s="25">
        <f t="array" aca="1" ref="R127" ca="1">INDEX('Lorri 401b'!L:L,MATCH('Retirement Calculator'!A127,'Lorri 401b'!N:N,0),0)</f>
        <v>4144552.9059700253</v>
      </c>
      <c r="S127" s="25">
        <f t="shared" ca="1" si="7"/>
        <v>5911991.1555528929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1766873.4366513933</v>
      </c>
      <c r="R128" s="25">
        <f t="array" aca="1" ref="R128" ca="1">INDEX('Lorri 401b'!L:L,MATCH('Retirement Calculator'!A128,'Lorri 401b'!N:N,0),0)</f>
        <v>4141369.8178333859</v>
      </c>
      <c r="S128" s="25">
        <f t="shared" ca="1" si="7"/>
        <v>5908243.2544847792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1766306.2703327045</v>
      </c>
      <c r="R129" s="25">
        <f t="array" aca="1" ref="R129" ca="1">INDEX('Lorri 401b'!L:L,MATCH('Retirement Calculator'!A129,'Lorri 401b'!N:N,0),0)</f>
        <v>4138173.4668295104</v>
      </c>
      <c r="S129" s="25">
        <f t="shared" ca="1" si="7"/>
        <v>5904479.7371622147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1765736.7408210214</v>
      </c>
      <c r="R130" s="25">
        <f t="array" aca="1" ref="R130" ca="1">INDEX('Lorri 401b'!L:L,MATCH('Retirement Calculator'!A130,'Lorri 401b'!N:N,0),0)</f>
        <v>4134963.7976964521</v>
      </c>
      <c r="S130" s="25">
        <f t="shared" ca="1" si="7"/>
        <v>5900700.5385174733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1765164.8382697061</v>
      </c>
      <c r="R131" s="25">
        <f t="array" aca="1" ref="R131" ca="1">INDEX('Lorri 401b'!L:L,MATCH('Retirement Calculator'!A131,'Lorri 401b'!N:N,0),0)</f>
        <v>4131740.754942006</v>
      </c>
      <c r="S131" s="25">
        <f t="shared" ca="1" si="7"/>
        <v>5896905.5932117123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1764590.5527910937</v>
      </c>
      <c r="R132" s="25">
        <f t="array" aca="1" ref="R132" ca="1">INDEX('Lorri 401b'!L:L,MATCH('Retirement Calculator'!A132,'Lorri 401b'!N:N,0),0)</f>
        <v>4128504.2828427497</v>
      </c>
      <c r="S132" s="25">
        <f t="shared" ca="1" si="7"/>
        <v>5893094.8356338432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1764013.8744563204</v>
      </c>
      <c r="R133" s="25">
        <f t="array" aca="1" ref="R133" ca="1">INDEX('Lorri 401b'!L:L,MATCH('Retirement Calculator'!A133,'Lorri 401b'!N:N,0),0)</f>
        <v>4125254.3254430802</v>
      </c>
      <c r="S133" s="25">
        <f t="shared" ca="1" si="7"/>
        <v>5889268.1998994006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1763434.7932951523</v>
      </c>
      <c r="R134" s="25">
        <f t="array" aca="1" ref="R134" ca="1">INDEX('Lorri 401b'!L:L,MATCH('Retirement Calculator'!A134,'Lorri 401b'!N:N,0),0)</f>
        <v>4121990.8265542453</v>
      </c>
      <c r="S134" s="25">
        <f t="shared" ca="1" si="7"/>
        <v>5885425.6198493978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1762853.2992958126</v>
      </c>
      <c r="R135" s="25">
        <f t="array" aca="1" ref="R135" ca="1">INDEX('Lorri 401b'!L:L,MATCH('Retirement Calculator'!A135,'Lorri 401b'!N:N,0),0)</f>
        <v>4118713.7297533737</v>
      </c>
      <c r="S135" s="25">
        <f t="shared" ca="1" si="7"/>
        <v>5881567.029049186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1762269.3824048091</v>
      </c>
      <c r="R136" s="25">
        <f t="array" aca="1" ref="R136" ca="1">INDEX('Lorri 401b'!L:L,MATCH('Retirement Calculator'!A136,'Lorri 401b'!N:N,0),0)</f>
        <v>4115422.978382498</v>
      </c>
      <c r="S136" s="25">
        <f t="shared" ca="1" si="7"/>
        <v>5877692.3607873069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1761683.0325267597</v>
      </c>
      <c r="R137" s="25">
        <f t="array" aca="1" ref="R137" ca="1">INDEX('Lorri 401b'!L:L,MATCH('Retirement Calculator'!A137,'Lorri 401b'!N:N,0),0)</f>
        <v>4112118.5155475773</v>
      </c>
      <c r="S137" s="25">
        <f t="shared" ca="1" si="7"/>
        <v>5873801.5480743367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1761094.2395242183</v>
      </c>
      <c r="R138" s="25">
        <f t="array" aca="1" ref="R138" ca="1">INDEX('Lorri 401b'!L:L,MATCH('Retirement Calculator'!A138,'Lorri 401b'!N:N,0),0)</f>
        <v>4108800.284117511</v>
      </c>
      <c r="S138" s="25">
        <f t="shared" ca="1" si="7"/>
        <v>5869894.5236417297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1760502.9932174997</v>
      </c>
      <c r="R139" s="25">
        <f t="array" aca="1" ref="R139" ca="1">INDEX('Lorri 401b'!L:L,MATCH('Retirement Calculator'!A139,'Lorri 401b'!N:N,0),0)</f>
        <v>4105468.2267231527</v>
      </c>
      <c r="S139" s="25">
        <f t="shared" ca="1" si="7"/>
        <v>5865971.2199406521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1759909.2833845031</v>
      </c>
      <c r="R140" s="25">
        <f t="array" aca="1" ref="R140" ca="1">INDEX('Lorri 401b'!L:L,MATCH('Retirement Calculator'!A140,'Lorri 401b'!N:N,0),0)</f>
        <v>4102122.2857563179</v>
      </c>
      <c r="S140" s="25">
        <f t="shared" ca="1" si="7"/>
        <v>5862031.5691408208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1759313.0997605356</v>
      </c>
      <c r="R141" s="25">
        <f t="array" aca="1" ref="R141" ca="1">INDEX('Lorri 401b'!L:L,MATCH('Retirement Calculator'!A141,'Lorri 401b'!N:N,0),0)</f>
        <v>4098762.4033687878</v>
      </c>
      <c r="S141" s="25">
        <f t="shared" ca="1" si="7"/>
        <v>5858075.5031293239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1758714.4320381351</v>
      </c>
      <c r="R142" s="25">
        <f t="array" aca="1" ref="R142" ca="1">INDEX('Lorri 401b'!L:L,MATCH('Retirement Calculator'!A142,'Lorri 401b'!N:N,0),0)</f>
        <v>4095388.5214713099</v>
      </c>
      <c r="S142" s="25">
        <f t="shared" ca="1" si="7"/>
        <v>5854102.9535094453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1758113.2698668912</v>
      </c>
      <c r="R143" s="25">
        <f t="array" aca="1" ref="R143" ca="1">INDEX('Lorri 401b'!L:L,MATCH('Retirement Calculator'!A143,'Lorri 401b'!N:N,0),0)</f>
        <v>4092000.5817325925</v>
      </c>
      <c r="S143" s="25">
        <f t="shared" ca="1" si="7"/>
        <v>5850113.8515994838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1757509.602853267</v>
      </c>
      <c r="R144" s="25">
        <f t="array" aca="1" ref="R144" ca="1">INDEX('Lorri 401b'!L:L,MATCH('Retirement Calculator'!A144,'Lorri 401b'!N:N,0),0)</f>
        <v>4088598.5255782972</v>
      </c>
      <c r="S144" s="25">
        <f t="shared" ca="1" si="7"/>
        <v>5846108.1284315642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1756903.4205604196</v>
      </c>
      <c r="R145" s="25">
        <f t="array" aca="1" ref="R145" ca="1">INDEX('Lorri 401b'!L:L,MATCH('Retirement Calculator'!A145,'Lorri 401b'!N:N,0),0)</f>
        <v>4085182.2941900254</v>
      </c>
      <c r="S145" s="25">
        <f t="shared" ca="1" si="7"/>
        <v>5842085.7147504445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1756294.7125080186</v>
      </c>
      <c r="R146" s="25">
        <f t="array" aca="1" ref="R146" ca="1">INDEX('Lorri 401b'!L:L,MATCH('Retirement Calculator'!A146,'Lorri 401b'!N:N,0),0)</f>
        <v>4081751.8285043025</v>
      </c>
      <c r="S146" s="25">
        <f t="shared" ca="1" si="7"/>
        <v>5838046.5410123207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1755683.4681720659</v>
      </c>
      <c r="R147" s="25">
        <f t="array" aca="1" ref="R147" ca="1">INDEX('Lorri 401b'!L:L,MATCH('Retirement Calculator'!A147,'Lorri 401b'!N:N,0),0)</f>
        <v>4078307.0692115561</v>
      </c>
      <c r="S147" s="25">
        <f t="shared" ca="1" si="7"/>
        <v>5833990.5373836216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1755069.6769847134</v>
      </c>
      <c r="R148" s="25">
        <f t="array" aca="1" ref="R148" ca="1">INDEX('Lorri 401b'!L:L,MATCH('Retirement Calculator'!A148,'Lorri 401b'!N:N,0),0)</f>
        <v>4074847.9567550896</v>
      </c>
      <c r="S148" s="25">
        <f t="shared" ca="1" si="7"/>
        <v>5829917.633739803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1754453.3283340803</v>
      </c>
      <c r="R149" s="25">
        <f t="array" aca="1" ref="R149" ca="1">INDEX('Lorri 401b'!L:L,MATCH('Retirement Calculator'!A149,'Lorri 401b'!N:N,0),0)</f>
        <v>4071374.4313300545</v>
      </c>
      <c r="S149" s="25">
        <f t="shared" ca="1" si="7"/>
        <v>5825827.7596641351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1753834.4115640696</v>
      </c>
      <c r="R150" s="25">
        <f t="array" aca="1" ref="R150" ca="1">INDEX('Lorri 401b'!L:L,MATCH('Retirement Calculator'!A150,'Lorri 401b'!N:N,0),0)</f>
        <v>4067886.4328824151</v>
      </c>
      <c r="S150" s="25">
        <f t="shared" ca="1" si="7"/>
        <v>5821720.8444464849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1753212.9159741837</v>
      </c>
      <c r="R151" s="25">
        <f t="array" aca="1" ref="R151" ca="1">INDEX('Lorri 401b'!L:L,MATCH('Retirement Calculator'!A151,'Lorri 401b'!N:N,0),0)</f>
        <v>4064383.9011079106</v>
      </c>
      <c r="S151" s="25">
        <f t="shared" ca="1" si="7"/>
        <v>5817596.817082094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1752588.83081934</v>
      </c>
      <c r="R152" s="25">
        <f t="array" aca="1" ref="R152" ca="1">INDEX('Lorri 401b'!L:L,MATCH('Retirement Calculator'!A152,'Lorri 401b'!N:N,0),0)</f>
        <v>4060866.7754510124</v>
      </c>
      <c r="S152" s="25">
        <f t="shared" ca="1" si="7"/>
        <v>5813455.6062703524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1751962.1453096843</v>
      </c>
      <c r="R153" s="25">
        <f t="array" aca="1" ref="R153" ca="1">INDEX('Lorri 401b'!L:L,MATCH('Retirement Calculator'!A153,'Lorri 401b'!N:N,0),0)</f>
        <v>4057334.995103877</v>
      </c>
      <c r="S153" s="25">
        <f t="shared" ca="1" si="7"/>
        <v>5809297.1404135618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1751332.8486104051</v>
      </c>
      <c r="R154" s="25">
        <f t="array" aca="1" ref="R154" ca="1">INDEX('Lorri 401b'!L:L,MATCH('Retirement Calculator'!A154,'Lorri 401b'!N:N,0),0)</f>
        <v>4053788.4990052953</v>
      </c>
      <c r="S154" s="25">
        <f t="shared" ca="1" si="7"/>
        <v>5805121.3476157002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1750700.9298415456</v>
      </c>
      <c r="R155" s="25">
        <f t="array" aca="1" ref="R155" ca="1">INDEX('Lorri 401b'!L:L,MATCH('Retirement Calculator'!A155,'Lorri 401b'!N:N,0),0)</f>
        <v>4050227.2258396363</v>
      </c>
      <c r="S155" s="25">
        <f t="shared" ca="1" si="7"/>
        <v>5800928.1556811817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1750066.378077816</v>
      </c>
      <c r="R156" s="25">
        <f t="array" aca="1" ref="R156" ca="1">INDEX('Lorri 401b'!L:L,MATCH('Retirement Calculator'!A156,'Lorri 401b'!N:N,0),0)</f>
        <v>4046651.1140357871</v>
      </c>
      <c r="S156" s="25">
        <f t="shared" ca="1" si="7"/>
        <v>5796717.4921136033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1749429.1823484041</v>
      </c>
      <c r="R157" s="25">
        <f t="array" aca="1" ref="R157" ca="1">INDEX('Lorri 401b'!L:L,MATCH('Retirement Calculator'!A157,'Lorri 401b'!N:N,0),0)</f>
        <v>4043060.1017660885</v>
      </c>
      <c r="S157" s="25">
        <f t="shared" ca="1" si="7"/>
        <v>5792489.2841144931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1748789.3316367862</v>
      </c>
      <c r="R158" s="25">
        <f t="array" aca="1" ref="R158" ca="1">INDEX('Lorri 401b'!L:L,MATCH('Retirement Calculator'!A158,'Lorri 401b'!N:N,0),0)</f>
        <v>4039454.126945266</v>
      </c>
      <c r="S158" s="25">
        <f t="shared" ca="1" si="7"/>
        <v>5788243.458582052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1748146.8148805366</v>
      </c>
      <c r="R159" s="25">
        <f t="array" aca="1" ref="R159" ca="1">INDEX('Lorri 401b'!L:L,MATCH('Retirement Calculator'!A159,'Lorri 401b'!N:N,0),0)</f>
        <v>4035833.1272293567</v>
      </c>
      <c r="S159" s="25">
        <f t="shared" ca="1" si="7"/>
        <v>5783979.9421098931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1747501.620971136</v>
      </c>
      <c r="R160" s="25">
        <f t="array" aca="1" ref="R160" ca="1">INDEX('Lorri 401b'!L:L,MATCH('Retirement Calculator'!A160,'Lorri 401b'!N:N,0),0)</f>
        <v>4032197.0400146311</v>
      </c>
      <c r="S160" s="25">
        <f t="shared" ca="1" si="7"/>
        <v>5779698.6609857669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1746853.7387537796</v>
      </c>
      <c r="R161" s="25">
        <f t="array" aca="1" ref="R161" ca="1">INDEX('Lorri 401b'!L:L,MATCH('Retirement Calculator'!A161,'Lorri 401b'!N:N,0),0)</f>
        <v>4028545.802436511</v>
      </c>
      <c r="S161" s="25">
        <f t="shared" ca="1" si="7"/>
        <v>5775399.5411902908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1746203.1570271843</v>
      </c>
      <c r="R162" s="25">
        <f t="array" aca="1" ref="R162" ca="1">INDEX('Lorri 401b'!L:L,MATCH('Retirement Calculator'!A162,'Lorri 401b'!N:N,0),0)</f>
        <v>4024879.3513684818</v>
      </c>
      <c r="S162" s="25">
        <f t="shared" ca="1" si="7"/>
        <v>5771082.5083956663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1745549.8645433947</v>
      </c>
      <c r="R163" s="25">
        <f t="array" aca="1" ref="R163" ca="1">INDEX('Lorri 401b'!L:L,MATCH('Retirement Calculator'!A163,'Lorri 401b'!N:N,0),0)</f>
        <v>4021197.6234210026</v>
      </c>
      <c r="S163" s="25">
        <f t="shared" ca="1" si="7"/>
        <v>5766747.4879643973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1744893.8500075892</v>
      </c>
      <c r="R164" s="25">
        <f t="array" aca="1" ref="R164" ca="1">INDEX('Lorri 401b'!L:L,MATCH('Retirement Calculator'!A164,'Lorri 401b'!N:N,0),0)</f>
        <v>4017500.554940409</v>
      </c>
      <c r="S164" s="25">
        <f t="shared" ca="1" si="7"/>
        <v>5762394.404947998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1744235.1020778846</v>
      </c>
      <c r="R165" s="25">
        <f t="array" aca="1" ref="R165" ca="1">INDEX('Lorri 401b'!L:L,MATCH('Retirement Calculator'!A165,'Lorri 401b'!N:N,0),0)</f>
        <v>4013788.0820078128</v>
      </c>
      <c r="S165" s="25">
        <f t="shared" ca="1" si="7"/>
        <v>5758023.1840856969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1743573.6093651396</v>
      </c>
      <c r="R166" s="25">
        <f t="array" aca="1" ref="R166" ca="1">INDEX('Lorri 401b'!L:L,MATCH('Retirement Calculator'!A166,'Lorri 401b'!N:N,0),0)</f>
        <v>4010060.1404379974</v>
      </c>
      <c r="S166" s="25">
        <f t="shared" ca="1" si="7"/>
        <v>5753633.749803137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1742909.3604327582</v>
      </c>
      <c r="R167" s="25">
        <f t="array" aca="1" ref="R167" ca="1">INDEX('Lorri 401b'!L:L,MATCH('Retirement Calculator'!A167,'Lorri 401b'!N:N,0),0)</f>
        <v>4006316.6657783077</v>
      </c>
      <c r="S167" s="25">
        <f t="shared" ca="1" si="7"/>
        <v>5749226.0262110662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1742242.3437964919</v>
      </c>
      <c r="R168" s="25">
        <f t="array" aca="1" ref="R168" ca="1">INDEX('Lorri 401b'!L:L,MATCH('Retirement Calculator'!A168,'Lorri 401b'!N:N,0),0)</f>
        <v>4002557.5933075361</v>
      </c>
      <c r="S168" s="25">
        <f t="shared" ca="1" si="7"/>
        <v>5744799.9371040277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1741572.5479242411</v>
      </c>
      <c r="R169" s="25">
        <f t="array" aca="1" ref="R169" ca="1">INDEX('Lorri 401b'!L:L,MATCH('Retirement Calculator'!A169,'Lorri 401b'!N:N,0),0)</f>
        <v>3998782.8580348031</v>
      </c>
      <c r="S169" s="25">
        <f t="shared" ca="1" si="7"/>
        <v>5740355.4059590437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1740899.9612358559</v>
      </c>
      <c r="R170" s="25">
        <f t="array" aca="1" ref="R170" ca="1">INDEX('Lorri 401b'!L:L,MATCH('Retirement Calculator'!A170,'Lorri 401b'!N:N,0),0)</f>
        <v>3994992.3946984336</v>
      </c>
      <c r="S170" s="25">
        <f t="shared" ca="1" si="7"/>
        <v>5735892.3559342893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1740224.5721029358</v>
      </c>
      <c r="R171" s="25">
        <f t="array" aca="1" ref="R171" ca="1">INDEX('Lorri 401b'!L:L,MATCH('Retirement Calculator'!A171,'Lorri 401b'!N:N,0),0)</f>
        <v>3991186.1377648292</v>
      </c>
      <c r="S171" s="25">
        <f t="shared" ca="1" si="7"/>
        <v>5731410.7098677652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1739546.3688486286</v>
      </c>
      <c r="R172" s="25">
        <f t="array" aca="1" ref="R172" ca="1">INDEX('Lorri 401b'!L:L,MATCH('Retirement Calculator'!A172,'Lorri 401b'!N:N,0),0)</f>
        <v>3987364.0214273348</v>
      </c>
      <c r="S172" s="25">
        <f t="shared" ca="1" si="7"/>
        <v>5726910.3902759636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1738865.3397474284</v>
      </c>
      <c r="R173" s="25">
        <f t="array" aca="1" ref="R173" ca="1">INDEX('Lorri 401b'!L:L,MATCH('Retirement Calculator'!A173,'Lorri 401b'!N:N,0),0)</f>
        <v>3983525.9796051006</v>
      </c>
      <c r="S173" s="25">
        <f t="shared" ca="1" si="7"/>
        <v>5722391.319352529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1738181.4730249732</v>
      </c>
      <c r="R174" s="25">
        <f t="array" aca="1" ref="R174" ca="1">INDEX('Lorri 401b'!L:L,MATCH('Retirement Calculator'!A174,'Lorri 401b'!N:N,0),0)</f>
        <v>3979671.9459419404</v>
      </c>
      <c r="S174" s="25">
        <f t="shared" ca="1" si="7"/>
        <v>5717853.4189669136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1737494.756857841</v>
      </c>
      <c r="R175" s="25">
        <f t="array" aca="1" ref="R175" ca="1">INDEX('Lorri 401b'!L:L,MATCH('Retirement Calculator'!A175,'Lorri 401b'!N:N,0),0)</f>
        <v>3975801.8538051839</v>
      </c>
      <c r="S175" s="25">
        <f t="shared" ca="1" si="7"/>
        <v>5713296.6106630247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1736805.1793733458</v>
      </c>
      <c r="R176" s="25">
        <f t="array" aca="1" ref="R176" ca="1">INDEX('Lorri 401b'!L:L,MATCH('Retirement Calculator'!A176,'Lorri 401b'!N:N,0),0)</f>
        <v>3971915.6362845241</v>
      </c>
      <c r="S176" s="25">
        <f t="shared" ca="1" si="7"/>
        <v>5708720.8156578699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1736112.728649332</v>
      </c>
      <c r="R177" s="25">
        <f t="array" aca="1" ref="R177" ca="1">INDEX('Lorri 401b'!L:L,MATCH('Retirement Calculator'!A177,'Lorri 401b'!N:N,0),0)</f>
        <v>3968013.2261908618</v>
      </c>
      <c r="S177" s="25">
        <f t="shared" ca="1" si="7"/>
        <v>5704125.9548401935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1735417.3927139679</v>
      </c>
      <c r="R178" s="25">
        <f t="array" aca="1" ref="R178" ca="1">INDEX('Lorri 401b'!L:L,MATCH('Retirement Calculator'!A178,'Lorri 401b'!N:N,0),0)</f>
        <v>3964094.5560551425</v>
      </c>
      <c r="S178" s="25">
        <f t="shared" ca="1" si="7"/>
        <v>5699511.9487691103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1734719.1595455401</v>
      </c>
      <c r="R179" s="25">
        <f t="array" aca="1" ref="R179" ca="1">INDEX('Lorri 401b'!L:L,MATCH('Retirement Calculator'!A179,'Lorri 401b'!N:N,0),0)</f>
        <v>3960159.5581271909</v>
      </c>
      <c r="S179" s="25">
        <f t="shared" ca="1" si="7"/>
        <v>5694878.7176727308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1734018.0170722436</v>
      </c>
      <c r="R180" s="25">
        <f t="array" aca="1" ref="R180" ca="1">INDEX('Lorri 401b'!L:L,MATCH('Retirement Calculator'!A180,'Lorri 401b'!N:N,0),0)</f>
        <v>3956208.1643745396</v>
      </c>
      <c r="S180" s="25">
        <f t="shared" ca="1" si="7"/>
        <v>5690226.1814467832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1733313.9531719752</v>
      </c>
      <c r="R181" s="25">
        <f t="array" aca="1" ref="R181" ca="1">INDEX('Lorri 401b'!L:L,MATCH('Retirement Calculator'!A181,'Lorri 401b'!N:N,0),0)</f>
        <v>3952240.3064812524</v>
      </c>
      <c r="S181" s="25">
        <f t="shared" ca="1" si="7"/>
        <v>5685554.2596532274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1732606.9556721223</v>
      </c>
      <c r="R182" s="25">
        <f t="array" aca="1" ref="R182" ca="1">INDEX('Lorri 401b'!L:L,MATCH('Retirement Calculator'!A182,'Lorri 401b'!N:N,0),0)</f>
        <v>3948255.9158467432</v>
      </c>
      <c r="S182" s="25">
        <f t="shared" ca="1" si="7"/>
        <v>5680862.8715188652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1731897.0123493534</v>
      </c>
      <c r="R183" s="25">
        <f t="array" aca="1" ref="R183" ca="1">INDEX('Lorri 401b'!L:L,MATCH('Retirement Calculator'!A183,'Lorri 401b'!N:N,0),0)</f>
        <v>3944254.9235845902</v>
      </c>
      <c r="S183" s="25">
        <f t="shared" ca="1" si="7"/>
        <v>5676151.9359339438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1731184.1109294062</v>
      </c>
      <c r="R184" s="25">
        <f t="array" aca="1" ref="R184" ca="1">INDEX('Lorri 401b'!L:L,MATCH('Retirement Calculator'!A184,'Lorri 401b'!N:N,0),0)</f>
        <v>3940237.2605213448</v>
      </c>
      <c r="S184" s="25">
        <f t="shared" ca="1" si="7"/>
        <v>5671421.3714507511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1730468.2390868759</v>
      </c>
      <c r="R185" s="25">
        <f t="array" aca="1" ref="R185" ca="1">INDEX('Lorri 401b'!L:L,MATCH('Retirement Calculator'!A185,'Lorri 401b'!N:N,0),0)</f>
        <v>3936202.8571953359</v>
      </c>
      <c r="S185" s="25">
        <f t="shared" ca="1" si="7"/>
        <v>5666671.0962822121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1729749.3844450018</v>
      </c>
      <c r="R186" s="25">
        <f t="array" aca="1" ref="R186" ca="1">INDEX('Lorri 401b'!L:L,MATCH('Retirement Calculator'!A186,'Lorri 401b'!N:N,0),0)</f>
        <v>3932151.6438554684</v>
      </c>
      <c r="S186" s="25">
        <f t="shared" ca="1" si="7"/>
        <v>5661901.0283004697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1729027.5345754533</v>
      </c>
      <c r="R187" s="25">
        <f t="array" aca="1" ref="R187" ca="1">INDEX('Lorri 401b'!L:L,MATCH('Retirement Calculator'!A187,'Lorri 401b'!N:N,0),0)</f>
        <v>3928083.5504600182</v>
      </c>
      <c r="S187" s="25">
        <f t="shared" ca="1" si="7"/>
        <v>5657111.0850354712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1728302.6769981149</v>
      </c>
      <c r="R188" s="25">
        <f t="array" aca="1" ref="R188" ca="1">INDEX('Lorri 401b'!L:L,MATCH('Retirement Calculator'!A188,'Lorri 401b'!N:N,0),0)</f>
        <v>3923998.5066754203</v>
      </c>
      <c r="S188" s="25">
        <f t="shared" ca="1" si="7"/>
        <v>5652301.1836735355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1727574.7991808709</v>
      </c>
      <c r="R189" s="25">
        <f t="array" aca="1" ref="R189" ca="1">INDEX('Lorri 401b'!L:L,MATCH('Retirement Calculator'!A189,'Lorri 401b'!N:N,0),0)</f>
        <v>3919896.4418750536</v>
      </c>
      <c r="S189" s="25">
        <f t="shared" ca="1" si="7"/>
        <v>5647471.2410559244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1726843.8885393883</v>
      </c>
      <c r="R190" s="25">
        <f t="array" aca="1" ref="R190" ca="1">INDEX('Lorri 401b'!L:L,MATCH('Retirement Calculator'!A190,'Lorri 401b'!N:N,0),0)</f>
        <v>3915777.2851380184</v>
      </c>
      <c r="S190" s="25">
        <f t="shared" ca="1" si="7"/>
        <v>5642621.1736774072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1726109.9324368995</v>
      </c>
      <c r="R191" s="25">
        <f t="array" aca="1" ref="R191" ca="1">INDEX('Lorri 401b'!L:L,MATCH('Retirement Calculator'!A191,'Lorri 401b'!N:N,0),0)</f>
        <v>3911640.9652479123</v>
      </c>
      <c r="S191" s="25">
        <f t="shared" ca="1" si="7"/>
        <v>5637750.8976848116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1725372.9181839838</v>
      </c>
      <c r="R192" s="25">
        <f t="array" aca="1" ref="R192" ca="1">INDEX('Lorri 401b'!L:L,MATCH('Retirement Calculator'!A192,'Lorri 401b'!N:N,0),0)</f>
        <v>3907487.4106915975</v>
      </c>
      <c r="S192" s="25">
        <f t="shared" ca="1" si="7"/>
        <v>5632860.3288755808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1724632.8330383475</v>
      </c>
      <c r="R193" s="25">
        <f t="array" aca="1" ref="R193" ca="1">INDEX('Lorri 401b'!L:L,MATCH('Retirement Calculator'!A193,'Lorri 401b'!N:N,0),0)</f>
        <v>3903316.5496579646</v>
      </c>
      <c r="S193" s="25">
        <f t="shared" ca="1" si="7"/>
        <v>5627949.3826963119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1723889.6642046045</v>
      </c>
      <c r="R194" s="25">
        <f t="array" aca="1" ref="R194" ca="1">INDEX('Lorri 401b'!L:L,MATCH('Retirement Calculator'!A194,'Lorri 401b'!N:N,0),0)</f>
        <v>3899128.3100366914</v>
      </c>
      <c r="S194" s="25">
        <f t="shared" ca="1" si="7"/>
        <v>5623017.9742412958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1723143.3988340541</v>
      </c>
      <c r="R195" s="25">
        <f t="array" aca="1" ref="R195" ca="1">INDEX('Lorri 401b'!L:L,MATCH('Retirement Calculator'!A195,'Lorri 401b'!N:N,0),0)</f>
        <v>3894922.6194169964</v>
      </c>
      <c r="S195" s="25">
        <f t="shared" ca="1" si="7"/>
        <v>5618066.0182510503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1722394.0240244598</v>
      </c>
      <c r="R196" s="25">
        <f t="array" aca="1" ref="R196" ca="1">INDEX('Lorri 401b'!L:L,MATCH('Retirement Calculator'!A196,'Lorri 401b'!N:N,0),0)</f>
        <v>3890699.405086386</v>
      </c>
      <c r="S196" s="25">
        <f t="shared" ca="1" si="7"/>
        <v>5613093.4291108456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1721641.5268198256</v>
      </c>
      <c r="R197" s="25">
        <f t="array" aca="1" ref="R197" ca="1">INDEX('Lorri 401b'!L:L,MATCH('Retirement Calculator'!A197,'Lorri 401b'!N:N,0),0)</f>
        <v>3886458.5940293982</v>
      </c>
      <c r="S197" s="25">
        <f t="shared" ca="1" si="7"/>
        <v>5608100.1208492238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1720885.8942101721</v>
      </c>
      <c r="R198" s="25">
        <f t="array" aca="1" ref="R198" ca="1">INDEX('Lorri 401b'!L:L,MATCH('Retirement Calculator'!A198,'Lorri 401b'!N:N,0),0)</f>
        <v>3882200.1129263393</v>
      </c>
      <c r="S198" s="25">
        <f t="shared" ca="1" si="7"/>
        <v>5603086.0071365116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1720127.1131313117</v>
      </c>
      <c r="R199" s="25">
        <f t="array" aca="1" ref="R199" ca="1">INDEX('Lorri 401b'!L:L,MATCH('Retirement Calculator'!A199,'Lorri 401b'!N:N,0),0)</f>
        <v>3877923.8881520177</v>
      </c>
      <c r="S199" s="25">
        <f t="shared" ca="1" si="7"/>
        <v>5598051.001283329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1719365.1704646228</v>
      </c>
      <c r="R200" s="25">
        <f t="array" aca="1" ref="R200" ca="1">INDEX('Lorri 401b'!L:L,MATCH('Retirement Calculator'!A200,'Lorri 401b'!N:N,0),0)</f>
        <v>3873629.8457744699</v>
      </c>
      <c r="S200" s="25">
        <f t="shared" ca="1" si="7"/>
        <v>5592995.0162390927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1718600.0530368225</v>
      </c>
      <c r="R201" s="25">
        <f t="array" aca="1" ref="R201" ca="1">INDEX('Lorri 401b'!L:L,MATCH('Retirement Calculator'!A201,'Lorri 401b'!N:N,0),0)</f>
        <v>3869317.9115536823</v>
      </c>
      <c r="S201" s="25">
        <f t="shared" ca="1" si="7"/>
        <v>5587917.9645905048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1717831.7476197397</v>
      </c>
      <c r="R202" s="25">
        <f t="array" aca="1" ref="R202" ca="1">INDEX('Lorri 401b'!L:L,MATCH('Retirement Calculator'!A202,'Lorri 401b'!N:N,0),0)</f>
        <v>3864988.0109403082</v>
      </c>
      <c r="S202" s="25">
        <f t="shared" ca="1" si="7"/>
        <v>5582819.7585600484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1717060.2409300858</v>
      </c>
      <c r="R203" s="25">
        <f t="array" aca="1" ref="R203" ca="1">INDEX('Lorri 401b'!L:L,MATCH('Retirement Calculator'!A203,'Lorri 401b'!N:N,0),0)</f>
        <v>3860640.0690743783</v>
      </c>
      <c r="S203" s="25">
        <f t="shared" ca="1" si="7"/>
        <v>5577700.3100044644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1716285.5196292249</v>
      </c>
      <c r="R204" s="25">
        <f t="array" aca="1" ref="R204" ca="1">INDEX('Lorri 401b'!L:L,MATCH('Retirement Calculator'!A204,'Lorri 401b'!N:N,0),0)</f>
        <v>3856274.0107840071</v>
      </c>
      <c r="S204" s="25">
        <f t="shared" ca="1" si="7"/>
        <v>5572559.5304132318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1715507.5703229439</v>
      </c>
      <c r="R205" s="25">
        <f t="array" aca="1" ref="R205" ca="1">INDEX('Lorri 401b'!L:L,MATCH('Retirement Calculator'!A205,'Lorri 401b'!N:N,0),0)</f>
        <v>3851889.7605840927</v>
      </c>
      <c r="S205" s="25">
        <f t="shared" ca="1" si="7"/>
        <v>5567397.3309070366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1714726.3795612201</v>
      </c>
      <c r="R206" s="25">
        <f t="array" aca="1" ref="R206" ca="1">INDEX('Lorri 401b'!L:L,MATCH('Retirement Calculator'!A206,'Lorri 401b'!N:N,0),0)</f>
        <v>3847487.242675012</v>
      </c>
      <c r="S206" s="25">
        <f t="shared" ca="1" si="7"/>
        <v>5562213.6222362323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1713941.9338379891</v>
      </c>
      <c r="R207" s="25">
        <f t="array" aca="1" ref="R207" ca="1">INDEX('Lorri 401b'!L:L,MATCH('Retirement Calculator'!A207,'Lorri 401b'!N:N,0),0)</f>
        <v>3843066.38094131</v>
      </c>
      <c r="S207" s="25">
        <f t="shared" ca="1" si="7"/>
        <v>5557008.3147792993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1713154.2195909112</v>
      </c>
      <c r="R208" s="25">
        <f t="array" aca="1" ref="R208" ca="1">INDEX('Lorri 401b'!L:L,MATCH('Retirement Calculator'!A208,'Lorri 401b'!N:N,0),0)</f>
        <v>3838627.0989503842</v>
      </c>
      <c r="S208" s="25">
        <f t="shared" ca="1" si="7"/>
        <v>5551781.3185412958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1712363.2232011373</v>
      </c>
      <c r="R209" s="25">
        <f t="array" aca="1" ref="R209" ca="1">INDEX('Lorri 401b'!L:L,MATCH('Retirement Calculator'!A209,'Lorri 401b'!N:N,0),0)</f>
        <v>3834169.3199511631</v>
      </c>
      <c r="S209" s="25">
        <f t="shared" ca="1" si="7"/>
        <v>5546532.5431523006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1711568.9309930725</v>
      </c>
      <c r="R210" s="25">
        <f t="array" aca="1" ref="R210" ca="1">INDEX('Lorri 401b'!L:L,MATCH('Retirement Calculator'!A210,'Lorri 401b'!N:N,0),0)</f>
        <v>3829692.9668727783</v>
      </c>
      <c r="S210" s="25">
        <f t="shared" ca="1" si="7"/>
        <v>5541261.8978658505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1710771.3292341407</v>
      </c>
      <c r="R211" s="25">
        <f t="array" aca="1" ref="R211" ca="1">INDEX('Lorri 401b'!L:L,MATCH('Retirement Calculator'!A211,'Lorri 401b'!N:N,0),0)</f>
        <v>3825197.9623232335</v>
      </c>
      <c r="S211" s="25">
        <f t="shared" ca="1" si="7"/>
        <v>5535969.2915573744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1709970.4041345469</v>
      </c>
      <c r="R212" s="25">
        <f t="array" aca="1" ref="R212" ca="1">INDEX('Lorri 401b'!L:L,MATCH('Retirement Calculator'!A212,'Lorri 401b'!N:N,0),0)</f>
        <v>3820684.2285880656</v>
      </c>
      <c r="S212" s="25">
        <f t="shared" ca="1" si="7"/>
        <v>5530654.6327226125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1709166.1418470379</v>
      </c>
      <c r="R213" s="25">
        <f t="array" aca="1" ref="R213" ca="1">INDEX('Lorri 401b'!L:L,MATCH('Retirement Calculator'!A213,'Lorri 401b'!N:N,0),0)</f>
        <v>3816151.6876290012</v>
      </c>
      <c r="S213" s="25">
        <f t="shared" ca="1" si="7"/>
        <v>5525317.8294760389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1708358.5284666645</v>
      </c>
      <c r="R214" s="25">
        <f t="array" aca="1" ref="R214" ca="1">INDEX('Lorri 401b'!L:L,MATCH('Retirement Calculator'!A214,'Lorri 401b'!N:N,0),0)</f>
        <v>3811600.2610826073</v>
      </c>
      <c r="S214" s="25">
        <f t="shared" ca="1" si="7"/>
        <v>5519958.7895492716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1707547.5500305395</v>
      </c>
      <c r="R215" s="25">
        <f t="array" aca="1" ref="R215" ca="1">INDEX('Lorri 401b'!L:L,MATCH('Retirement Calculator'!A215,'Lorri 401b'!N:N,0),0)</f>
        <v>3807029.8702589371</v>
      </c>
      <c r="S215" s="25">
        <f t="shared" ca="1" si="7"/>
        <v>5514577.4202894764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1706733.1925175972</v>
      </c>
      <c r="R216" s="25">
        <f t="array" aca="1" ref="R216" ca="1">INDEX('Lorri 401b'!L:L,MATCH('Retirement Calculator'!A216,'Lorri 401b'!N:N,0),0)</f>
        <v>3802440.436140168</v>
      </c>
      <c r="S216" s="25">
        <f t="shared" ca="1" si="7"/>
        <v>5509173.6286577657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1705915.4418483512</v>
      </c>
      <c r="R217" s="25">
        <f t="array" aca="1" ref="R217" ca="1">INDEX('Lorri 401b'!L:L,MATCH('Retirement Calculator'!A217,'Lorri 401b'!N:N,0),0)</f>
        <v>3797831.8793792375</v>
      </c>
      <c r="S217" s="25">
        <f t="shared" ca="1" si="7"/>
        <v>5503747.3212275887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1705094.2838846499</v>
      </c>
      <c r="R218" s="25">
        <f t="array" aca="1" ref="R218" ca="1">INDEX('Lorri 401b'!L:L,MATCH('Retirement Calculator'!A218,'Lorri 401b'!N:N,0),0)</f>
        <v>3793204.1202984699</v>
      </c>
      <c r="S218" s="25">
        <f t="shared" ca="1" si="7"/>
        <v>5498298.4041831195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1704269.704429433</v>
      </c>
      <c r="R219" s="25">
        <f t="array" aca="1" ref="R219" ca="1">INDEX('Lorri 401b'!L:L,MATCH('Retirement Calculator'!A219,'Lorri 401b'!N:N,0),0)</f>
        <v>3788557.0788881988</v>
      </c>
      <c r="S219" s="25">
        <f t="shared" ca="1" si="7"/>
        <v>5492826.783317632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1703441.6892264863</v>
      </c>
      <c r="R220" s="25">
        <f t="array" aca="1" ref="R220" ca="1">INDEX('Lorri 401b'!L:L,MATCH('Retirement Calculator'!A220,'Lorri 401b'!N:N,0),0)</f>
        <v>3783890.6748053851</v>
      </c>
      <c r="S220" s="25">
        <f t="shared" ca="1" si="7"/>
        <v>5487332.3640318718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1702610.2239601938</v>
      </c>
      <c r="R221" s="25">
        <f t="array" aca="1" ref="R221" ca="1">INDEX('Lorri 401b'!L:L,MATCH('Retirement Calculator'!A221,'Lorri 401b'!N:N,0),0)</f>
        <v>3779204.8273722264</v>
      </c>
      <c r="S221" s="25">
        <f t="shared" ca="1" si="7"/>
        <v>5481815.0513324197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1701775.2942552918</v>
      </c>
      <c r="R222" s="25">
        <f t="array" aca="1" ref="R222" ca="1">INDEX('Lorri 401b'!L:L,MATCH('Retirement Calculator'!A222,'Lorri 401b'!N:N,0),0)</f>
        <v>3774499.455574763</v>
      </c>
      <c r="S222" s="25">
        <f t="shared" ca="1" si="7"/>
        <v>5476274.7498300551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1700936.8856766194</v>
      </c>
      <c r="R223" s="25">
        <f t="array" aca="1" ref="R223" ca="1">INDEX('Lorri 401b'!L:L,MATCH('Retirement Calculator'!A223,'Lorri 401b'!N:N,0),0)</f>
        <v>3769774.4780614767</v>
      </c>
      <c r="S223" s="25">
        <f t="shared" ca="1" si="7"/>
        <v>5470711.3637380963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1700094.9837288691</v>
      </c>
      <c r="R224" s="25">
        <f t="array" aca="1" ref="R224" ca="1">INDEX('Lorri 401b'!L:L,MATCH('Retirement Calculator'!A224,'Lorri 401b'!N:N,0),0)</f>
        <v>3765029.8131418852</v>
      </c>
      <c r="S224" s="25">
        <f t="shared" ca="1" si="7"/>
        <v>5465124.7968707541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1699249.5738563365</v>
      </c>
      <c r="R225" s="25">
        <f t="array" aca="1" ref="R225" ca="1">INDEX('Lorri 401b'!L:L,MATCH('Retirement Calculator'!A225,'Lorri 401b'!N:N,0),0)</f>
        <v>3760265.3787851287</v>
      </c>
      <c r="S225" s="25">
        <f t="shared" ca="1" si="7"/>
        <v>5459514.9526414648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1698400.6414426684</v>
      </c>
      <c r="R226" s="25">
        <f t="array" aca="1" ref="R226" ca="1">INDEX('Lorri 401b'!L:L,MATCH('Retirement Calculator'!A226,'Lorri 401b'!N:N,0),0)</f>
        <v>3755481.092618552</v>
      </c>
      <c r="S226" s="25">
        <f t="shared" ca="1" si="7"/>
        <v>5453881.7340612207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1697548.17181061</v>
      </c>
      <c r="R227" s="25">
        <f t="array" aca="1" ref="R227" ca="1">INDEX('Lorri 401b'!L:L,MATCH('Retirement Calculator'!A227,'Lorri 401b'!N:N,0),0)</f>
        <v>3750676.8719262816</v>
      </c>
      <c r="S227" s="25">
        <f t="shared" ca="1" si="7"/>
        <v>5448225.0437368918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1696692.1502217513</v>
      </c>
      <c r="R228" s="25">
        <f t="array" aca="1" ref="R228" ca="1">INDEX('Lorri 401b'!L:L,MATCH('Retirement Calculator'!A228,'Lorri 401b'!N:N,0),0)</f>
        <v>3745852.6336477934</v>
      </c>
      <c r="S228" s="25">
        <f t="shared" ca="1" si="7"/>
        <v>5442544.783869545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1695832.5618762725</v>
      </c>
      <c r="R229" s="25">
        <f t="array" aca="1" ref="R229" ca="1">INDEX('Lorri 401b'!L:L,MATCH('Retirement Calculator'!A229,'Lorri 401b'!N:N,0),0)</f>
        <v>3741008.2943764781</v>
      </c>
      <c r="S229" s="25">
        <f t="shared" ca="1" si="7"/>
        <v>5436840.8562527504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1694969.3919126876</v>
      </c>
      <c r="R230" s="25">
        <f t="array" aca="1" ref="R230" ca="1">INDEX('Lorri 401b'!L:L,MATCH('Retirement Calculator'!A230,'Lorri 401b'!N:N,0),0)</f>
        <v>3736143.7703581988</v>
      </c>
      <c r="S230" s="25">
        <f t="shared" ca="1" si="7"/>
        <v>5431113.1622708868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1694102.6254075875</v>
      </c>
      <c r="R231" s="25">
        <f t="array" aca="1" ref="R231" ca="1">INDEX('Lorri 401b'!L:L,MATCH('Retirement Calculator'!A231,'Lorri 401b'!N:N,0),0)</f>
        <v>3731258.9774898435</v>
      </c>
      <c r="S231" s="25">
        <f t="shared" ca="1" si="7"/>
        <v>5425361.6028974308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1693232.247375383</v>
      </c>
      <c r="R232" s="25">
        <f t="array" aca="1" ref="R232" ca="1">INDEX('Lorri 401b'!L:L,MATCH('Retirement Calculator'!A232,'Lorri 401b'!N:N,0),0)</f>
        <v>3726353.8313178699</v>
      </c>
      <c r="S232" s="25">
        <f t="shared" ca="1" si="7"/>
        <v>5419586.078693253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1692358.2427680444</v>
      </c>
      <c r="R233" s="25">
        <f t="array" aca="1" ref="R233" ca="1">INDEX('Lorri 401b'!L:L,MATCH('Retirement Calculator'!A233,'Lorri 401b'!N:N,0),0)</f>
        <v>3721428.2470368464</v>
      </c>
      <c r="S233" s="25">
        <f t="shared" ca="1" si="7"/>
        <v>5413786.4898048909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1691480.5964748417</v>
      </c>
      <c r="R234" s="25">
        <f t="array" aca="1" ref="R234" ca="1">INDEX('Lorri 401b'!L:L,MATCH('Retirement Calculator'!A234,'Lorri 401b'!N:N,0),0)</f>
        <v>3716482.1394879855</v>
      </c>
      <c r="S234" s="25">
        <f t="shared" ca="1" si="7"/>
        <v>5407962.7359628268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1690599.293322084</v>
      </c>
      <c r="R235" s="25">
        <f t="array" aca="1" ref="R235" ca="1">INDEX('Lorri 401b'!L:L,MATCH('Retirement Calculator'!A235,'Lorri 401b'!N:N,0),0)</f>
        <v>3711515.423157671</v>
      </c>
      <c r="S235" s="25">
        <f t="shared" ca="1" si="7"/>
        <v>5402114.716479755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1689714.3180728566</v>
      </c>
      <c r="R236" s="25">
        <f t="array" aca="1" ref="R236" ca="1">INDEX('Lorri 401b'!L:L,MATCH('Retirement Calculator'!A236,'Lorri 401b'!N:N,0),0)</f>
        <v>3706528.01217598</v>
      </c>
      <c r="S236" s="25">
        <f t="shared" ca="1" si="7"/>
        <v>5396242.3302488364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1688825.6554267574</v>
      </c>
      <c r="R237" s="25">
        <f t="array" aca="1" ref="R237" ca="1">INDEX('Lorri 401b'!L:L,MATCH('Retirement Calculator'!A237,'Lorri 401b'!N:N,0),0)</f>
        <v>3701519.8203151985</v>
      </c>
      <c r="S237" s="25">
        <f t="shared" ca="1" si="7"/>
        <v>5390345.4757419564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1687933.2900196328</v>
      </c>
      <c r="R238" s="25">
        <f t="array" aca="1" ref="R238" ca="1">INDEX('Lorri 401b'!L:L,MATCH('Retirement Calculator'!A238,'Lorri 401b'!N:N,0),0)</f>
        <v>3696490.7609883305</v>
      </c>
      <c r="S238" s="25">
        <f t="shared" ca="1" si="7"/>
        <v>5384424.0510079637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1687037.2064233117</v>
      </c>
      <c r="R239" s="25">
        <f t="array" aca="1" ref="R239" ca="1">INDEX('Lorri 401b'!L:L,MATCH('Retirement Calculator'!A239,'Lorri 401b'!N:N,0),0)</f>
        <v>3691440.7472476005</v>
      </c>
      <c r="S239" s="25">
        <f t="shared" ca="1" si="7"/>
        <v>5378477.9536709124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1686137.3891453394</v>
      </c>
      <c r="R240" s="25">
        <f t="array" aca="1" ref="R240" ca="1">INDEX('Lorri 401b'!L:L,MATCH('Retirement Calculator'!A240,'Lorri 401b'!N:N,0),0)</f>
        <v>3686369.6917829509</v>
      </c>
      <c r="S240" s="25">
        <f t="shared" ca="1" si="7"/>
        <v>5372507.0809282903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1685233.8226287088</v>
      </c>
      <c r="R241" s="25">
        <f t="array" aca="1" ref="R241" ca="1">INDEX('Lorri 401b'!L:L,MATCH('Retirement Calculator'!A241,'Lorri 401b'!N:N,0),0)</f>
        <v>3681277.5069205319</v>
      </c>
      <c r="S241" s="25">
        <f t="shared" ca="1" si="7"/>
        <v>5366511.3295492409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1684326.4912515923</v>
      </c>
      <c r="R242" s="25">
        <f t="array" aca="1" ref="R242" ca="1">INDEX('Lorri 401b'!L:L,MATCH('Retirement Calculator'!A242,'Lorri 401b'!N:N,0),0)</f>
        <v>3676164.1046211864</v>
      </c>
      <c r="S242" s="25">
        <f t="shared" ca="1" si="7"/>
        <v>5360490.5958727784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1683415.3793270711</v>
      </c>
      <c r="R243" s="25">
        <f t="array" aca="1" ref="R243" ca="1">INDEX('Lorri 401b'!L:L,MATCH('Retirement Calculator'!A243,'Lorri 401b'!N:N,0),0)</f>
        <v>3671029.3964789268</v>
      </c>
      <c r="S243" s="25">
        <f t="shared" ca="1" si="7"/>
        <v>5354444.7758059977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1682500.4711028645</v>
      </c>
      <c r="R244" s="25">
        <f t="array" aca="1" ref="R244" ca="1">INDEX('Lorri 401b'!L:L,MATCH('Retirement Calculator'!A244,'Lorri 401b'!N:N,0),0)</f>
        <v>3665873.2937194076</v>
      </c>
      <c r="S244" s="25">
        <f t="shared" ca="1" si="7"/>
        <v>5348373.7648222726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1681581.750761057</v>
      </c>
      <c r="R245" s="25">
        <f t="array" aca="1" ref="R245" ca="1">INDEX('Lorri 401b'!L:L,MATCH('Retirement Calculator'!A245,'Lorri 401b'!N:N,0),0)</f>
        <v>3660695.7071983907</v>
      </c>
      <c r="S245" s="25">
        <f t="shared" ca="1" si="7"/>
        <v>5342277.457959448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1680659.2024178253</v>
      </c>
      <c r="R246" s="25">
        <f t="array" aca="1" ref="R246" ca="1">INDEX('Lorri 401b'!L:L,MATCH('Retirement Calculator'!A246,'Lorri 401b'!N:N,0),0)</f>
        <v>3655496.5474002026</v>
      </c>
      <c r="S246" s="25">
        <f t="shared" ca="1" si="7"/>
        <v>5336155.749818028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1679732.8101231635</v>
      </c>
      <c r="R247" s="25">
        <f t="array" aca="1" ref="R247" ca="1">INDEX('Lorri 401b'!L:L,MATCH('Retirement Calculator'!A247,'Lorri 401b'!N:N,0),0)</f>
        <v>3650275.724436189</v>
      </c>
      <c r="S247" s="25">
        <f t="shared" ca="1" si="7"/>
        <v>5330008.5345593523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1678802.5578606073</v>
      </c>
      <c r="R248" s="25">
        <f t="array" aca="1" ref="R248" ca="1">INDEX('Lorri 401b'!L:L,MATCH('Retirement Calculator'!A248,'Lorri 401b'!N:N,0),0)</f>
        <v>3645033.1480431585</v>
      </c>
      <c r="S248" s="25">
        <f t="shared" ca="1" si="7"/>
        <v>5323835.7059037657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1677868.4295469569</v>
      </c>
      <c r="R249" s="25">
        <f t="array" aca="1" ref="R249" ca="1">INDEX('Lorri 401b'!L:L,MATCH('Retirement Calculator'!A249,'Lorri 401b'!N:N,0),0)</f>
        <v>3639768.7275818237</v>
      </c>
      <c r="S249" s="25">
        <f t="shared" ca="1" si="7"/>
        <v>5317637.1571287811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1676930.4090319998</v>
      </c>
      <c r="R250" s="25">
        <f t="array" aca="1" ref="R250" ca="1">INDEX('Lorri 401b'!L:L,MATCH('Retirement Calculator'!A250,'Lorri 401b'!N:N,0),0)</f>
        <v>3634482.3720352333</v>
      </c>
      <c r="S250" s="25">
        <f t="shared" ca="1" si="7"/>
        <v>5311412.7810672335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1675988.4800982303</v>
      </c>
      <c r="R251" s="25">
        <f t="array" aca="1" ref="R251" ca="1">INDEX('Lorri 401b'!L:L,MATCH('Retirement Calculator'!A251,'Lorri 401b'!N:N,0),0)</f>
        <v>3629173.9900071989</v>
      </c>
      <c r="S251" s="25">
        <f t="shared" ca="1" si="7"/>
        <v>5305162.4701054292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1675042.6264605701</v>
      </c>
      <c r="R252" s="25">
        <f t="array" aca="1" ref="R252" ca="1">INDEX('Lorri 401b'!L:L,MATCH('Retirement Calculator'!A252,'Lorri 401b'!N:N,0),0)</f>
        <v>3623843.4897207143</v>
      </c>
      <c r="S252" s="25">
        <f t="shared" ca="1" si="7"/>
        <v>5298886.1161812842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1674092.8317660864</v>
      </c>
      <c r="R253" s="25">
        <f t="array" aca="1" ref="R253" ca="1">INDEX('Lorri 401b'!L:L,MATCH('Retirement Calculator'!A253,'Lorri 401b'!N:N,0),0)</f>
        <v>3618490.7790163695</v>
      </c>
      <c r="S253" s="25">
        <f t="shared" ca="1" si="7"/>
        <v>5292583.6107824557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1673139.079593709</v>
      </c>
      <c r="R254" s="25">
        <f t="array" aca="1" ref="R254" ca="1">INDEX('Lorri 401b'!L:L,MATCH('Retirement Calculator'!A254,'Lorri 401b'!N:N,0),0)</f>
        <v>3613115.7653507567</v>
      </c>
      <c r="S254" s="25">
        <f t="shared" ca="1" si="7"/>
        <v>5286254.8449444659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1672181.3534539465</v>
      </c>
      <c r="R255" s="25">
        <f t="array" aca="1" ref="R255" ca="1">INDEX('Lorri 401b'!L:L,MATCH('Retirement Calculator'!A255,'Lorri 401b'!N:N,0),0)</f>
        <v>3607718.3557948703</v>
      </c>
      <c r="S255" s="25">
        <f t="shared" ca="1" si="7"/>
        <v>5279899.7092488166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1671219.6367886018</v>
      </c>
      <c r="R256" s="25">
        <f t="array" aca="1" ref="R256" ca="1">INDEX('Lorri 401b'!L:L,MATCH('Retirement Calculator'!A256,'Lorri 401b'!N:N,0),0)</f>
        <v>3602298.4570325012</v>
      </c>
      <c r="S256" s="25">
        <f t="shared" ca="1" si="7"/>
        <v>5273518.0938211028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1670253.9129704847</v>
      </c>
      <c r="R257" s="25">
        <f t="array" aca="1" ref="R257" ca="1">INDEX('Lorri 401b'!L:L,MATCH('Retirement Calculator'!A257,'Lorri 401b'!N:N,0),0)</f>
        <v>3596855.9753586221</v>
      </c>
      <c r="S257" s="25">
        <f t="shared" ca="1" si="7"/>
        <v>5267109.8883291073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1669284.1653031255</v>
      </c>
      <c r="R258" s="25">
        <f t="array" aca="1" ref="R258" ca="1">INDEX('Lorri 401b'!L:L,MATCH('Retirement Calculator'!A258,'Lorri 401b'!N:N,0),0)</f>
        <v>3591390.8166777687</v>
      </c>
      <c r="S258" s="25">
        <f t="shared" ca="1" si="7"/>
        <v>5260674.9819808938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1668310.3770204857</v>
      </c>
      <c r="R259" s="25">
        <f t="array" aca="1" ref="R259" ca="1">INDEX('Lorri 401b'!L:L,MATCH('Retirement Calculator'!A259,'Lorri 401b'!N:N,0),0)</f>
        <v>3585902.8865024117</v>
      </c>
      <c r="S259" s="25">
        <f t="shared" ca="1" si="7"/>
        <v>5254213.2635228969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1667332.5312866683</v>
      </c>
      <c r="R260" s="25">
        <f t="array" aca="1" ref="R260" ca="1">INDEX('Lorri 401b'!L:L,MATCH('Retirement Calculator'!A260,'Lorri 401b'!N:N,0),0)</f>
        <v>3580392.0899513238</v>
      </c>
      <c r="S260" s="25">
        <f t="shared" ca="1" si="7"/>
        <v>5247724.6212379923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1666350.6111956267</v>
      </c>
      <c r="R261" s="25">
        <f t="array" aca="1" ref="R261" ca="1">INDEX('Lorri 401b'!L:L,MATCH('Retirement Calculator'!A261,'Lorri 401b'!N:N,0),0)</f>
        <v>3574858.3317479398</v>
      </c>
      <c r="S261" s="25">
        <f t="shared" ca="1" si="7"/>
        <v>5241208.9429435665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1665364.5997708724</v>
      </c>
      <c r="R262" s="25">
        <f t="array" aca="1" ref="R262" ca="1">INDEX('Lorri 401b'!L:L,MATCH('Retirement Calculator'!A262,'Lorri 401b'!N:N,0),0)</f>
        <v>3569301.5162187084</v>
      </c>
      <c r="S262" s="25">
        <f t="shared" ca="1" si="7"/>
        <v>5234666.1159895808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1664374.4799651816</v>
      </c>
      <c r="R263" s="25">
        <f t="array" aca="1" ref="R263" ca="1">INDEX('Lorri 401b'!L:L,MATCH('Retirement Calculator'!A263,'Lorri 401b'!N:N,0),0)</f>
        <v>3563721.5472914386</v>
      </c>
      <c r="S263" s="25">
        <f t="shared" ca="1" si="7"/>
        <v>5228096.0272566201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1663380.2346603004</v>
      </c>
      <c r="R264" s="25">
        <f t="array" aca="1" ref="R264" ca="1">INDEX('Lorri 401b'!L:L,MATCH('Retirement Calculator'!A264,'Lorri 401b'!N:N,0),0)</f>
        <v>3558118.3284936384</v>
      </c>
      <c r="S264" s="25">
        <f t="shared" ca="1" si="7"/>
        <v>5221498.5631539393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1662381.8466666488</v>
      </c>
      <c r="R265" s="25">
        <f t="array" aca="1" ref="R265" ca="1">INDEX('Lorri 401b'!L:L,MATCH('Retirement Calculator'!A265,'Lorri 401b'!N:N,0),0)</f>
        <v>3552491.7629508474</v>
      </c>
      <c r="S265" s="25">
        <f t="shared" ca="1" si="7"/>
        <v>5214873.6096174959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1661379.2987230236</v>
      </c>
      <c r="R266" s="25">
        <f t="array" aca="1" ref="R266" ca="1">INDEX('Lorri 401b'!L:L,MATCH('Retirement Calculator'!A266,'Lorri 401b'!N:N,0),0)</f>
        <v>3546841.7533849613</v>
      </c>
      <c r="S266" s="25">
        <f t="shared" ref="S266:S520" ca="1" si="267">SUM(Q266:R266)</f>
        <v>5208221.0521079851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1660372.5734963</v>
      </c>
      <c r="R267" s="25">
        <f t="array" aca="1" ref="R267" ca="1">INDEX('Lorri 401b'!L:L,MATCH('Retirement Calculator'!A267,'Lorri 401b'!N:N,0),0)</f>
        <v>3541168.2021125508</v>
      </c>
      <c r="S267" s="25">
        <f t="shared" ca="1" si="267"/>
        <v>5201540.7756088506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1659361.6535811317</v>
      </c>
      <c r="R268" s="25">
        <f t="array" aca="1" ref="R268" ca="1">INDEX('Lorri 401b'!L:L,MATCH('Retirement Calculator'!A268,'Lorri 401b'!N:N,0),0)</f>
        <v>3535471.0110431719</v>
      </c>
      <c r="S268" s="25">
        <f t="shared" ca="1" si="267"/>
        <v>5194832.6646243036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1658346.5214996503</v>
      </c>
      <c r="R269" s="25">
        <f t="array" aca="1" ref="R269" ca="1">INDEX('Lorri 401b'!L:L,MATCH('Retirement Calculator'!A269,'Lorri 401b'!N:N,0),0)</f>
        <v>3529750.0816776706</v>
      </c>
      <c r="S269" s="25">
        <f t="shared" ca="1" si="267"/>
        <v>5188096.6031773211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1657327.1597011627</v>
      </c>
      <c r="R270" s="25">
        <f t="array" aca="1" ref="R270" ca="1">INDEX('Lorri 401b'!L:L,MATCH('Retirement Calculator'!A270,'Lorri 401b'!N:N,0),0)</f>
        <v>3524005.3151064795</v>
      </c>
      <c r="S270" s="25">
        <f t="shared" ca="1" si="267"/>
        <v>5181332.4748076424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1656303.5505618481</v>
      </c>
      <c r="R271" s="25">
        <f t="array" aca="1" ref="R271" ca="1">INDEX('Lorri 401b'!L:L,MATCH('Retirement Calculator'!A271,'Lorri 401b'!N:N,0),0)</f>
        <v>3518236.6120079085</v>
      </c>
      <c r="S271" s="25">
        <f t="shared" ca="1" si="267"/>
        <v>5174540.1625697566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1655275.676384453</v>
      </c>
      <c r="R272" s="25">
        <f t="array" aca="1" ref="R272" ca="1">INDEX('Lorri 401b'!L:L,MATCH('Retirement Calculator'!A272,'Lorri 401b'!N:N,0),0)</f>
        <v>3512443.8726464268</v>
      </c>
      <c r="S272" s="25">
        <f t="shared" ca="1" si="267"/>
        <v>5167719.5490308795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1654243.5193979854</v>
      </c>
      <c r="R273" s="25">
        <f t="array" aca="1" ref="R273" ca="1">INDEX('Lorri 401b'!L:L,MATCH('Retirement Calculator'!A273,'Lorri 401b'!N:N,0),0)</f>
        <v>3506626.9968709392</v>
      </c>
      <c r="S273" s="25">
        <f t="shared" ca="1" si="267"/>
        <v>5160870.5162689248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1653207.0617574076</v>
      </c>
      <c r="R274" s="25">
        <f t="array" aca="1" ref="R274" ca="1">INDEX('Lorri 401b'!L:L,MATCH('Retirement Calculator'!A274,'Lorri 401b'!N:N,0),0)</f>
        <v>3500785.8841130533</v>
      </c>
      <c r="S274" s="25">
        <f t="shared" ca="1" si="267"/>
        <v>5153992.9458704609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1652166.2855433272</v>
      </c>
      <c r="R275" s="25">
        <f t="array" aca="1" ref="R275" ca="1">INDEX('Lorri 401b'!L:L,MATCH('Retirement Calculator'!A275,'Lorri 401b'!N:N,0),0)</f>
        <v>3494920.4333853433</v>
      </c>
      <c r="S275" s="25">
        <f t="shared" ca="1" si="267"/>
        <v>5147086.7189286705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1651121.1727616882</v>
      </c>
      <c r="R276" s="25">
        <f t="array" aca="1" ref="R276" ca="1">INDEX('Lorri 401b'!L:L,MATCH('Retirement Calculator'!A276,'Lorri 401b'!N:N,0),0)</f>
        <v>3489030.5432796008</v>
      </c>
      <c r="S276" s="25">
        <f t="shared" ca="1" si="267"/>
        <v>5140151.7160412893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1650071.705343459</v>
      </c>
      <c r="R277" s="25">
        <f t="array" aca="1" ref="R277" ca="1">INDEX('Lorri 401b'!L:L,MATCH('Retirement Calculator'!A277,'Lorri 401b'!N:N,0),0)</f>
        <v>3483116.1119650844</v>
      </c>
      <c r="S277" s="25">
        <f t="shared" ca="1" si="267"/>
        <v>5133187.8173085432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1649017.8651443205</v>
      </c>
      <c r="R278" s="25">
        <f t="array" aca="1" ref="R278" ca="1">INDEX('Lorri 401b'!L:L,MATCH('Retirement Calculator'!A278,'Lorri 401b'!N:N,0),0)</f>
        <v>3477177.0371867577</v>
      </c>
      <c r="S278" s="25">
        <f t="shared" ca="1" si="267"/>
        <v>5126194.9023310784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1647959.6339443524</v>
      </c>
      <c r="R279" s="25">
        <f t="array" aca="1" ref="R279" ca="1">INDEX('Lorri 401b'!L:L,MATCH('Retirement Calculator'!A279,'Lorri 401b'!N:N,0),0)</f>
        <v>3471213.2162635215</v>
      </c>
      <c r="S279" s="25">
        <f t="shared" ca="1" si="267"/>
        <v>5119172.8502078736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1646896.9934477177</v>
      </c>
      <c r="R280" s="25">
        <f t="array" aca="1" ref="R280" ca="1">INDEX('Lorri 401b'!L:L,MATCH('Retirement Calculator'!A280,'Lorri 401b'!N:N,0),0)</f>
        <v>3465224.5460864385</v>
      </c>
      <c r="S280" s="25">
        <f t="shared" ca="1" si="267"/>
        <v>5112121.5395341562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1645829.925282347</v>
      </c>
      <c r="R281" s="25">
        <f t="array" aca="1" ref="R281" ca="1">INDEX('Lorri 401b'!L:L,MATCH('Retirement Calculator'!A281,'Lorri 401b'!N:N,0),0)</f>
        <v>3459210.9231169508</v>
      </c>
      <c r="S281" s="25">
        <f t="shared" ca="1" si="267"/>
        <v>5105040.8483992983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1644758.4109996206</v>
      </c>
      <c r="R282" s="25">
        <f t="array" aca="1" ref="R282" ca="1">INDEX('Lorri 401b'!L:L,MATCH('Retirement Calculator'!A282,'Lorri 401b'!N:N,0),0)</f>
        <v>3453172.24338509</v>
      </c>
      <c r="S282" s="25">
        <f t="shared" ca="1" si="267"/>
        <v>5097930.6543847108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1643682.4320740495</v>
      </c>
      <c r="R283" s="25">
        <f t="array" aca="1" ref="R283" ca="1">INDEX('Lorri 401b'!L:L,MATCH('Retirement Calculator'!A283,'Lorri 401b'!N:N,0),0)</f>
        <v>3447108.4024876799</v>
      </c>
      <c r="S283" s="25">
        <f t="shared" ca="1" si="267"/>
        <v>5090790.8345617298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1642601.9699029552</v>
      </c>
      <c r="R284" s="25">
        <f t="array" aca="1" ref="R284" ca="1">INDEX('Lorri 401b'!L:L,MATCH('Retirement Calculator'!A284,'Lorri 401b'!N:N,0),0)</f>
        <v>3441019.2955865306</v>
      </c>
      <c r="S284" s="25">
        <f t="shared" ca="1" si="267"/>
        <v>5083621.265489486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1641517.0058061481</v>
      </c>
      <c r="R285" s="25">
        <f t="array" aca="1" ref="R285" ca="1">INDEX('Lorri 401b'!L:L,MATCH('Retirement Calculator'!A285,'Lorri 401b'!N:N,0),0)</f>
        <v>3434904.8174066264</v>
      </c>
      <c r="S285" s="25">
        <f t="shared" ca="1" si="267"/>
        <v>5076421.8232127745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1640427.5210256041</v>
      </c>
      <c r="R286" s="25">
        <f t="array" aca="1" ref="R286" ca="1">INDEX('Lorri 401b'!L:L,MATCH('Retirement Calculator'!A286,'Lorri 401b'!N:N,0),0)</f>
        <v>3428764.8622343061</v>
      </c>
      <c r="S286" s="25">
        <f t="shared" ca="1" si="267"/>
        <v>5069192.3832599102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1639333.4967251413</v>
      </c>
      <c r="R287" s="25">
        <f t="array" aca="1" ref="R287" ca="1">INDEX('Lorri 401b'!L:L,MATCH('Retirement Calculator'!A287,'Lorri 401b'!N:N,0),0)</f>
        <v>3422599.3239154345</v>
      </c>
      <c r="S287" s="25">
        <f t="shared" ca="1" si="267"/>
        <v>5061932.8206405761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1638234.9139900932</v>
      </c>
      <c r="R288" s="25">
        <f t="array" aca="1" ref="R288" ca="1">INDEX('Lorri 401b'!L:L,MATCH('Retirement Calculator'!A288,'Lorri 401b'!N:N,0),0)</f>
        <v>3416408.0958535676</v>
      </c>
      <c r="S288" s="25">
        <f t="shared" ca="1" si="267"/>
        <v>5054643.0098436605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1637131.7538269823</v>
      </c>
      <c r="R289" s="25">
        <f t="array" aca="1" ref="R289" ca="1">INDEX('Lorri 401b'!L:L,MATCH('Retirement Calculator'!A289,'Lorri 401b'!N:N,0),0)</f>
        <v>3410191.0710081095</v>
      </c>
      <c r="S289" s="25">
        <f t="shared" ca="1" si="267"/>
        <v>5047322.8248350918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1636023.9971631919</v>
      </c>
      <c r="R290" s="25">
        <f t="array" aca="1" ref="R290" ca="1">INDEX('Lorri 401b'!L:L,MATCH('Retirement Calculator'!A290,'Lorri 401b'!N:N,0),0)</f>
        <v>3403948.141892462</v>
      </c>
      <c r="S290" s="25">
        <f t="shared" ca="1" si="267"/>
        <v>5039972.1390556544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1634911.6248466356</v>
      </c>
      <c r="R291" s="25">
        <f t="array" aca="1" ref="R291" ca="1">INDEX('Lorri 401b'!L:L,MATCH('Retirement Calculator'!A291,'Lorri 401b'!N:N,0),0)</f>
        <v>3397679.2005721661</v>
      </c>
      <c r="S291" s="25">
        <f t="shared" ca="1" si="267"/>
        <v>5032590.825418802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1633794.6176454271</v>
      </c>
      <c r="R292" s="25">
        <f t="array" aca="1" ref="R292" ca="1">INDEX('Lorri 401b'!L:L,MATCH('Retirement Calculator'!A292,'Lorri 401b'!N:N,0),0)</f>
        <v>3391384.1386630358</v>
      </c>
      <c r="S292" s="25">
        <f t="shared" ca="1" si="267"/>
        <v>5025178.7563084625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1632672.9562475469</v>
      </c>
      <c r="R293" s="25">
        <f t="array" aca="1" ref="R293" ca="1">INDEX('Lorri 401b'!L:L,MATCH('Retirement Calculator'!A293,'Lorri 401b'!N:N,0),0)</f>
        <v>3385062.8473292841</v>
      </c>
      <c r="S293" s="25">
        <f t="shared" ca="1" si="267"/>
        <v>5017735.8035768308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1631546.6212605089</v>
      </c>
      <c r="R294" s="25">
        <f t="array" aca="1" ref="R294" ca="1">INDEX('Lorri 401b'!L:L,MATCH('Retirement Calculator'!A294,'Lorri 401b'!N:N,0),0)</f>
        <v>3378715.2172816414</v>
      </c>
      <c r="S294" s="25">
        <f t="shared" ca="1" si="267"/>
        <v>5010261.8385421503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1630415.5932110248</v>
      </c>
      <c r="R295" s="25">
        <f t="array" aca="1" ref="R295" ca="1">INDEX('Lorri 401b'!L:L,MATCH('Retirement Calculator'!A295,'Lorri 401b'!N:N,0),0)</f>
        <v>3372341.1387754669</v>
      </c>
      <c r="S295" s="25">
        <f t="shared" ca="1" si="267"/>
        <v>5002756.7319864919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1629279.8525446679</v>
      </c>
      <c r="R296" s="25">
        <f t="array" aca="1" ref="R296" ca="1">INDEX('Lorri 401b'!L:L,MATCH('Retirement Calculator'!A296,'Lorri 401b'!N:N,0),0)</f>
        <v>3365940.50160885</v>
      </c>
      <c r="S296" s="25">
        <f t="shared" ca="1" si="267"/>
        <v>4995220.3541535176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1628139.3796255346</v>
      </c>
      <c r="R297" s="25">
        <f t="array" aca="1" ref="R297" ca="1">INDEX('Lorri 401b'!L:L,MATCH('Retirement Calculator'!A297,'Lorri 401b'!N:N,0),0)</f>
        <v>3359513.1951207058</v>
      </c>
      <c r="S297" s="25">
        <f t="shared" ca="1" si="267"/>
        <v>4987652.5747462399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1626994.1547359049</v>
      </c>
      <c r="R298" s="25">
        <f t="array" aca="1" ref="R298" ca="1">INDEX('Lorri 401b'!L:L,MATCH('Retirement Calculator'!A298,'Lorri 401b'!N:N,0),0)</f>
        <v>3353059.108188861</v>
      </c>
      <c r="S298" s="25">
        <f t="shared" ca="1" si="267"/>
        <v>4980053.2629247662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1625844.1580759017</v>
      </c>
      <c r="R299" s="25">
        <f t="array" aca="1" ref="R299" ca="1">INDEX('Lorri 401b'!L:L,MATCH('Retirement Calculator'!A299,'Lorri 401b'!N:N,0),0)</f>
        <v>3346578.1292281332</v>
      </c>
      <c r="S299" s="25">
        <f t="shared" ca="1" si="267"/>
        <v>4972422.2873040345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1624689.3697631485</v>
      </c>
      <c r="R300" s="25">
        <f t="array" aca="1" ref="R300" ca="1">INDEX('Lorri 401b'!L:L,MATCH('Retirement Calculator'!A300,'Lorri 401b'!N:N,0),0)</f>
        <v>3340070.1461884025</v>
      </c>
      <c r="S300" s="25">
        <f t="shared" ca="1" si="267"/>
        <v>4964759.5159515515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1623529.7698324255</v>
      </c>
      <c r="R301" s="25">
        <f t="array" aca="1" ref="R301" ca="1">INDEX('Lorri 401b'!L:L,MATCH('Retirement Calculator'!A301,'Lorri 401b'!N:N,0),0)</f>
        <v>3333535.046552673</v>
      </c>
      <c r="S301" s="25">
        <f t="shared" ca="1" si="267"/>
        <v>4957064.8163850987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1622365.3382353245</v>
      </c>
      <c r="R302" s="25">
        <f t="array" aca="1" ref="R302" ca="1">INDEX('Lorri 401b'!L:L,MATCH('Retirement Calculator'!A302,'Lorri 401b'!N:N,0),0)</f>
        <v>3326972.7173351278</v>
      </c>
      <c r="S302" s="25">
        <f t="shared" ca="1" si="267"/>
        <v>4949338.0555704525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1621196.0548399021</v>
      </c>
      <c r="R303" s="25">
        <f t="array" aca="1" ref="R303" ca="1">INDEX('Lorri 401b'!L:L,MATCH('Retirement Calculator'!A303,'Lorri 401b'!N:N,0),0)</f>
        <v>3320383.0450791763</v>
      </c>
      <c r="S303" s="25">
        <f t="shared" ca="1" si="267"/>
        <v>4941579.0999190789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1620021.8994303322</v>
      </c>
      <c r="R304" s="25">
        <f t="array" aca="1" ref="R304" ca="1">INDEX('Lorri 401b'!L:L,MATCH('Retirement Calculator'!A304,'Lorri 401b'!N:N,0),0)</f>
        <v>3313765.9158554915</v>
      </c>
      <c r="S304" s="25">
        <f t="shared" ca="1" si="267"/>
        <v>4933787.8152858242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1618842.8517065558</v>
      </c>
      <c r="R305" s="25">
        <f t="array" aca="1" ref="R305" ca="1">INDEX('Lorri 401b'!L:L,MATCH('Retirement Calculator'!A305,'Lorri 401b'!N:N,0),0)</f>
        <v>3307121.2152600414</v>
      </c>
      <c r="S305" s="25">
        <f t="shared" ca="1" si="267"/>
        <v>4925964.066966597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1617658.8912839303</v>
      </c>
      <c r="R306" s="25">
        <f t="array" aca="1" ref="R306" ca="1">INDEX('Lorri 401b'!L:L,MATCH('Retirement Calculator'!A306,'Lorri 401b'!N:N,0),0)</f>
        <v>3300448.8284121105</v>
      </c>
      <c r="S306" s="25">
        <f t="shared" ca="1" si="267"/>
        <v>4918107.7196960412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1616469.9976928772</v>
      </c>
      <c r="R307" s="25">
        <f t="array" aca="1" ref="R307" ca="1">INDEX('Lorri 401b'!L:L,MATCH('Retirement Calculator'!A307,'Lorri 401b'!N:N,0),0)</f>
        <v>3293748.6399523132</v>
      </c>
      <c r="S307" s="25">
        <f t="shared" ca="1" si="267"/>
        <v>4910218.6376451906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1615276.1503785281</v>
      </c>
      <c r="R308" s="25">
        <f t="array" aca="1" ref="R308" ca="1">INDEX('Lorri 401b'!L:L,MATCH('Retirement Calculator'!A308,'Lorri 401b'!N:N,0),0)</f>
        <v>3287020.5340406001</v>
      </c>
      <c r="S308" s="25">
        <f t="shared" ca="1" si="267"/>
        <v>4902296.6844191281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1614077.328700369</v>
      </c>
      <c r="R309" s="25">
        <f t="array" aca="1" ref="R309" ca="1">INDEX('Lorri 401b'!L:L,MATCH('Retirement Calculator'!A309,'Lorri 401b'!N:N,0),0)</f>
        <v>3280264.3943542545</v>
      </c>
      <c r="S309" s="25">
        <f t="shared" ca="1" si="267"/>
        <v>4894341.7230546232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1612873.5119318843</v>
      </c>
      <c r="R310" s="25">
        <f t="array" aca="1" ref="R310" ca="1">INDEX('Lorri 401b'!L:L,MATCH('Retirement Calculator'!A310,'Lorri 401b'!N:N,0),0)</f>
        <v>3273480.1040858827</v>
      </c>
      <c r="S310" s="25">
        <f t="shared" ca="1" si="267"/>
        <v>4886353.6160177672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1611664.6792601978</v>
      </c>
      <c r="R311" s="25">
        <f t="array" aca="1" ref="R311" ca="1">INDEX('Lorri 401b'!L:L,MATCH('Retirement Calculator'!A311,'Lorri 401b'!N:N,0),0)</f>
        <v>3266667.5459413924</v>
      </c>
      <c r="S311" s="25">
        <f t="shared" ca="1" si="267"/>
        <v>4878332.22520159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1610450.8097857125</v>
      </c>
      <c r="R312" s="25">
        <f t="array" aca="1" ref="R312" ca="1">INDEX('Lorri 401b'!L:L,MATCH('Retirement Calculator'!A312,'Lorri 401b'!N:N,0),0)</f>
        <v>3259826.602137967</v>
      </c>
      <c r="S312" s="25">
        <f t="shared" ca="1" si="267"/>
        <v>4870277.4119236795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1609231.8825217502</v>
      </c>
      <c r="R313" s="25">
        <f t="array" aca="1" ref="R313" ca="1">INDEX('Lorri 401b'!L:L,MATCH('Retirement Calculator'!A313,'Lorri 401b'!N:N,0),0)</f>
        <v>3252957.1544020274</v>
      </c>
      <c r="S313" s="25">
        <f t="shared" ca="1" si="267"/>
        <v>4862189.0369237773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1608007.876394188</v>
      </c>
      <c r="R314" s="25">
        <f t="array" aca="1" ref="R314" ca="1">INDEX('Lorri 401b'!L:L,MATCH('Retirement Calculator'!A314,'Lorri 401b'!N:N,0),0)</f>
        <v>3246059.0839671879</v>
      </c>
      <c r="S314" s="25">
        <f t="shared" ca="1" si="267"/>
        <v>4854066.9603613764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1606778.7702410943</v>
      </c>
      <c r="R315" s="25">
        <f t="array" aca="1" ref="R315" ca="1">INDEX('Lorri 401b'!L:L,MATCH('Retirement Calculator'!A315,'Lorri 401b'!N:N,0),0)</f>
        <v>3239132.2715722034</v>
      </c>
      <c r="S315" s="25">
        <f t="shared" ca="1" si="267"/>
        <v>4845911.0418132972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1605544.5428123628</v>
      </c>
      <c r="R316" s="25">
        <f t="array" aca="1" ref="R316" ca="1">INDEX('Lorri 401b'!L:L,MATCH('Retirement Calculator'!A316,'Lorri 401b'!N:N,0),0)</f>
        <v>3232176.5974589065</v>
      </c>
      <c r="S316" s="25">
        <f t="shared" ca="1" si="267"/>
        <v>4837721.1402712688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1604305.1727693449</v>
      </c>
      <c r="R317" s="25">
        <f t="array" aca="1" ref="R317" ca="1">INDEX('Lorri 401b'!L:L,MATCH('Retirement Calculator'!A317,'Lorri 401b'!N:N,0),0)</f>
        <v>3225191.9413701375</v>
      </c>
      <c r="S317" s="25">
        <f t="shared" ca="1" si="267"/>
        <v>4829497.1141394824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1603060.6386844809</v>
      </c>
      <c r="R318" s="25">
        <f t="array" aca="1" ref="R318" ca="1">INDEX('Lorri 401b'!L:L,MATCH('Retirement Calculator'!A318,'Lorri 401b'!N:N,0),0)</f>
        <v>3218178.1825476652</v>
      </c>
      <c r="S318" s="25">
        <f t="shared" ca="1" si="267"/>
        <v>4821238.8212321457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1601810.91904093</v>
      </c>
      <c r="R319" s="25">
        <f t="array" aca="1" ref="R319" ca="1">INDEX('Lorri 401b'!L:L,MATCH('Retirement Calculator'!A319,'Lorri 401b'!N:N,0),0)</f>
        <v>3211135.1997300992</v>
      </c>
      <c r="S319" s="25">
        <f t="shared" ca="1" si="267"/>
        <v>4812946.1187710296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1600555.9922321977</v>
      </c>
      <c r="R320" s="25">
        <f t="array" aca="1" ref="R320" ca="1">INDEX('Lorri 401b'!L:L,MATCH('Retirement Calculator'!A320,'Lorri 401b'!N:N,0),0)</f>
        <v>3204062.8711507935</v>
      </c>
      <c r="S320" s="25">
        <f t="shared" ca="1" si="267"/>
        <v>4804618.8633829914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1599295.8365617623</v>
      </c>
      <c r="R321" s="25">
        <f t="array" aca="1" ref="R321" ca="1">INDEX('Lorri 401b'!L:L,MATCH('Retirement Calculator'!A321,'Lorri 401b'!N:N,0),0)</f>
        <v>3196961.0745357405</v>
      </c>
      <c r="S321" s="25">
        <f t="shared" ca="1" si="267"/>
        <v>4796256.9110975023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1598030.4302427</v>
      </c>
      <c r="R322" s="25">
        <f t="array" aca="1" ref="R322" ca="1">INDEX('Lorri 401b'!L:L,MATCH('Retirement Calculator'!A322,'Lorri 401b'!N:N,0),0)</f>
        <v>3189829.6871014582</v>
      </c>
      <c r="S322" s="25">
        <f t="shared" ca="1" si="267"/>
        <v>4787860.1173441578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1596759.7513973084</v>
      </c>
      <c r="R323" s="25">
        <f t="array" aca="1" ref="R323" ca="1">INDEX('Lorri 401b'!L:L,MATCH('Retirement Calculator'!A323,'Lorri 401b'!N:N,0),0)</f>
        <v>3182668.5855528666</v>
      </c>
      <c r="S323" s="25">
        <f t="shared" ca="1" si="267"/>
        <v>4779428.3369501755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1595483.7780567277</v>
      </c>
      <c r="R324" s="25">
        <f t="array" aca="1" ref="R324" ca="1">INDEX('Lorri 401b'!L:L,MATCH('Retirement Calculator'!A324,'Lorri 401b'!N:N,0),0)</f>
        <v>3175477.6460811556</v>
      </c>
      <c r="S324" s="25">
        <f t="shared" ca="1" si="267"/>
        <v>4770961.4241378829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1594202.4881605613</v>
      </c>
      <c r="R325" s="25">
        <f t="array" aca="1" ref="R325" ca="1">INDEX('Lorri 401b'!L:L,MATCH('Retirement Calculator'!A325,'Lorri 401b'!N:N,0),0)</f>
        <v>3168256.744361646</v>
      </c>
      <c r="S325" s="25">
        <f t="shared" ca="1" si="267"/>
        <v>4762459.2325222073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1592915.859556494</v>
      </c>
      <c r="R326" s="25">
        <f t="array" aca="1" ref="R326" ca="1">INDEX('Lorri 401b'!L:L,MATCH('Retirement Calculator'!A326,'Lorri 401b'!N:N,0),0)</f>
        <v>3161005.7555516385</v>
      </c>
      <c r="S326" s="25">
        <f t="shared" ca="1" si="267"/>
        <v>4753921.6151081324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1591623.86999991</v>
      </c>
      <c r="R327" s="25">
        <f t="array" aca="1" ref="R327" ca="1">INDEX('Lorri 401b'!L:L,MATCH('Retirement Calculator'!A327,'Lorri 401b'!N:N,0),0)</f>
        <v>3153724.554288256</v>
      </c>
      <c r="S327" s="25">
        <f t="shared" ca="1" si="267"/>
        <v>4745348.4242881658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1590326.4971535068</v>
      </c>
      <c r="R328" s="25">
        <f t="array" aca="1" ref="R328" ca="1">INDEX('Lorri 401b'!L:L,MATCH('Retirement Calculator'!A328,'Lorri 401b'!N:N,0),0)</f>
        <v>3146413.0146862757</v>
      </c>
      <c r="S328" s="25">
        <f t="shared" ca="1" si="267"/>
        <v>4736739.5118397828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1589023.7185869103</v>
      </c>
      <c r="R329" s="25">
        <f t="array" aca="1" ref="R329" ca="1">INDEX('Lorri 401b'!L:L,MATCH('Retirement Calculator'!A329,'Lorri 401b'!N:N,0),0)</f>
        <v>3139071.0103359539</v>
      </c>
      <c r="S329" s="25">
        <f t="shared" ca="1" si="267"/>
        <v>4728094.7289228644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1587715.5117762862</v>
      </c>
      <c r="R330" s="25">
        <f t="array" aca="1" ref="R330" ca="1">INDEX('Lorri 401b'!L:L,MATCH('Retirement Calculator'!A330,'Lorri 401b'!N:N,0),0)</f>
        <v>3131698.414300839</v>
      </c>
      <c r="S330" s="25">
        <f t="shared" ca="1" si="267"/>
        <v>4719413.9260771256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1586401.8541039512</v>
      </c>
      <c r="R331" s="25">
        <f t="array" aca="1" ref="R331" ca="1">INDEX('Lorri 401b'!L:L,MATCH('Retirement Calculator'!A331,'Lorri 401b'!N:N,0),0)</f>
        <v>3124295.099115578</v>
      </c>
      <c r="S331" s="25">
        <f t="shared" ca="1" si="267"/>
        <v>4710696.9532195292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1585082.7228579815</v>
      </c>
      <c r="R332" s="25">
        <f t="array" aca="1" ref="R332" ca="1">INDEX('Lorri 401b'!L:L,MATCH('Retirement Calculator'!A332,'Lorri 401b'!N:N,0),0)</f>
        <v>3116860.9367837119</v>
      </c>
      <c r="S332" s="25">
        <f t="shared" ca="1" si="267"/>
        <v>4701943.6596416933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1583758.0952318201</v>
      </c>
      <c r="R333" s="25">
        <f t="array" aca="1" ref="R333" ca="1">INDEX('Lorri 401b'!L:L,MATCH('Retirement Calculator'!A333,'Lorri 401b'!N:N,0),0)</f>
        <v>3109395.7987754629</v>
      </c>
      <c r="S333" s="25">
        <f t="shared" ca="1" si="267"/>
        <v>4693153.8940072833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1582427.9483238831</v>
      </c>
      <c r="R334" s="25">
        <f t="array" aca="1" ref="R334" ca="1">INDEX('Lorri 401b'!L:L,MATCH('Retirement Calculator'!A334,'Lorri 401b'!N:N,0),0)</f>
        <v>3101899.556025513</v>
      </c>
      <c r="S334" s="25">
        <f t="shared" ca="1" si="267"/>
        <v>4684327.5043493956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1581092.2591371632</v>
      </c>
      <c r="R335" s="25">
        <f t="array" aca="1" ref="R335" ca="1">INDEX('Lorri 401b'!L:L,MATCH('Retirement Calculator'!A335,'Lorri 401b'!N:N,0),0)</f>
        <v>3094372.0789307714</v>
      </c>
      <c r="S335" s="25">
        <f t="shared" ca="1" si="267"/>
        <v>4675464.3380679348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1579751.0045788318</v>
      </c>
      <c r="R336" s="25">
        <f t="array" aca="1" ref="R336" ca="1">INDEX('Lorri 401b'!L:L,MATCH('Retirement Calculator'!A336,'Lorri 401b'!N:N,0),0)</f>
        <v>3086813.2373481351</v>
      </c>
      <c r="S336" s="25">
        <f t="shared" ca="1" si="267"/>
        <v>4666564.2419269672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1578404.1614598408</v>
      </c>
      <c r="R337" s="25">
        <f t="array" aca="1" ref="R337" ca="1">INDEX('Lorri 401b'!L:L,MATCH('Retirement Calculator'!A337,'Lorri 401b'!N:N,0),0)</f>
        <v>3079222.9005922377</v>
      </c>
      <c r="S337" s="25">
        <f t="shared" ca="1" si="267"/>
        <v>4657627.0620520785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1577051.7064945207</v>
      </c>
      <c r="R338" s="25">
        <f t="array" aca="1" ref="R338" ca="1">INDEX('Lorri 401b'!L:L,MATCH('Retirement Calculator'!A338,'Lorri 401b'!N:N,0),0)</f>
        <v>3071600.9374331906</v>
      </c>
      <c r="S338" s="25">
        <f t="shared" ca="1" si="267"/>
        <v>4648652.6439277111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1575693.6163001782</v>
      </c>
      <c r="R339" s="25">
        <f t="array" aca="1" ref="R339" ca="1">INDEX('Lorri 401b'!L:L,MATCH('Retirement Calculator'!A339,'Lorri 401b'!N:N,0),0)</f>
        <v>3063947.2160943146</v>
      </c>
      <c r="S339" s="25">
        <f t="shared" ca="1" si="267"/>
        <v>4639640.8323944928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1574329.8673966927</v>
      </c>
      <c r="R340" s="25">
        <f t="array" aca="1" ref="R340" ca="1">INDEX('Lorri 401b'!L:L,MATCH('Retirement Calculator'!A340,'Lorri 401b'!N:N,0),0)</f>
        <v>3056261.6042498597</v>
      </c>
      <c r="S340" s="25">
        <f t="shared" ca="1" si="267"/>
        <v>4630591.4716465529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1572960.4362061096</v>
      </c>
      <c r="R341" s="25">
        <f t="array" aca="1" ref="R341" ca="1">INDEX('Lorri 401b'!L:L,MATCH('Retirement Calculator'!A341,'Lorri 401b'!N:N,0),0)</f>
        <v>3048543.9690227197</v>
      </c>
      <c r="S341" s="25">
        <f t="shared" ca="1" si="267"/>
        <v>4621504.405228829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1571585.2990522322</v>
      </c>
      <c r="R342" s="25">
        <f t="array" aca="1" ref="R342" ca="1">INDEX('Lorri 401b'!L:L,MATCH('Retirement Calculator'!A342,'Lorri 401b'!N:N,0),0)</f>
        <v>3040794.1769821332</v>
      </c>
      <c r="S342" s="25">
        <f t="shared" ca="1" si="267"/>
        <v>4612379.4760343656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1570204.4321602136</v>
      </c>
      <c r="R343" s="25">
        <f t="array" aca="1" ref="R343" ca="1">INDEX('Lorri 401b'!L:L,MATCH('Retirement Calculator'!A343,'Lorri 401b'!N:N,0),0)</f>
        <v>3033012.0941413776</v>
      </c>
      <c r="S343" s="25">
        <f t="shared" ca="1" si="267"/>
        <v>4603216.5263015907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1568817.8116561449</v>
      </c>
      <c r="R344" s="25">
        <f t="array" aca="1" ref="R344" ca="1">INDEX('Lorri 401b'!L:L,MATCH('Retirement Calculator'!A344,'Lorri 401b'!N:N,0),0)</f>
        <v>3025197.5859554522</v>
      </c>
      <c r="S344" s="25">
        <f t="shared" ca="1" si="267"/>
        <v>4594015.3976115976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1567425.4135666427</v>
      </c>
      <c r="R345" s="25">
        <f t="array" aca="1" ref="R345" ca="1">INDEX('Lorri 401b'!L:L,MATCH('Retirement Calculator'!A345,'Lorri 401b'!N:N,0),0)</f>
        <v>3017350.5173187521</v>
      </c>
      <c r="S345" s="25">
        <f t="shared" ca="1" si="267"/>
        <v>4584775.930885395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1566027.2138184342</v>
      </c>
      <c r="R346" s="25">
        <f t="array" aca="1" ref="R346" ca="1">INDEX('Lorri 401b'!L:L,MATCH('Retirement Calculator'!A346,'Lorri 401b'!N:N,0),0)</f>
        <v>3009470.7525627324</v>
      </c>
      <c r="S346" s="25">
        <f t="shared" ca="1" si="267"/>
        <v>4575497.9663811661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1564623.1882379416</v>
      </c>
      <c r="R347" s="25">
        <f t="array" aca="1" ref="R347" ca="1">INDEX('Lorri 401b'!L:L,MATCH('Retirement Calculator'!A347,'Lorri 401b'!N:N,0),0)</f>
        <v>3001558.1554535627</v>
      </c>
      <c r="S347" s="25">
        <f t="shared" ca="1" si="267"/>
        <v>4566181.3436915046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1563213.3125508635</v>
      </c>
      <c r="R348" s="25">
        <f t="array" aca="1" ref="R348" ca="1">INDEX('Lorri 401b'!L:L,MATCH('Retirement Calculator'!A348,'Lorri 401b'!N:N,0),0)</f>
        <v>2993612.5891897716</v>
      </c>
      <c r="S348" s="25">
        <f t="shared" ca="1" si="267"/>
        <v>4556825.9017406348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1561797.562381756</v>
      </c>
      <c r="R349" s="25">
        <f t="array" aca="1" ref="R349" ca="1">INDEX('Lorri 401b'!L:L,MATCH('Retirement Calculator'!A349,'Lorri 401b'!N:N,0),0)</f>
        <v>2985633.9163998812</v>
      </c>
      <c r="S349" s="25">
        <f t="shared" ca="1" si="267"/>
        <v>4547431.4787816368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1560375.9132536105</v>
      </c>
      <c r="R350" s="25">
        <f t="array" aca="1" ref="R350" ca="1">INDEX('Lorri 401b'!L:L,MATCH('Retirement Calculator'!A350,'Lorri 401b'!N:N,0),0)</f>
        <v>2977621.999140033</v>
      </c>
      <c r="S350" s="25">
        <f t="shared" ca="1" si="267"/>
        <v>4537997.9123936435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1558948.3405874311</v>
      </c>
      <c r="R351" s="25">
        <f t="array" aca="1" ref="R351" ca="1">INDEX('Lorri 401b'!L:L,MATCH('Retirement Calculator'!A351,'Lorri 401b'!N:N,0),0)</f>
        <v>2969576.698891602</v>
      </c>
      <c r="S351" s="25">
        <f t="shared" ca="1" si="267"/>
        <v>4528525.0394790331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1557514.8197018092</v>
      </c>
      <c r="R352" s="25">
        <f t="array" aca="1" ref="R352" ca="1">INDEX('Lorri 401b'!L:L,MATCH('Retirement Calculator'!A352,'Lorri 401b'!N:N,0),0)</f>
        <v>2961497.8765588026</v>
      </c>
      <c r="S352" s="25">
        <f t="shared" ca="1" si="267"/>
        <v>4519012.6962606115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1556075.3258124972</v>
      </c>
      <c r="R353" s="25">
        <f t="array" aca="1" ref="R353" ca="1">INDEX('Lorri 401b'!L:L,MATCH('Retirement Calculator'!A353,'Lorri 401b'!N:N,0),0)</f>
        <v>2953385.3924662829</v>
      </c>
      <c r="S353" s="25">
        <f t="shared" ca="1" si="267"/>
        <v>4509460.7182787806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1554629.8340319798</v>
      </c>
      <c r="R354" s="25">
        <f t="array" aca="1" ref="R354" ca="1">INDEX('Lorri 401b'!L:L,MATCH('Retirement Calculator'!A354,'Lorri 401b'!N:N,0),0)</f>
        <v>2945239.1063567111</v>
      </c>
      <c r="S354" s="25">
        <f t="shared" ca="1" si="267"/>
        <v>4499868.9403886907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1553178.3193690435</v>
      </c>
      <c r="R355" s="25">
        <f t="array" aca="1" ref="R355" ca="1">INDEX('Lorri 401b'!L:L,MATCH('Retirement Calculator'!A355,'Lorri 401b'!N:N,0),0)</f>
        <v>2937058.8773883497</v>
      </c>
      <c r="S355" s="25">
        <f t="shared" ca="1" si="267"/>
        <v>4490237.196757393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1551720.7567283451</v>
      </c>
      <c r="R356" s="25">
        <f t="array" aca="1" ref="R356" ca="1">INDEX('Lorri 401b'!L:L,MATCH('Retirement Calculator'!A356,'Lorri 401b'!N:N,0),0)</f>
        <v>2928844.5641326201</v>
      </c>
      <c r="S356" s="25">
        <f t="shared" ca="1" si="267"/>
        <v>4480565.3208609652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1550257.120909977</v>
      </c>
      <c r="R357" s="25">
        <f t="array" aca="1" ref="R357" ca="1">INDEX('Lorri 401b'!L:L,MATCH('Retirement Calculator'!A357,'Lorri 401b'!N:N,0),0)</f>
        <v>2920596.0245716581</v>
      </c>
      <c r="S357" s="25">
        <f t="shared" ca="1" si="267"/>
        <v>4470853.1454816349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1548787.3866090325</v>
      </c>
      <c r="R358" s="25">
        <f t="array" aca="1" ref="R358" ca="1">INDEX('Lorri 401b'!L:L,MATCH('Retirement Calculator'!A358,'Lorri 401b'!N:N,0),0)</f>
        <v>2912313.1160958586</v>
      </c>
      <c r="S358" s="25">
        <f t="shared" ca="1" si="267"/>
        <v>4461100.5027048914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1547311.5284151672</v>
      </c>
      <c r="R359" s="25">
        <f t="array" aca="1" ref="R359" ca="1">INDEX('Lorri 401b'!L:L,MATCH('Retirement Calculator'!A359,'Lorri 401b'!N:N,0),0)</f>
        <v>2903995.6955014099</v>
      </c>
      <c r="S359" s="25">
        <f t="shared" ca="1" si="267"/>
        <v>4451307.2239165772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1545829.520812161</v>
      </c>
      <c r="R360" s="25">
        <f t="array" aca="1" ref="R360" ca="1">INDEX('Lorri 401b'!L:L,MATCH('Retirement Calculator'!A360,'Lorri 401b'!N:N,0),0)</f>
        <v>2895643.6189878178</v>
      </c>
      <c r="S360" s="25">
        <f t="shared" ca="1" si="267"/>
        <v>4441473.1397999786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1544341.3381774756</v>
      </c>
      <c r="R361" s="25">
        <f t="array" aca="1" ref="R361" ca="1">INDEX('Lorri 401b'!L:L,MATCH('Retirement Calculator'!A361,'Lorri 401b'!N:N,0),0)</f>
        <v>2887256.7421554192</v>
      </c>
      <c r="S361" s="25">
        <f t="shared" ca="1" si="267"/>
        <v>4431598.0803328948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1542846.9547818124</v>
      </c>
      <c r="R362" s="25">
        <f t="array" aca="1" ref="R362" ca="1">INDEX('Lorri 401b'!L:L,MATCH('Retirement Calculator'!A362,'Lorri 401b'!N:N,0),0)</f>
        <v>2878834.9200028856</v>
      </c>
      <c r="S362" s="25">
        <f t="shared" ca="1" si="267"/>
        <v>4421681.8747846978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1541346.344788667</v>
      </c>
      <c r="R363" s="25">
        <f t="array" aca="1" ref="R363" ca="1">INDEX('Lorri 401b'!L:L,MATCH('Retirement Calculator'!A363,'Lorri 401b'!N:N,0),0)</f>
        <v>2870378.0069247163</v>
      </c>
      <c r="S363" s="25">
        <f t="shared" ca="1" si="267"/>
        <v>4411724.3517133836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1539839.4822538837</v>
      </c>
      <c r="R364" s="25">
        <f t="array" aca="1" ref="R364" ca="1">INDEX('Lorri 401b'!L:L,MATCH('Retirement Calculator'!A364,'Lorri 401b'!N:N,0),0)</f>
        <v>2861885.8567087213</v>
      </c>
      <c r="S364" s="25">
        <f t="shared" ca="1" si="267"/>
        <v>4401725.3389626052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1538326.3411252054</v>
      </c>
      <c r="R365" s="25">
        <f t="array" aca="1" ref="R365" ca="1">INDEX('Lorri 401b'!L:L,MATCH('Retirement Calculator'!A365,'Lorri 401b'!N:N,0),0)</f>
        <v>2853358.3225334929</v>
      </c>
      <c r="S365" s="25">
        <f t="shared" ca="1" si="267"/>
        <v>4391684.6636586981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1536806.8952418242</v>
      </c>
      <c r="R366" s="25">
        <f t="array" aca="1" ref="R366" ca="1">INDEX('Lorri 401b'!L:L,MATCH('Retirement Calculator'!A366,'Lorri 401b'!N:N,0),0)</f>
        <v>2844795.2569658682</v>
      </c>
      <c r="S366" s="25">
        <f t="shared" ca="1" si="267"/>
        <v>4381602.1522076922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1535281.118333929</v>
      </c>
      <c r="R367" s="25">
        <f t="array" aca="1" ref="R367" ca="1">INDEX('Lorri 401b'!L:L,MATCH('Retirement Calculator'!A367,'Lorri 401b'!N:N,0),0)</f>
        <v>2836196.5119583779</v>
      </c>
      <c r="S367" s="25">
        <f t="shared" ca="1" si="267"/>
        <v>4371477.6302923067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1533748.9840222509</v>
      </c>
      <c r="R368" s="25">
        <f t="array" aca="1" ref="R368" ca="1">INDEX('Lorri 401b'!L:L,MATCH('Retirement Calculator'!A368,'Lorri 401b'!N:N,0),0)</f>
        <v>2827561.9388466901</v>
      </c>
      <c r="S368" s="25">
        <f t="shared" ca="1" si="267"/>
        <v>4361310.922868941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1532210.4658176075</v>
      </c>
      <c r="R369" s="25">
        <f t="array" aca="1" ref="R369" ca="1">INDEX('Lorri 401b'!L:L,MATCH('Retirement Calculator'!A369,'Lorri 401b'!N:N,0),0)</f>
        <v>2818891.3883470367</v>
      </c>
      <c r="S369" s="25">
        <f t="shared" ca="1" si="267"/>
        <v>4351101.8541646441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1530665.5371204447</v>
      </c>
      <c r="R370" s="25">
        <f t="array" aca="1" ref="R370" ca="1">INDEX('Lorri 401b'!L:L,MATCH('Retirement Calculator'!A370,'Lorri 401b'!N:N,0),0)</f>
        <v>2810184.7105536349</v>
      </c>
      <c r="S370" s="25">
        <f t="shared" ca="1" si="267"/>
        <v>4340850.2476740796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1529114.1712203771</v>
      </c>
      <c r="R371" s="25">
        <f t="array" aca="1" ref="R371" ca="1">INDEX('Lorri 401b'!L:L,MATCH('Retirement Calculator'!A371,'Lorri 401b'!N:N,0),0)</f>
        <v>2801441.7549360939</v>
      </c>
      <c r="S371" s="25">
        <f t="shared" ca="1" si="267"/>
        <v>4330555.9261564706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1527556.3412957259</v>
      </c>
      <c r="R372" s="25">
        <f t="array" aca="1" ref="R372" ca="1">INDEX('Lorri 401b'!L:L,MATCH('Retirement Calculator'!A372,'Lorri 401b'!N:N,0),0)</f>
        <v>2792662.3703368129</v>
      </c>
      <c r="S372" s="25">
        <f t="shared" ca="1" si="267"/>
        <v>4320218.7116325386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1525992.0204130553</v>
      </c>
      <c r="R373" s="25">
        <f t="array" aca="1" ref="R373" ca="1">INDEX('Lorri 401b'!L:L,MATCH('Retirement Calculator'!A373,'Lorri 401b'!N:N,0),0)</f>
        <v>2783846.4049683684</v>
      </c>
      <c r="S373" s="25">
        <f t="shared" ca="1" si="267"/>
        <v>4309838.4253814239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1524421.1815267068</v>
      </c>
      <c r="R374" s="25">
        <f t="array" aca="1" ref="R374" ca="1">INDEX('Lorri 401b'!L:L,MATCH('Retirement Calculator'!A374,'Lorri 401b'!N:N,0),0)</f>
        <v>2774993.7064108886</v>
      </c>
      <c r="S374" s="25">
        <f t="shared" ca="1" si="267"/>
        <v>4299414.8879375951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1522843.797478332</v>
      </c>
      <c r="R375" s="25">
        <f t="array" aca="1" ref="R375" ca="1">INDEX('Lorri 401b'!L:L,MATCH('Retirement Calculator'!A375,'Lorri 401b'!N:N,0),0)</f>
        <v>2766104.1216094196</v>
      </c>
      <c r="S375" s="25">
        <f t="shared" ca="1" si="267"/>
        <v>4288947.9190877518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1521259.8409964221</v>
      </c>
      <c r="R376" s="25">
        <f t="array" aca="1" ref="R376" ca="1">INDEX('Lorri 401b'!L:L,MATCH('Retirement Calculator'!A376,'Lorri 401b'!N:N,0),0)</f>
        <v>2757177.4968712777</v>
      </c>
      <c r="S376" s="25">
        <f t="shared" ca="1" si="267"/>
        <v>4278437.3378676996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1519669.2846958376</v>
      </c>
      <c r="R377" s="25">
        <f t="array" aca="1" ref="R377" ca="1">INDEX('Lorri 401b'!L:L,MATCH('Retirement Calculator'!A377,'Lorri 401b'!N:N,0),0)</f>
        <v>2748213.6778633934</v>
      </c>
      <c r="S377" s="25">
        <f t="shared" ca="1" si="267"/>
        <v>4267882.9625592306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1518072.1010773343</v>
      </c>
      <c r="R378" s="25">
        <f t="array" aca="1" ref="R378" ca="1">INDEX('Lorri 401b'!L:L,MATCH('Retirement Calculator'!A378,'Lorri 401b'!N:N,0),0)</f>
        <v>2739212.5096096429</v>
      </c>
      <c r="S378" s="25">
        <f t="shared" ca="1" si="267"/>
        <v>4257284.6106869774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1516468.262527087</v>
      </c>
      <c r="R379" s="25">
        <f t="array" aca="1" ref="R379" ca="1">INDEX('Lorri 401b'!L:L,MATCH('Retirement Calculator'!A379,'Lorri 401b'!N:N,0),0)</f>
        <v>2730173.8364881687</v>
      </c>
      <c r="S379" s="25">
        <f t="shared" ca="1" si="267"/>
        <v>4246642.0990152555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1514857.7413162137</v>
      </c>
      <c r="R380" s="25">
        <f t="array" aca="1" ref="R380" ca="1">INDEX('Lorri 401b'!L:L,MATCH('Retirement Calculator'!A380,'Lorri 401b'!N:N,0),0)</f>
        <v>2721097.502228688</v>
      </c>
      <c r="S380" s="25">
        <f t="shared" ca="1" si="267"/>
        <v>4235955.2435449017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1513240.5096002952</v>
      </c>
      <c r="R381" s="25">
        <f t="array" aca="1" ref="R381" ca="1">INDEX('Lorri 401b'!L:L,MATCH('Retirement Calculator'!A381,'Lorri 401b'!N:N,0),0)</f>
        <v>2711983.3499097931</v>
      </c>
      <c r="S381" s="25">
        <f t="shared" ca="1" si="267"/>
        <v>4225223.8595100883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1511616.5394188936</v>
      </c>
      <c r="R382" s="25">
        <f t="array" aca="1" ref="R382" ca="1">INDEX('Lorri 401b'!L:L,MATCH('Retirement Calculator'!A382,'Lorri 401b'!N:N,0),0)</f>
        <v>2702831.2219562358</v>
      </c>
      <c r="S382" s="25">
        <f t="shared" ca="1" si="267"/>
        <v>4214447.7613751292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1509985.8026950695</v>
      </c>
      <c r="R383" s="25">
        <f t="array" aca="1" ref="R383" ca="1">INDEX('Lorri 401b'!L:L,MATCH('Retirement Calculator'!A383,'Lorri 401b'!N:N,0),0)</f>
        <v>2693640.9601362054</v>
      </c>
      <c r="S383" s="25">
        <f t="shared" ca="1" si="267"/>
        <v>4203626.7628312744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1508348.271234896</v>
      </c>
      <c r="R384" s="25">
        <f t="array" aca="1" ref="R384" ca="1">INDEX('Lorri 401b'!L:L,MATCH('Retirement Calculator'!A384,'Lorri 401b'!N:N,0),0)</f>
        <v>2684412.4055585917</v>
      </c>
      <c r="S384" s="25">
        <f t="shared" ca="1" si="267"/>
        <v>4192760.6767934877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1506703.916726972</v>
      </c>
      <c r="R385" s="25">
        <f t="array" aca="1" ref="R385" ca="1">INDEX('Lorri 401b'!L:L,MATCH('Retirement Calculator'!A385,'Lorri 401b'!N:N,0),0)</f>
        <v>2675145.398670238</v>
      </c>
      <c r="S385" s="25">
        <f t="shared" ca="1" si="267"/>
        <v>4181849.31539721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1505052.7107419316</v>
      </c>
      <c r="R386" s="25">
        <f t="array" aca="1" ref="R386" ca="1">INDEX('Lorri 401b'!L:L,MATCH('Retirement Calculator'!A386,'Lorri 401b'!N:N,0),0)</f>
        <v>2665839.7792531829</v>
      </c>
      <c r="S386" s="25">
        <f t="shared" ca="1" si="267"/>
        <v>4170892.4899951145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1503394.6247319535</v>
      </c>
      <c r="R387" s="25">
        <f t="array" aca="1" ref="R387" ca="1">INDEX('Lorri 401b'!L:L,MATCH('Retirement Calculator'!A387,'Lorri 401b'!N:N,0),0)</f>
        <v>2656495.38642189</v>
      </c>
      <c r="S387" s="25">
        <f t="shared" ca="1" si="267"/>
        <v>4159890.0111538433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1501729.6300302672</v>
      </c>
      <c r="R388" s="25">
        <f t="array" aca="1" ref="R388" ca="1">INDEX('Lorri 401b'!L:L,MATCH('Retirement Calculator'!A388,'Lorri 401b'!N:N,0),0)</f>
        <v>2647112.0586204669</v>
      </c>
      <c r="S388" s="25">
        <f t="shared" ca="1" si="267"/>
        <v>4148841.6886507338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1500057.6978506572</v>
      </c>
      <c r="R389" s="25">
        <f t="array" aca="1" ref="R389" ca="1">INDEX('Lorri 401b'!L:L,MATCH('Retirement Calculator'!A389,'Lorri 401b'!N:N,0),0)</f>
        <v>2637689.633619871</v>
      </c>
      <c r="S389" s="25">
        <f t="shared" ca="1" si="267"/>
        <v>4137747.3314705282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1498378.7992869655</v>
      </c>
      <c r="R390" s="25">
        <f t="array" aca="1" ref="R390" ca="1">INDEX('Lorri 401b'!L:L,MATCH('Retirement Calculator'!A390,'Lorri 401b'!N:N,0),0)</f>
        <v>2628227.948515106</v>
      </c>
      <c r="S390" s="25">
        <f t="shared" ca="1" si="267"/>
        <v>4126606.7478020713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1496692.9053125917</v>
      </c>
      <c r="R391" s="25">
        <f t="array" aca="1" ref="R391" ca="1">INDEX('Lorri 401b'!L:L,MATCH('Retirement Calculator'!A391,'Lorri 401b'!N:N,0),0)</f>
        <v>2618726.8397224043</v>
      </c>
      <c r="S391" s="25">
        <f t="shared" ca="1" si="267"/>
        <v>4115419.745034996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1494999.9867799913</v>
      </c>
      <c r="R392" s="25">
        <f t="array" aca="1" ref="R392" ca="1">INDEX('Lorri 401b'!L:L,MATCH('Retirement Calculator'!A392,'Lorri 401b'!N:N,0),0)</f>
        <v>2609186.1429763995</v>
      </c>
      <c r="S392" s="25">
        <f t="shared" ca="1" si="267"/>
        <v>4104186.129756391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1493300.0144201717</v>
      </c>
      <c r="R393" s="25">
        <f t="array" aca="1" ref="R393" ca="1">INDEX('Lorri 401b'!L:L,MATCH('Retirement Calculator'!A393,'Lorri 401b'!N:N,0),0)</f>
        <v>2599605.6933272867</v>
      </c>
      <c r="S393" s="25">
        <f t="shared" ca="1" si="267"/>
        <v>4092905.7077474585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1491592.9588421863</v>
      </c>
      <c r="R394" s="25">
        <f t="array" aca="1" ref="R394" ca="1">INDEX('Lorri 401b'!L:L,MATCH('Retirement Calculator'!A394,'Lorri 401b'!N:N,0),0)</f>
        <v>2589985.3251379691</v>
      </c>
      <c r="S394" s="25">
        <f t="shared" ca="1" si="267"/>
        <v>4081578.2839801554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1489878.790532626</v>
      </c>
      <c r="R395" s="25">
        <f t="array" aca="1" ref="R395" ca="1">INDEX('Lorri 401b'!L:L,MATCH('Retirement Calculator'!A395,'Lorri 401b'!N:N,0),0)</f>
        <v>2580324.8720811959</v>
      </c>
      <c r="S395" s="25">
        <f t="shared" ca="1" si="267"/>
        <v>4070203.6626138221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1488157.479855109</v>
      </c>
      <c r="R396" s="25">
        <f t="array" aca="1" ref="R396" ca="1">INDEX('Lorri 401b'!L:L,MATCH('Retirement Calculator'!A396,'Lorri 401b'!N:N,0),0)</f>
        <v>2570624.1671366864</v>
      </c>
      <c r="S396" s="25">
        <f t="shared" ca="1" si="267"/>
        <v>4058781.6469917954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1486428.9970497692</v>
      </c>
      <c r="R397" s="25">
        <f t="array" aca="1" ref="R397" ca="1">INDEX('Lorri 401b'!L:L,MATCH('Retirement Calculator'!A397,'Lorri 401b'!N:N,0),0)</f>
        <v>2560883.0425882414</v>
      </c>
      <c r="S397" s="25">
        <f t="shared" ca="1" si="267"/>
        <v>4047312.0396380108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1484693.3122327405</v>
      </c>
      <c r="R398" s="25">
        <f t="array" aca="1" ref="R398" ca="1">INDEX('Lorri 401b'!L:L,MATCH('Retirement Calculator'!A398,'Lorri 401b'!N:N,0),0)</f>
        <v>2551101.3300208445</v>
      </c>
      <c r="S398" s="25">
        <f t="shared" ca="1" si="267"/>
        <v>4035794.6422535852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1482950.3953956407</v>
      </c>
      <c r="R399" s="25">
        <f t="array" aca="1" ref="R399" ca="1">INDEX('Lorri 401b'!L:L,MATCH('Retirement Calculator'!A399,'Lorri 401b'!N:N,0),0)</f>
        <v>2541278.8603177499</v>
      </c>
      <c r="S399" s="25">
        <f t="shared" ca="1" si="267"/>
        <v>4024229.2557133907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1481200.2164050532</v>
      </c>
      <c r="R400" s="25">
        <f t="array" aca="1" ref="R400" ca="1">INDEX('Lorri 401b'!L:L,MATCH('Retirement Calculator'!A400,'Lorri 401b'!N:N,0),0)</f>
        <v>2531415.4636575594</v>
      </c>
      <c r="S400" s="25">
        <f t="shared" ca="1" si="267"/>
        <v>4012615.6800626125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1479442.7450020048</v>
      </c>
      <c r="R401" s="25">
        <f t="array" aca="1" ref="R401" ca="1">INDEX('Lorri 401b'!L:L,MATCH('Retirement Calculator'!A401,'Lorri 401b'!N:N,0),0)</f>
        <v>2521510.9695112845</v>
      </c>
      <c r="S401" s="25">
        <f t="shared" ca="1" si="267"/>
        <v>4000953.7145132893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1477677.9508014435</v>
      </c>
      <c r="R402" s="25">
        <f t="array" aca="1" ref="R402" ca="1">INDEX('Lorri 401b'!L:L,MATCH('Retirement Calculator'!A402,'Lorri 401b'!N:N,0),0)</f>
        <v>2511565.2066394002</v>
      </c>
      <c r="S402" s="25">
        <f t="shared" ca="1" si="267"/>
        <v>3989243.157440844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1475905.8032917134</v>
      </c>
      <c r="R403" s="25">
        <f t="array" aca="1" ref="R403" ca="1">INDEX('Lorri 401b'!L:L,MATCH('Retirement Calculator'!A403,'Lorri 401b'!N:N,0),0)</f>
        <v>2501578.0030888831</v>
      </c>
      <c r="S403" s="25">
        <f t="shared" ca="1" si="267"/>
        <v>3977483.8063805965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1474126.2718340261</v>
      </c>
      <c r="R404" s="25">
        <f t="array" aca="1" ref="R404" ca="1">INDEX('Lorri 401b'!L:L,MATCH('Retirement Calculator'!A404,'Lorri 401b'!N:N,0),0)</f>
        <v>2491549.1861902392</v>
      </c>
      <c r="S404" s="25">
        <f t="shared" ca="1" si="267"/>
        <v>3965675.4580242652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1472339.3256619317</v>
      </c>
      <c r="R405" s="25">
        <f t="array" aca="1" ref="R405" ca="1">INDEX('Lorri 401b'!L:L,MATCH('Retirement Calculator'!A405,'Lorri 401b'!N:N,0),0)</f>
        <v>2481478.5825545173</v>
      </c>
      <c r="S405" s="25">
        <f t="shared" ca="1" si="267"/>
        <v>3953817.908216449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1470544.9338807869</v>
      </c>
      <c r="R406" s="25">
        <f t="array" aca="1" ref="R406" ca="1">INDEX('Lorri 401b'!L:L,MATCH('Retirement Calculator'!A406,'Lorri 401b'!N:N,0),0)</f>
        <v>2471366.0180703131</v>
      </c>
      <c r="S406" s="25">
        <f t="shared" ca="1" si="267"/>
        <v>3941910.9519511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1468743.0654672207</v>
      </c>
      <c r="R407" s="25">
        <f t="array" aca="1" ref="R407" ca="1">INDEX('Lorri 401b'!L:L,MATCH('Retirement Calculator'!A407,'Lorri 401b'!N:N,0),0)</f>
        <v>2461211.3179007582</v>
      </c>
      <c r="S407" s="25">
        <f t="shared" ca="1" si="267"/>
        <v>3929954.383367979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1466933.6892685981</v>
      </c>
      <c r="R408" s="25">
        <f t="array" aca="1" ref="R408" ca="1">INDEX('Lorri 401b'!L:L,MATCH('Retirement Calculator'!A408,'Lorri 401b'!N:N,0),0)</f>
        <v>2451014.3064804967</v>
      </c>
      <c r="S408" s="25">
        <f t="shared" ca="1" si="267"/>
        <v>3917947.9957490945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1465116.774002481</v>
      </c>
      <c r="R409" s="25">
        <f t="array" aca="1" ref="R409" ca="1">INDEX('Lorri 401b'!L:L,MATCH('Retirement Calculator'!A409,'Lorri 401b'!N:N,0),0)</f>
        <v>2440774.8075126507</v>
      </c>
      <c r="S409" s="25">
        <f t="shared" ca="1" si="267"/>
        <v>3905891.5815151315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1463292.2882560885</v>
      </c>
      <c r="R410" s="25">
        <f t="array" aca="1" ref="R410" ca="1">INDEX('Lorri 401b'!L:L,MATCH('Retirement Calculator'!A410,'Lorri 401b'!N:N,0),0)</f>
        <v>2430492.6439657724</v>
      </c>
      <c r="S410" s="25">
        <f t="shared" ca="1" si="267"/>
        <v>3893784.9322218606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1461460.2004857527</v>
      </c>
      <c r="R411" s="25">
        <f t="array" aca="1" ref="R411" ca="1">INDEX('Lorri 401b'!L:L,MATCH('Retirement Calculator'!A411,'Lorri 401b'!N:N,0),0)</f>
        <v>2420167.6380707817</v>
      </c>
      <c r="S411" s="25">
        <f t="shared" ca="1" si="267"/>
        <v>3881627.8385565346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1459620.4790163739</v>
      </c>
      <c r="R412" s="25">
        <f t="array" aca="1" ref="R412" ca="1">INDEX('Lorri 401b'!L:L,MATCH('Retirement Calculator'!A412,'Lorri 401b'!N:N,0),0)</f>
        <v>2409799.6113178954</v>
      </c>
      <c r="S412" s="25">
        <f t="shared" ca="1" si="267"/>
        <v>3869420.0903342692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1457773.0920408727</v>
      </c>
      <c r="R413" s="25">
        <f t="array" aca="1" ref="R413" ca="1">INDEX('Lorri 401b'!L:L,MATCH('Retirement Calculator'!A413,'Lorri 401b'!N:N,0),0)</f>
        <v>2399388.3844535388</v>
      </c>
      <c r="S413" s="25">
        <f t="shared" ca="1" si="267"/>
        <v>3857161.4764944115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1455918.0076196401</v>
      </c>
      <c r="R414" s="25">
        <f t="array" aca="1" ref="R414" ca="1">INDEX('Lorri 401b'!L:L,MATCH('Retirement Calculator'!A414,'Lorri 401b'!N:N,0),0)</f>
        <v>2388933.7774772472</v>
      </c>
      <c r="S414" s="25">
        <f t="shared" ca="1" si="267"/>
        <v>3844851.7850968875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1454055.1936799858</v>
      </c>
      <c r="R415" s="25">
        <f t="array" aca="1" ref="R415" ca="1">INDEX('Lorri 401b'!L:L,MATCH('Retirement Calculator'!A415,'Lorri 401b'!N:N,0),0)</f>
        <v>2378435.6096385545</v>
      </c>
      <c r="S415" s="25">
        <f t="shared" ca="1" si="267"/>
        <v>3832490.8033185406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1452184.6180155829</v>
      </c>
      <c r="R416" s="25">
        <f t="array" aca="1" ref="R416" ca="1">INDEX('Lorri 401b'!L:L,MATCH('Retirement Calculator'!A416,'Lorri 401b'!N:N,0),0)</f>
        <v>2367893.6994338674</v>
      </c>
      <c r="S416" s="25">
        <f t="shared" ca="1" si="267"/>
        <v>3820078.3174494505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1450306.2482859117</v>
      </c>
      <c r="R417" s="25">
        <f t="array" aca="1" ref="R417" ca="1">INDEX('Lorri 401b'!L:L,MATCH('Retirement Calculator'!A417,'Lorri 401b'!N:N,0),0)</f>
        <v>2357307.8646033271</v>
      </c>
      <c r="S417" s="25">
        <f t="shared" ca="1" si="267"/>
        <v>3807614.1128892386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1448420.0520157001</v>
      </c>
      <c r="R418" s="25">
        <f t="array" aca="1" ref="R418" ca="1">INDEX('Lorri 401b'!L:L,MATCH('Retirement Calculator'!A418,'Lorri 401b'!N:N,0),0)</f>
        <v>2346677.9221276599</v>
      </c>
      <c r="S418" s="25">
        <f t="shared" ca="1" si="267"/>
        <v>3795097.9741433598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1446525.9965943627</v>
      </c>
      <c r="R419" s="25">
        <f t="array" aca="1" ref="R419" ca="1">INDEX('Lorri 401b'!L:L,MATCH('Retirement Calculator'!A419,'Lorri 401b'!N:N,0),0)</f>
        <v>2336003.6882250104</v>
      </c>
      <c r="S419" s="25">
        <f t="shared" ca="1" si="267"/>
        <v>3782529.6848193733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1444624.0492754364</v>
      </c>
      <c r="R420" s="25">
        <f t="array" aca="1" ref="R420" ca="1">INDEX('Lorri 401b'!L:L,MATCH('Retirement Calculator'!A420,'Lorri 401b'!N:N,0),0)</f>
        <v>2325284.9783477667</v>
      </c>
      <c r="S420" s="25">
        <f t="shared" ca="1" si="267"/>
        <v>3769909.0276232031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1442714.1771760145</v>
      </c>
      <c r="R421" s="25">
        <f t="array" aca="1" ref="R421" ca="1">INDEX('Lorri 401b'!L:L,MATCH('Retirement Calculator'!A421,'Lorri 401b'!N:N,0),0)</f>
        <v>2314521.6071793679</v>
      </c>
      <c r="S421" s="25">
        <f t="shared" ca="1" si="267"/>
        <v>3757235.7843553824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1440796.3472761784</v>
      </c>
      <c r="R422" s="25">
        <f t="array" aca="1" ref="R422" ca="1">INDEX('Lorri 401b'!L:L,MATCH('Retirement Calculator'!A422,'Lorri 401b'!N:N,0),0)</f>
        <v>2303713.3886311008</v>
      </c>
      <c r="S422" s="25">
        <f t="shared" ca="1" si="267"/>
        <v>3744509.735907279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1438870.5264184263</v>
      </c>
      <c r="R423" s="25">
        <f t="array" aca="1" ref="R423" ca="1">INDEX('Lorri 401b'!L:L,MATCH('Retirement Calculator'!A423,'Lorri 401b'!N:N,0),0)</f>
        <v>2292860.1358388825</v>
      </c>
      <c r="S423" s="25">
        <f t="shared" ca="1" si="267"/>
        <v>3731730.6622573091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1436936.6813071002</v>
      </c>
      <c r="R424" s="25">
        <f t="array" aca="1" ref="R424" ca="1">INDEX('Lorri 401b'!L:L,MATCH('Retirement Calculator'!A424,'Lorri 401b'!N:N,0),0)</f>
        <v>2281961.6611600299</v>
      </c>
      <c r="S424" s="25">
        <f t="shared" ca="1" si="267"/>
        <v>3718898.3424671302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1434994.7785078103</v>
      </c>
      <c r="R425" s="25">
        <f t="array" aca="1" ref="R425" ca="1">INDEX('Lorri 401b'!L:L,MATCH('Retirement Calculator'!A425,'Lorri 401b'!N:N,0),0)</f>
        <v>2271017.7761700153</v>
      </c>
      <c r="S425" s="25">
        <f t="shared" ca="1" si="267"/>
        <v>3706012.5546778254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1433044.7844468567</v>
      </c>
      <c r="R426" s="25">
        <f t="array" aca="1" ref="R426" ca="1">INDEX('Lorri 401b'!L:L,MATCH('Retirement Calculator'!A426,'Lorri 401b'!N:N,0),0)</f>
        <v>2260028.2916592094</v>
      </c>
      <c r="S426" s="25">
        <f t="shared" ca="1" si="267"/>
        <v>3693073.0761060659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1431086.665410649</v>
      </c>
      <c r="R427" s="25">
        <f t="array" aca="1" ref="R427" ca="1">INDEX('Lorri 401b'!L:L,MATCH('Retirement Calculator'!A427,'Lorri 401b'!N:N,0),0)</f>
        <v>2248993.017629608</v>
      </c>
      <c r="S427" s="25">
        <f t="shared" ca="1" si="267"/>
        <v>3680079.6830402571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1429120.3875451239</v>
      </c>
      <c r="R428" s="25">
        <f t="array" aca="1" ref="R428" ca="1">INDEX('Lorri 401b'!L:L,MATCH('Retirement Calculator'!A428,'Lorri 401b'!N:N,0),0)</f>
        <v>2237911.7632915503</v>
      </c>
      <c r="S428" s="25">
        <f t="shared" ca="1" si="267"/>
        <v>3667032.1508366745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1427145.9168551592</v>
      </c>
      <c r="R429" s="25">
        <f t="array" aca="1" ref="R429" ca="1">INDEX('Lorri 401b'!L:L,MATCH('Retirement Calculator'!A429,'Lorri 401b'!N:N,0),0)</f>
        <v>2226784.337060417</v>
      </c>
      <c r="S429" s="25">
        <f t="shared" ca="1" si="267"/>
        <v>3653930.2539155763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1425163.2192039862</v>
      </c>
      <c r="R430" s="25">
        <f t="array" aca="1" ref="R430" ca="1">INDEX('Lorri 401b'!L:L,MATCH('Retirement Calculator'!A430,'Lorri 401b'!N:N,0),0)</f>
        <v>2215610.5465533207</v>
      </c>
      <c r="S430" s="25">
        <f t="shared" ca="1" si="267"/>
        <v>3640773.7657573069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1423172.2603126001</v>
      </c>
      <c r="R431" s="25">
        <f t="array" aca="1" ref="R431" ca="1">INDEX('Lorri 401b'!L:L,MATCH('Retirement Calculator'!A431,'Lorri 401b'!N:N,0),0)</f>
        <v>2204390.1985857785</v>
      </c>
      <c r="S431" s="25">
        <f t="shared" ca="1" si="267"/>
        <v>3627562.4588983785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1421173.0057591663</v>
      </c>
      <c r="R432" s="25">
        <f t="array" aca="1" ref="R432" ca="1">INDEX('Lorri 401b'!L:L,MATCH('Retirement Calculator'!A432,'Lorri 401b'!N:N,0),0)</f>
        <v>2193123.0991683714</v>
      </c>
      <c r="S432" s="25">
        <f t="shared" ca="1" si="267"/>
        <v>3614296.104927538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1419165.4209784267</v>
      </c>
      <c r="R433" s="25">
        <f t="array" aca="1" ref="R433" ca="1">INDEX('Lorri 401b'!L:L,MATCH('Retirement Calculator'!A433,'Lorri 401b'!N:N,0),0)</f>
        <v>2181809.0535033918</v>
      </c>
      <c r="S433" s="25">
        <f t="shared" ca="1" si="267"/>
        <v>3600974.4744818183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1417149.4712611006</v>
      </c>
      <c r="R434" s="25">
        <f t="array" aca="1" ref="R434" ca="1">INDEX('Lorri 401b'!L:L,MATCH('Retirement Calculator'!A434,'Lorri 401b'!N:N,0),0)</f>
        <v>2170447.8659814745</v>
      </c>
      <c r="S434" s="25">
        <f t="shared" ca="1" si="267"/>
        <v>3587597.3372425754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1415125.1217532856</v>
      </c>
      <c r="R435" s="25">
        <f t="array" aca="1" ref="R435" ca="1">INDEX('Lorri 401b'!L:L,MATCH('Retirement Calculator'!A435,'Lorri 401b'!N:N,0),0)</f>
        <v>2159039.3401782163</v>
      </c>
      <c r="S435" s="25">
        <f t="shared" ca="1" si="267"/>
        <v>3574164.461931502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1413092.3374558548</v>
      </c>
      <c r="R436" s="25">
        <f t="array" aca="1" ref="R436" ca="1">INDEX('Lorri 401b'!L:L,MATCH('Retirement Calculator'!A436,'Lorri 401b'!N:N,0),0)</f>
        <v>2147583.2788507775</v>
      </c>
      <c r="S436" s="25">
        <f t="shared" ca="1" si="267"/>
        <v>3560675.6163066323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1411051.0832238514</v>
      </c>
      <c r="R437" s="25">
        <f t="array" aca="1" ref="R437" ca="1">INDEX('Lorri 401b'!L:L,MATCH('Retirement Calculator'!A437,'Lorri 401b'!N:N,0),0)</f>
        <v>2136079.4839344746</v>
      </c>
      <c r="S437" s="25">
        <f t="shared" ca="1" si="267"/>
        <v>3547130.567158326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1409001.3237658814</v>
      </c>
      <c r="R438" s="25">
        <f t="array" aca="1" ref="R438" ca="1">INDEX('Lorri 401b'!L:L,MATCH('Retirement Calculator'!A438,'Lorri 401b'!N:N,0),0)</f>
        <v>2124527.7565393536</v>
      </c>
      <c r="S438" s="25">
        <f t="shared" ca="1" si="267"/>
        <v>3533529.080305235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1406943.023643503</v>
      </c>
      <c r="R439" s="25">
        <f t="array" aca="1" ref="R439" ca="1">INDEX('Lorri 401b'!L:L,MATCH('Retirement Calculator'!A439,'Lorri 401b'!N:N,0),0)</f>
        <v>2112927.8969467529</v>
      </c>
      <c r="S439" s="25">
        <f t="shared" ca="1" si="267"/>
        <v>3519870.9205902559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1404876.1472706147</v>
      </c>
      <c r="R440" s="25">
        <f t="array" aca="1" ref="R440" ca="1">INDEX('Lorri 401b'!L:L,MATCH('Retirement Calculator'!A440,'Lorri 401b'!N:N,0),0)</f>
        <v>2101279.7046058499</v>
      </c>
      <c r="S440" s="25">
        <f t="shared" ca="1" si="267"/>
        <v>3506155.8518764647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1402800.6589128396</v>
      </c>
      <c r="R441" s="25">
        <f t="array" aca="1" ref="R441" ca="1">INDEX('Lorri 401b'!L:L,MATCH('Retirement Calculator'!A441,'Lorri 401b'!N:N,0),0)</f>
        <v>2089582.9781301932</v>
      </c>
      <c r="S441" s="25">
        <f t="shared" ca="1" si="267"/>
        <v>3492383.6370430328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1400716.5226869069</v>
      </c>
      <c r="R442" s="25">
        <f t="array" aca="1" ref="R442" ca="1">INDEX('Lorri 401b'!L:L,MATCH('Retirement Calculator'!A442,'Lorri 401b'!N:N,0),0)</f>
        <v>2077837.5152942212</v>
      </c>
      <c r="S442" s="25">
        <f t="shared" ca="1" si="267"/>
        <v>3478554.0379811283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1398623.7025600327</v>
      </c>
      <c r="R443" s="25">
        <f t="array" aca="1" ref="R443" ca="1">INDEX('Lorri 401b'!L:L,MATCH('Retirement Calculator'!A443,'Lorri 401b'!N:N,0),0)</f>
        <v>2066043.1130297659</v>
      </c>
      <c r="S443" s="25">
        <f t="shared" ca="1" si="267"/>
        <v>3464666.8155897986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1396522.1623492967</v>
      </c>
      <c r="R444" s="25">
        <f t="array" aca="1" ref="R444" ca="1">INDEX('Lorri 401b'!L:L,MATCH('Retirement Calculator'!A444,'Lorri 401b'!N:N,0),0)</f>
        <v>2054199.567422542</v>
      </c>
      <c r="S444" s="25">
        <f t="shared" ca="1" si="267"/>
        <v>3450721.7297718385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1394411.865721016</v>
      </c>
      <c r="R445" s="25">
        <f t="array" aca="1" ref="R445" ca="1">INDEX('Lorri 401b'!L:L,MATCH('Retirement Calculator'!A445,'Lorri 401b'!N:N,0),0)</f>
        <v>2042306.6737086214</v>
      </c>
      <c r="S445" s="25">
        <f t="shared" ca="1" si="267"/>
        <v>3436718.5394296376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1392292.7761901175</v>
      </c>
      <c r="R446" s="25">
        <f t="array" aca="1" ref="R446" ca="1">INDEX('Lorri 401b'!L:L,MATCH('Retirement Calculator'!A446,'Lorri 401b'!N:N,0),0)</f>
        <v>2030364.2262708929</v>
      </c>
      <c r="S446" s="25">
        <f t="shared" ca="1" si="267"/>
        <v>3422657.0024610106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1390164.8571195069</v>
      </c>
      <c r="R447" s="25">
        <f t="array" aca="1" ref="R447" ca="1">INDEX('Lorri 401b'!L:L,MATCH('Retirement Calculator'!A447,'Lorri 401b'!N:N,0),0)</f>
        <v>2018372.018635507</v>
      </c>
      <c r="S447" s="25">
        <f t="shared" ca="1" si="267"/>
        <v>3408536.8757550139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1388028.0717194353</v>
      </c>
      <c r="R448" s="25">
        <f t="array" aca="1" ref="R448" ca="1">INDEX('Lorri 401b'!L:L,MATCH('Retirement Calculator'!A448,'Lorri 401b'!N:N,0),0)</f>
        <v>2006329.8434683071</v>
      </c>
      <c r="S448" s="25">
        <f t="shared" ca="1" si="267"/>
        <v>3394357.9151877426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1385882.3830468634</v>
      </c>
      <c r="R449" s="25">
        <f t="array" aca="1" ref="R449" ca="1">INDEX('Lorri 401b'!L:L,MATCH('Retirement Calculator'!A449,'Lorri 401b'!N:N,0),0)</f>
        <v>1994237.4925712438</v>
      </c>
      <c r="S449" s="25">
        <f t="shared" ca="1" si="267"/>
        <v>3380119.8756181072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1383727.7540048226</v>
      </c>
      <c r="R450" s="25">
        <f t="array" aca="1" ref="R450" ca="1">INDEX('Lorri 401b'!L:L,MATCH('Retirement Calculator'!A450,'Lorri 401b'!N:N,0),0)</f>
        <v>1982094.756878776</v>
      </c>
      <c r="S450" s="25">
        <f t="shared" ca="1" si="267"/>
        <v>3365822.5108835986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1381564.1473417731</v>
      </c>
      <c r="R451" s="25">
        <f t="array" aca="1" ref="R451" ca="1">INDEX('Lorri 401b'!L:L,MATCH('Retirement Calculator'!A451,'Lorri 401b'!N:N,0),0)</f>
        <v>1969901.4264542563</v>
      </c>
      <c r="S451" s="25">
        <f t="shared" ca="1" si="267"/>
        <v>3351465.5737960292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1379391.5256509611</v>
      </c>
      <c r="R452" s="25">
        <f t="array" aca="1" ref="R452" ca="1">INDEX('Lorri 401b'!L:L,MATCH('Retirement Calculator'!A452,'Lorri 401b'!N:N,0),0)</f>
        <v>1957657.2904863011</v>
      </c>
      <c r="S452" s="25">
        <f t="shared" ca="1" si="267"/>
        <v>3337048.8161372622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1377209.8513697707</v>
      </c>
      <c r="R453" s="25">
        <f t="array" aca="1" ref="R453" ca="1">INDEX('Lorri 401b'!L:L,MATCH('Retirement Calculator'!A453,'Lorri 401b'!N:N,0),0)</f>
        <v>1945362.1372851462</v>
      </c>
      <c r="S453" s="25">
        <f t="shared" ca="1" si="267"/>
        <v>3322571.9886549171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1375019.0867790752</v>
      </c>
      <c r="R454" s="25">
        <f t="array" aca="1" ref="R454" ca="1">INDEX('Lorri 401b'!L:L,MATCH('Retirement Calculator'!A454,'Lorri 401b'!N:N,0),0)</f>
        <v>1933015.7542789865</v>
      </c>
      <c r="S454" s="25">
        <f t="shared" ca="1" si="267"/>
        <v>3308034.8410580615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1372819.1940025853</v>
      </c>
      <c r="R455" s="25">
        <f t="array" aca="1" ref="R455" ca="1">INDEX('Lorri 401b'!L:L,MATCH('Retirement Calculator'!A455,'Lorri 401b'!N:N,0),0)</f>
        <v>1920617.928010301</v>
      </c>
      <c r="S455" s="25">
        <f t="shared" ca="1" si="267"/>
        <v>3293437.1220128862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1370610.1350061933</v>
      </c>
      <c r="R456" s="25">
        <f t="array" aca="1" ref="R456" ca="1">INDEX('Lorri 401b'!L:L,MATCH('Retirement Calculator'!A456,'Lorri 401b'!N:N,0),0)</f>
        <v>1908168.4441321627</v>
      </c>
      <c r="S456" s="25">
        <f t="shared" ca="1" si="267"/>
        <v>3278778.5791383563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1368391.8715973163</v>
      </c>
      <c r="R457" s="25">
        <f t="array" aca="1" ref="R457" ca="1">INDEX('Lorri 401b'!L:L,MATCH('Retirement Calculator'!A457,'Lorri 401b'!N:N,0),0)</f>
        <v>1895667.0874045321</v>
      </c>
      <c r="S457" s="25">
        <f t="shared" ca="1" si="267"/>
        <v>3264058.9590018485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1366164.3654242356</v>
      </c>
      <c r="R458" s="25">
        <f t="array" aca="1" ref="R458" ca="1">INDEX('Lorri 401b'!L:L,MATCH('Retirement Calculator'!A458,'Lorri 401b'!N:N,0),0)</f>
        <v>1883113.6416905364</v>
      </c>
      <c r="S458" s="25">
        <f t="shared" ca="1" si="267"/>
        <v>3249278.0071147718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1363927.5779754338</v>
      </c>
      <c r="R459" s="25">
        <f t="array" aca="1" ref="R459" ca="1">INDEX('Lorri 401b'!L:L,MATCH('Retirement Calculator'!A459,'Lorri 401b'!N:N,0),0)</f>
        <v>1870507.8899527325</v>
      </c>
      <c r="S459" s="25">
        <f t="shared" ca="1" si="267"/>
        <v>3234435.4679281665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1361681.4705789287</v>
      </c>
      <c r="R460" s="25">
        <f t="array" aca="1" ref="R460" ca="1">INDEX('Lorri 401b'!L:L,MATCH('Retirement Calculator'!A460,'Lorri 401b'!N:N,0),0)</f>
        <v>1857849.6142493542</v>
      </c>
      <c r="S460" s="25">
        <f t="shared" ca="1" si="267"/>
        <v>3219531.0848282827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1359426.0044016049</v>
      </c>
      <c r="R461" s="25">
        <f t="array" aca="1" ref="R461" ca="1">INDEX('Lorri 401b'!L:L,MATCH('Retirement Calculator'!A461,'Lorri 401b'!N:N,0),0)</f>
        <v>1845138.5957305452</v>
      </c>
      <c r="S461" s="25">
        <f t="shared" ca="1" si="267"/>
        <v>3204564.6001321501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1357161.1404485421</v>
      </c>
      <c r="R462" s="25">
        <f t="array" aca="1" ref="R462" ca="1">INDEX('Lorri 401b'!L:L,MATCH('Retirement Calculator'!A462,'Lorri 401b'!N:N,0),0)</f>
        <v>1832374.6146345746</v>
      </c>
      <c r="S462" s="25">
        <f t="shared" ca="1" si="267"/>
        <v>3189535.7550831167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1354886.8395623416</v>
      </c>
      <c r="R463" s="25">
        <f t="array" aca="1" ref="R463" ca="1">INDEX('Lorri 401b'!L:L,MATCH('Retirement Calculator'!A463,'Lorri 401b'!N:N,0),0)</f>
        <v>1819557.4502840375</v>
      </c>
      <c r="S463" s="25">
        <f t="shared" ca="1" si="267"/>
        <v>3174444.2898463793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1352603.0624224485</v>
      </c>
      <c r="R464" s="25">
        <f t="array" aca="1" ref="R464" ca="1">INDEX('Lorri 401b'!L:L,MATCH('Retirement Calculator'!A464,'Lorri 401b'!N:N,0),0)</f>
        <v>1806686.8810820398</v>
      </c>
      <c r="S464" s="25">
        <f t="shared" ca="1" si="267"/>
        <v>3159289.9435044881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1350309.7695444727</v>
      </c>
      <c r="R465" s="25">
        <f t="array" aca="1" ref="R465" ca="1">INDEX('Lorri 401b'!L:L,MATCH('Retirement Calculator'!A465,'Lorri 401b'!N:N,0),0)</f>
        <v>1793762.684508367</v>
      </c>
      <c r="S465" s="25">
        <f t="shared" ca="1" si="267"/>
        <v>3144072.4540528394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1348006.9212795051</v>
      </c>
      <c r="R466" s="25">
        <f t="array" aca="1" ref="R466" ca="1">INDEX('Lorri 401b'!L:L,MATCH('Retirement Calculator'!A466,'Lorri 401b'!N:N,0),0)</f>
        <v>1780784.6371156373</v>
      </c>
      <c r="S466" s="25">
        <f t="shared" ca="1" si="267"/>
        <v>3128791.5583951427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1345694.4778134336</v>
      </c>
      <c r="R467" s="25">
        <f t="array" aca="1" ref="R467" ca="1">INDEX('Lorri 401b'!L:L,MATCH('Retirement Calculator'!A467,'Lorri 401b'!N:N,0),0)</f>
        <v>1767752.514525438</v>
      </c>
      <c r="S467" s="25">
        <f t="shared" ca="1" si="267"/>
        <v>3113446.9923388716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1343372.3991662534</v>
      </c>
      <c r="R468" s="25">
        <f t="array" aca="1" ref="R468" ca="1">INDEX('Lorri 401b'!L:L,MATCH('Retirement Calculator'!A468,'Lorri 401b'!N:N,0),0)</f>
        <v>1754666.0914244461</v>
      </c>
      <c r="S468" s="25">
        <f t="shared" ca="1" si="267"/>
        <v>3098038.4905906995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1341040.6451913766</v>
      </c>
      <c r="R469" s="25">
        <f t="array" aca="1" ref="R469" ca="1">INDEX('Lorri 401b'!L:L,MATCH('Retirement Calculator'!A469,'Lorri 401b'!N:N,0),0)</f>
        <v>1741525.1415605333</v>
      </c>
      <c r="S469" s="25">
        <f t="shared" ca="1" si="267"/>
        <v>3082565.7867519101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1338699.1755749378</v>
      </c>
      <c r="R470" s="25">
        <f t="array" aca="1" ref="R470" ca="1">INDEX('Lorri 401b'!L:L,MATCH('Retirement Calculator'!A470,'Lorri 401b'!N:N,0),0)</f>
        <v>1728329.4377388544</v>
      </c>
      <c r="S470" s="25">
        <f t="shared" ca="1" si="267"/>
        <v>3067028.6133137923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1336347.9498350972</v>
      </c>
      <c r="R471" s="25">
        <f t="array" aca="1" ref="R471" ca="1">INDEX('Lorri 401b'!L:L,MATCH('Retirement Calculator'!A471,'Lorri 401b'!N:N,0),0)</f>
        <v>1715078.7518179184</v>
      </c>
      <c r="S471" s="25">
        <f t="shared" ca="1" si="267"/>
        <v>3051426.7016530158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1333986.9273213407</v>
      </c>
      <c r="R472" s="25">
        <f t="array" aca="1" ref="R472" ca="1">INDEX('Lorri 401b'!L:L,MATCH('Retirement Calculator'!A472,'Lorri 401b'!N:N,0),0)</f>
        <v>1701772.8547056452</v>
      </c>
      <c r="S472" s="25">
        <f t="shared" ca="1" si="267"/>
        <v>3035759.7820269857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1331616.0672137768</v>
      </c>
      <c r="R473" s="25">
        <f t="array" aca="1" ref="R473" ca="1">INDEX('Lorri 401b'!L:L,MATCH('Retirement Calculator'!A473,'Lorri 401b'!N:N,0),0)</f>
        <v>1688411.5163554042</v>
      </c>
      <c r="S473" s="25">
        <f t="shared" ca="1" si="267"/>
        <v>3020027.5835691812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1329235.3285224314</v>
      </c>
      <c r="R474" s="25">
        <f t="array" aca="1" ref="R474" ca="1">INDEX('Lorri 401b'!L:L,MATCH('Retirement Calculator'!A474,'Lorri 401b'!N:N,0),0)</f>
        <v>1674994.5057620371</v>
      </c>
      <c r="S474" s="25">
        <f t="shared" ca="1" si="267"/>
        <v>3004229.8342844686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1326844.6700865387</v>
      </c>
      <c r="R475" s="25">
        <f t="array" aca="1" ref="R475" ca="1">INDEX('Lorri 401b'!L:L,MATCH('Retirement Calculator'!A475,'Lorri 401b'!N:N,0),0)</f>
        <v>1661521.5909578644</v>
      </c>
      <c r="S475" s="25">
        <f t="shared" ca="1" si="267"/>
        <v>2988366.2610444031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1324444.0505738298</v>
      </c>
      <c r="R476" s="25">
        <f t="array" aca="1" ref="R476" ca="1">INDEX('Lorri 401b'!L:L,MATCH('Retirement Calculator'!A476,'Lorri 401b'!N:N,0),0)</f>
        <v>1647992.5390086742</v>
      </c>
      <c r="S476" s="25">
        <f t="shared" ca="1" si="267"/>
        <v>2972436.5895825038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1322033.4284798179</v>
      </c>
      <c r="R477" s="25">
        <f t="array" aca="1" ref="R477" ca="1">INDEX('Lorri 401b'!L:L,MATCH('Retirement Calculator'!A477,'Lorri 401b'!N:N,0),0)</f>
        <v>1634407.1160096959</v>
      </c>
      <c r="S477" s="25">
        <f t="shared" ca="1" si="267"/>
        <v>2956440.5444895141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1319612.7621270809</v>
      </c>
      <c r="R478" s="25">
        <f t="array" aca="1" ref="R478" ca="1">INDEX('Lorri 401b'!L:L,MATCH('Retirement Calculator'!A478,'Lorri 401b'!N:N,0),0)</f>
        <v>1620765.087081555</v>
      </c>
      <c r="S478" s="25">
        <f t="shared" ca="1" si="267"/>
        <v>2940377.8492086362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1317182.0096645409</v>
      </c>
      <c r="R479" s="25">
        <f t="array" aca="1" ref="R479" ca="1">INDEX('Lorri 401b'!L:L,MATCH('Retirement Calculator'!A479,'Lorri 401b'!N:N,0),0)</f>
        <v>1607066.2163662137</v>
      </c>
      <c r="S479" s="25">
        <f t="shared" ca="1" si="267"/>
        <v>2924248.2260307549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1314741.1290667404</v>
      </c>
      <c r="R480" s="25">
        <f t="array" aca="1" ref="R480" ca="1">INDEX('Lorri 401b'!L:L,MATCH('Retirement Calculator'!A480,'Lorri 401b'!N:N,0),0)</f>
        <v>1593310.2670228917</v>
      </c>
      <c r="S480" s="25">
        <f t="shared" ca="1" si="267"/>
        <v>2908051.3960896321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1312290.0781331158</v>
      </c>
      <c r="R481" s="25">
        <f t="array" aca="1" ref="R481" ca="1">INDEX('Lorri 401b'!L:L,MATCH('Retirement Calculator'!A481,'Lorri 401b'!N:N,0),0)</f>
        <v>1579497.0012239725</v>
      </c>
      <c r="S481" s="25">
        <f t="shared" ca="1" si="267"/>
        <v>2891787.0793570885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1309828.8144872675</v>
      </c>
      <c r="R482" s="25">
        <f t="array" aca="1" ref="R482" ca="1">INDEX('Lorri 401b'!L:L,MATCH('Retirement Calculator'!A482,'Lorri 401b'!N:N,0),0)</f>
        <v>1565626.1801508912</v>
      </c>
      <c r="S482" s="25">
        <f t="shared" ca="1" si="267"/>
        <v>2875454.9946381589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1307357.2955762283</v>
      </c>
      <c r="R483" s="25">
        <f t="array" aca="1" ref="R483" ca="1">INDEX('Lorri 401b'!L:L,MATCH('Retirement Calculator'!A483,'Lorri 401b'!N:N,0),0)</f>
        <v>1551697.5639900053</v>
      </c>
      <c r="S483" s="25">
        <f t="shared" ca="1" si="267"/>
        <v>2859054.8595662336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1304875.4786697265</v>
      </c>
      <c r="R484" s="25">
        <f t="array" aca="1" ref="R484" ca="1">INDEX('Lorri 401b'!L:L,MATCH('Retirement Calculator'!A484,'Lorri 401b'!N:N,0),0)</f>
        <v>1537710.9119284491</v>
      </c>
      <c r="S484" s="25">
        <f t="shared" ca="1" si="267"/>
        <v>2842586.3905981756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1302383.3208594476</v>
      </c>
      <c r="R485" s="25">
        <f t="array" aca="1" ref="R485" ca="1">INDEX('Lorri 401b'!L:L,MATCH('Retirement Calculator'!A485,'Lorri 401b'!N:N,0),0)</f>
        <v>1523665.9821499698</v>
      </c>
      <c r="S485" s="25">
        <f t="shared" ca="1" si="267"/>
        <v>2826049.3030094174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1299880.7790582925</v>
      </c>
      <c r="R486" s="25">
        <f t="array" aca="1" ref="R486" ca="1">INDEX('Lorri 401b'!L:L,MATCH('Retirement Calculator'!A486,'Lorri 401b'!N:N,0),0)</f>
        <v>1509562.5318307467</v>
      </c>
      <c r="S486" s="25">
        <f t="shared" ca="1" si="267"/>
        <v>2809443.3108890392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1297367.8099996326</v>
      </c>
      <c r="R487" s="25">
        <f t="array" aca="1" ref="R487" ca="1">INDEX('Lorri 401b'!L:L,MATCH('Retirement Calculator'!A487,'Lorri 401b'!N:N,0),0)</f>
        <v>1495400.3171351936</v>
      </c>
      <c r="S487" s="25">
        <f t="shared" ca="1" si="267"/>
        <v>2792768.127134826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1294844.3702365616</v>
      </c>
      <c r="R488" s="25">
        <f t="array" aca="1" ref="R488" ca="1">INDEX('Lorri 401b'!L:L,MATCH('Retirement Calculator'!A488,'Lorri 401b'!N:N,0),0)</f>
        <v>1481179.0932117424</v>
      </c>
      <c r="S488" s="25">
        <f t="shared" ca="1" si="267"/>
        <v>2776023.4634483038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1292310.4161411445</v>
      </c>
      <c r="R489" s="25">
        <f t="array" aca="1" ref="R489" ca="1">INDEX('Lorri 401b'!L:L,MATCH('Retirement Calculator'!A489,'Lorri 401b'!N:N,0),0)</f>
        <v>1466898.6141886101</v>
      </c>
      <c r="S489" s="25">
        <f t="shared" ca="1" si="267"/>
        <v>2759209.0303297546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1289765.9039036632</v>
      </c>
      <c r="R490" s="25">
        <f t="array" aca="1" ref="R490" ca="1">INDEX('Lorri 401b'!L:L,MATCH('Retirement Calculator'!A490,'Lorri 401b'!N:N,0),0)</f>
        <v>1452558.6331695481</v>
      </c>
      <c r="S490" s="25">
        <f t="shared" ca="1" si="267"/>
        <v>2742324.5370732113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1287210.7895318589</v>
      </c>
      <c r="R491" s="25">
        <f t="array" aca="1" ref="R491" ca="1">INDEX('Lorri 401b'!L:L,MATCH('Retirement Calculator'!A491,'Lorri 401b'!N:N,0),0)</f>
        <v>1438158.9022295733</v>
      </c>
      <c r="S491" s="25">
        <f t="shared" ca="1" si="267"/>
        <v>2725369.6917614322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1284645.0288501722</v>
      </c>
      <c r="R492" s="25">
        <f t="array" aca="1" ref="R492" ca="1">INDEX('Lorri 401b'!L:L,MATCH('Retirement Calculator'!A492,'Lorri 401b'!N:N,0),0)</f>
        <v>1423699.1724106821</v>
      </c>
      <c r="S492" s="25">
        <f t="shared" ca="1" si="267"/>
        <v>2708344.2012608545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1282068.5774989785</v>
      </c>
      <c r="R493" s="25">
        <f t="array" aca="1" ref="R493" ca="1">INDEX('Lorri 401b'!L:L,MATCH('Retirement Calculator'!A493,'Lorri 401b'!N:N,0),0)</f>
        <v>1409179.1937175454</v>
      </c>
      <c r="S493" s="25">
        <f t="shared" ca="1" si="267"/>
        <v>2691247.7712165238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1279481.3909338214</v>
      </c>
      <c r="R494" s="25">
        <f t="array" aca="1" ref="R494" ca="1">INDEX('Lorri 401b'!L:L,MATCH('Retirement Calculator'!A494,'Lorri 401b'!N:N,0),0)</f>
        <v>1394598.7151131872</v>
      </c>
      <c r="S494" s="25">
        <f t="shared" ca="1" si="267"/>
        <v>2674080.1060470087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1276883.4244246429</v>
      </c>
      <c r="R495" s="25">
        <f t="array" aca="1" ref="R495" ca="1">INDEX('Lorri 401b'!L:L,MATCH('Retirement Calculator'!A495,'Lorri 401b'!N:N,0),0)</f>
        <v>1379957.4845146444</v>
      </c>
      <c r="S495" s="25">
        <f t="shared" ca="1" si="267"/>
        <v>2656840.9089392871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1274274.6330550094</v>
      </c>
      <c r="R496" s="25">
        <f t="array" aca="1" ref="R496" ca="1">INDEX('Lorri 401b'!L:L,MATCH('Retirement Calculator'!A496,'Lorri 401b'!N:N,0),0)</f>
        <v>1365255.2487886075</v>
      </c>
      <c r="S496" s="25">
        <f t="shared" ca="1" si="267"/>
        <v>2639529.8818436172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1271654.9717213358</v>
      </c>
      <c r="R497" s="25">
        <f t="array" aca="1" ref="R497" ca="1">INDEX('Lorri 401b'!L:L,MATCH('Retirement Calculator'!A497,'Lorri 401b'!N:N,0),0)</f>
        <v>1350491.7537470455</v>
      </c>
      <c r="S497" s="25">
        <f t="shared" ca="1" si="267"/>
        <v>2622146.7254683813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1269024.3951321051</v>
      </c>
      <c r="R498" s="25">
        <f t="array" aca="1" ref="R498" ca="1">INDEX('Lorri 401b'!L:L,MATCH('Retirement Calculator'!A498,'Lorri 401b'!N:N,0),0)</f>
        <v>1335666.7441428103</v>
      </c>
      <c r="S498" s="25">
        <f t="shared" ca="1" si="267"/>
        <v>2604691.1392749157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1266382.8578070861</v>
      </c>
      <c r="R499" s="25">
        <f t="array" aca="1" ref="R499" ca="1">INDEX('Lorri 401b'!L:L,MATCH('Retirement Calculator'!A499,'Lorri 401b'!N:N,0),0)</f>
        <v>1320779.9636652241</v>
      </c>
      <c r="S499" s="25">
        <f t="shared" ca="1" si="267"/>
        <v>2587162.8214723105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1263730.3140765461</v>
      </c>
      <c r="R500" s="25">
        <f t="array" aca="1" ref="R500" ca="1">INDEX('Lorri 401b'!L:L,MATCH('Retirement Calculator'!A500,'Lorri 401b'!N:N,0),0)</f>
        <v>1305831.154935648</v>
      </c>
      <c r="S500" s="25">
        <f t="shared" ca="1" si="267"/>
        <v>2569561.4690121943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1261066.7180804622</v>
      </c>
      <c r="R501" s="25">
        <f t="array" aca="1" ref="R501" ca="1">INDEX('Lorri 401b'!L:L,MATCH('Retirement Calculator'!A501,'Lorri 401b'!N:N,0),0)</f>
        <v>1290820.0595030319</v>
      </c>
      <c r="S501" s="25">
        <f t="shared" ca="1" si="267"/>
        <v>2551886.7775834939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1258392.0237677279</v>
      </c>
      <c r="R502" s="25">
        <f t="array" aca="1" ref="R502" ca="1">INDEX('Lorri 401b'!L:L,MATCH('Retirement Calculator'!A502,'Lorri 401b'!N:N,0),0)</f>
        <v>1275746.4178394466</v>
      </c>
      <c r="S502" s="25">
        <f t="shared" ca="1" si="267"/>
        <v>2534138.4416071745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1255706.1848953573</v>
      </c>
      <c r="R503" s="25">
        <f t="array" aca="1" ref="R503" ca="1">INDEX('Lorri 401b'!L:L,MATCH('Retirement Calculator'!A503,'Lorri 401b'!N:N,0),0)</f>
        <v>1260609.9693355963</v>
      </c>
      <c r="S503" s="25">
        <f t="shared" ca="1" si="267"/>
        <v>2516316.1542309537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1253009.1550276852</v>
      </c>
      <c r="R504" s="25">
        <f t="array" aca="1" ref="R504" ca="1">INDEX('Lorri 401b'!L:L,MATCH('Retirement Calculator'!A504,'Lorri 401b'!N:N,0),0)</f>
        <v>1245410.4522963134</v>
      </c>
      <c r="S504" s="25">
        <f t="shared" ca="1" si="267"/>
        <v>2498419.6073239986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1250300.8875355644</v>
      </c>
      <c r="R505" s="25">
        <f t="array" aca="1" ref="R505" ca="1">INDEX('Lorri 401b'!L:L,MATCH('Retirement Calculator'!A505,'Lorri 401b'!N:N,0),0)</f>
        <v>1230147.6039360336</v>
      </c>
      <c r="S505" s="25">
        <f t="shared" ca="1" si="267"/>
        <v>2480448.4914715979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1247581.3355955598</v>
      </c>
      <c r="R506" s="25">
        <f t="array" aca="1" ref="R506" ca="1">INDEX('Lorri 401b'!L:L,MATCH('Retirement Calculator'!A506,'Lorri 401b'!N:N,0),0)</f>
        <v>1214821.1603742526</v>
      </c>
      <c r="S506" s="25">
        <f t="shared" ca="1" si="267"/>
        <v>2462402.4959698124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1244850.4521891384</v>
      </c>
      <c r="R507" s="25">
        <f t="array" aca="1" ref="R507" ca="1">INDEX('Lorri 401b'!L:L,MATCH('Retirement Calculator'!A507,'Lorri 401b'!N:N,0),0)</f>
        <v>1199430.8566309642</v>
      </c>
      <c r="S507" s="25">
        <f t="shared" ca="1" si="267"/>
        <v>2444281.3088201024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1242108.1901018571</v>
      </c>
      <c r="R508" s="25">
        <f t="array" aca="1" ref="R508" ca="1">INDEX('Lorri 401b'!L:L,MATCH('Retirement Calculator'!A508,'Lorri 401b'!N:N,0),0)</f>
        <v>1183976.4266220788</v>
      </c>
      <c r="S508" s="25">
        <f t="shared" ca="1" si="267"/>
        <v>2426084.6167239361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1239354.5019225453</v>
      </c>
      <c r="R509" s="25">
        <f t="array" aca="1" ref="R509" ca="1">INDEX('Lorri 401b'!L:L,MATCH('Retirement Calculator'!A509,'Lorri 401b'!N:N,0),0)</f>
        <v>1168457.603154823</v>
      </c>
      <c r="S509" s="25">
        <f t="shared" ca="1" si="267"/>
        <v>2407812.1050773682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1236589.3400424863</v>
      </c>
      <c r="R510" s="25">
        <f t="array" aca="1" ref="R510" ca="1">INDEX('Lorri 401b'!L:L,MATCH('Retirement Calculator'!A510,'Lorri 401b'!N:N,0),0)</f>
        <v>1152874.1179231203</v>
      </c>
      <c r="S510" s="25">
        <f t="shared" ca="1" si="267"/>
        <v>2389463.4579656068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1233812.6566545938</v>
      </c>
      <c r="R511" s="25">
        <f t="array" aca="1" ref="R511" ca="1">INDEX('Lorri 401b'!L:L,MATCH('Retirement Calculator'!A511,'Lorri 401b'!N:N,0),0)</f>
        <v>1137225.701502952</v>
      </c>
      <c r="S511" s="25">
        <f t="shared" ca="1" si="267"/>
        <v>2371038.3581575458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1231024.4037525852</v>
      </c>
      <c r="R512" s="25">
        <f t="array" aca="1" ref="R512" ca="1">INDEX('Lorri 401b'!L:L,MATCH('Retirement Calculator'!A512,'Lorri 401b'!N:N,0),0)</f>
        <v>1121512.0833476998</v>
      </c>
      <c r="S512" s="25">
        <f t="shared" ca="1" si="267"/>
        <v>2352536.487100285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1228224.5331301515</v>
      </c>
      <c r="R513" s="25">
        <f t="array" aca="1" ref="R513" ca="1">INDEX('Lorri 401b'!L:L,MATCH('Retirement Calculator'!A513,'Lorri 401b'!N:N,0),0)</f>
        <v>1105732.9917834674</v>
      </c>
      <c r="S513" s="25">
        <f t="shared" ca="1" si="267"/>
        <v>2333957.5249136188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1225412.9963801242</v>
      </c>
      <c r="R514" s="25">
        <f t="array" aca="1" ref="R514" ca="1">INDEX('Lorri 401b'!L:L,MATCH('Retirement Calculator'!A514,'Lorri 401b'!N:N,0),0)</f>
        <v>1089888.1540043838</v>
      </c>
      <c r="S514" s="25">
        <f t="shared" ca="1" si="267"/>
        <v>2315301.1503845081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1222589.7448936386</v>
      </c>
      <c r="R515" s="25">
        <f t="array" aca="1" ref="R515" ca="1">INDEX('Lorri 401b'!L:L,MATCH('Retirement Calculator'!A515,'Lorri 401b'!N:N,0),0)</f>
        <v>1073977.2960678875</v>
      </c>
      <c r="S515" s="25">
        <f t="shared" ca="1" si="267"/>
        <v>2296567.0409615263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1219754.7298592927</v>
      </c>
      <c r="R516" s="25">
        <f t="array" aca="1" ref="R516" ca="1">INDEX('Lorri 401b'!L:L,MATCH('Retirement Calculator'!A516,'Lorri 401b'!N:N,0),0)</f>
        <v>1058000.1428899891</v>
      </c>
      <c r="S516" s="25">
        <f t="shared" ca="1" si="267"/>
        <v>2277754.872749282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1216907.9022623037</v>
      </c>
      <c r="R517" s="25">
        <f t="array" aca="1" ref="R517" ca="1">INDEX('Lorri 401b'!L:L,MATCH('Retirement Calculator'!A517,'Lorri 401b'!N:N,0),0)</f>
        <v>1041956.4182405161</v>
      </c>
      <c r="S517" s="25">
        <f t="shared" ca="1" si="267"/>
        <v>2258864.32050282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1214049.2128836606</v>
      </c>
      <c r="R518" s="25">
        <f t="array" aca="1" ref="R518" ca="1">INDEX('Lorri 401b'!L:L,MATCH('Retirement Calculator'!A518,'Lorri 401b'!N:N,0),0)</f>
        <v>1025845.8447383371</v>
      </c>
      <c r="S518" s="25">
        <f t="shared" ca="1" si="267"/>
        <v>2239895.0576219978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1211178.612299273</v>
      </c>
      <c r="R519" s="25">
        <f t="array" aca="1" ref="R519" ca="1">INDEX('Lorri 401b'!L:L,MATCH('Retirement Calculator'!A519,'Lorri 401b'!N:N,0),0)</f>
        <v>1009668.1438465656</v>
      </c>
      <c r="S519" s="25">
        <f t="shared" ca="1" si="267"/>
        <v>2220846.7561458386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1208296.0508791171</v>
      </c>
      <c r="R520" s="25">
        <f t="array" aca="1" ref="R520" ca="1">INDEX('Lorri 401b'!L:L,MATCH('Retirement Calculator'!A520,'Lorri 401b'!N:N,0),0)</f>
        <v>993423.03586774506</v>
      </c>
      <c r="S520" s="25">
        <f t="shared" ca="1" si="267"/>
        <v>2201719.0867468622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1205401.4787863772</v>
      </c>
      <c r="R521" s="25">
        <f t="array" aca="1" ref="R521" ca="1">INDEX('Lorri 401b'!L:L,MATCH('Retirement Calculator'!A521,'Lorri 401b'!N:N,0),0)</f>
        <v>977110.2399390128</v>
      </c>
      <c r="S521" s="25">
        <f t="shared" ref="S521:S775" ca="1" si="527">SUM(Q521:R521)</f>
        <v>2182511.7187253898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1202494.8459765844</v>
      </c>
      <c r="R522" s="25">
        <f t="array" aca="1" ref="R522" ca="1">INDEX('Lorri 401b'!L:L,MATCH('Retirement Calculator'!A522,'Lorri 401b'!N:N,0),0)</f>
        <v>960729.47402724414</v>
      </c>
      <c r="S522" s="25">
        <f t="shared" ca="1" si="527"/>
        <v>2163224.3200038285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1199576.1021967507</v>
      </c>
      <c r="R523" s="25">
        <f t="array" aca="1" ref="R523" ca="1">INDEX('Lorri 401b'!L:L,MATCH('Retirement Calculator'!A523,'Lorri 401b'!N:N,0),0)</f>
        <v>944280.45492417645</v>
      </c>
      <c r="S523" s="25">
        <f t="shared" ca="1" si="527"/>
        <v>2143856.5571209271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1196645.1969845011</v>
      </c>
      <c r="R524" s="25">
        <f t="array" aca="1" ref="R524" ca="1">INDEX('Lorri 401b'!L:L,MATCH('Retirement Calculator'!A524,'Lorri 401b'!N:N,0),0)</f>
        <v>927762.89824151259</v>
      </c>
      <c r="S524" s="25">
        <f t="shared" ca="1" si="527"/>
        <v>2124408.0952260136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1193702.0796672003</v>
      </c>
      <c r="R525" s="25">
        <f t="array" aca="1" ref="R525" ca="1">INDEX('Lorri 401b'!L:L,MATCH('Retirement Calculator'!A525,'Lorri 401b'!N:N,0),0)</f>
        <v>911176.51840600441</v>
      </c>
      <c r="S525" s="25">
        <f t="shared" ca="1" si="527"/>
        <v>2104878.598073205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1190746.6993610775</v>
      </c>
      <c r="R526" s="25">
        <f t="array" aca="1" ref="R526" ca="1">INDEX('Lorri 401b'!L:L,MATCH('Retirement Calculator'!A526,'Lorri 401b'!N:N,0),0)</f>
        <v>894521.02865451493</v>
      </c>
      <c r="S526" s="25">
        <f t="shared" ca="1" si="527"/>
        <v>2085267.7280155923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1187779.0049703459</v>
      </c>
      <c r="R527" s="25">
        <f t="array" aca="1" ref="R527" ca="1">INDEX('Lorri 401b'!L:L,MATCH('Retirement Calculator'!A527,'Lorri 401b'!N:N,0),0)</f>
        <v>877796.14102906082</v>
      </c>
      <c r="S527" s="25">
        <f t="shared" ca="1" si="527"/>
        <v>2065575.1459994067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1184798.9451863195</v>
      </c>
      <c r="R528" s="25">
        <f t="array" aca="1" ref="R528" ca="1">INDEX('Lorri 401b'!L:L,MATCH('Retirement Calculator'!A528,'Lorri 401b'!N:N,0),0)</f>
        <v>861001.56637183402</v>
      </c>
      <c r="S528" s="25">
        <f t="shared" ca="1" si="527"/>
        <v>2045800.5115581537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1181806.4684865263</v>
      </c>
      <c r="R529" s="25">
        <f t="array" aca="1" ref="R529" ca="1">INDEX('Lorri 401b'!L:L,MATCH('Retirement Calculator'!A529,'Lorri 401b'!N:N,0),0)</f>
        <v>844137.01432020217</v>
      </c>
      <c r="S529" s="25">
        <f t="shared" ca="1" si="527"/>
        <v>2025943.4828067285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1178801.5231338174</v>
      </c>
      <c r="R530" s="25">
        <f t="array" aca="1" ref="R530" ca="1">INDEX('Lorri 401b'!L:L,MATCH('Retirement Calculator'!A530,'Lorri 401b'!N:N,0),0)</f>
        <v>827202.19330168853</v>
      </c>
      <c r="S530" s="25">
        <f t="shared" ca="1" si="527"/>
        <v>2006003.716435506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1175784.0571754721</v>
      </c>
      <c r="R531" s="25">
        <f t="array" aca="1" ref="R531" ca="1">INDEX('Lorri 401b'!L:L,MATCH('Retirement Calculator'!A531,'Lorri 401b'!N:N,0),0)</f>
        <v>810196.81052893098</v>
      </c>
      <c r="S531" s="25">
        <f t="shared" ca="1" si="527"/>
        <v>1985980.8677044031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1172754.0184423004</v>
      </c>
      <c r="R532" s="25">
        <f t="array" aca="1" ref="R532" ca="1">INDEX('Lorri 401b'!L:L,MATCH('Retirement Calculator'!A532,'Lorri 401b'!N:N,0),0)</f>
        <v>793120.57199462026</v>
      </c>
      <c r="S532" s="25">
        <f t="shared" ca="1" si="527"/>
        <v>1965874.5904369205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1169711.3545477404</v>
      </c>
      <c r="R533" s="25">
        <f t="array" aca="1" ref="R533" ca="1">INDEX('Lorri 401b'!L:L,MATCH('Retirement Calculator'!A533,'Lorri 401b'!N:N,0),0)</f>
        <v>775973.18246641662</v>
      </c>
      <c r="S533" s="25">
        <f t="shared" ca="1" si="527"/>
        <v>1945684.537014157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1166656.0128869533</v>
      </c>
      <c r="R534" s="25">
        <f t="array" aca="1" ref="R534" ca="1">INDEX('Lorri 401b'!L:L,MATCH('Retirement Calculator'!A534,'Lorri 401b'!N:N,0),0)</f>
        <v>758754.34548184543</v>
      </c>
      <c r="S534" s="25">
        <f t="shared" ca="1" si="527"/>
        <v>1925410.3583687986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1163587.9406359128</v>
      </c>
      <c r="R535" s="25">
        <f t="array" aca="1" ref="R535" ca="1">INDEX('Lorri 401b'!L:L,MATCH('Retirement Calculator'!A535,'Lorri 401b'!N:N,0),0)</f>
        <v>741463.76334317192</v>
      </c>
      <c r="S535" s="25">
        <f t="shared" ca="1" si="527"/>
        <v>1905051.7039790847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1160507.0847504931</v>
      </c>
      <c r="R536" s="25">
        <f t="array" aca="1" ref="R536" ca="1">INDEX('Lorri 401b'!L:L,MATCH('Retirement Calculator'!A536,'Lorri 401b'!N:N,0),0)</f>
        <v>724101.13711225393</v>
      </c>
      <c r="S536" s="25">
        <f t="shared" ca="1" si="527"/>
        <v>1884608.2218627469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1157413.3919655506</v>
      </c>
      <c r="R537" s="25">
        <f t="array" aca="1" ref="R537" ca="1">INDEX('Lorri 401b'!L:L,MATCH('Retirement Calculator'!A537,'Lorri 401b'!N:N,0),0)</f>
        <v>706666.16660537373</v>
      </c>
      <c r="S537" s="25">
        <f t="shared" ca="1" si="527"/>
        <v>1864079.5585709242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1154306.8087940041</v>
      </c>
      <c r="R538" s="25">
        <f t="array" aca="1" ref="R538" ca="1">INDEX('Lorri 401b'!L:L,MATCH('Retirement Calculator'!A538,'Lorri 401b'!N:N,0),0)</f>
        <v>689158.55038804829</v>
      </c>
      <c r="S538" s="25">
        <f t="shared" ca="1" si="527"/>
        <v>1843465.3591820523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1151187.2815259097</v>
      </c>
      <c r="R539" s="25">
        <f t="array" aca="1" ref="R539" ca="1">INDEX('Lorri 401b'!L:L,MATCH('Retirement Calculator'!A539,'Lorri 401b'!N:N,0),0)</f>
        <v>671577.98576981726</v>
      </c>
      <c r="S539" s="25">
        <f t="shared" ca="1" si="527"/>
        <v>1822765.267295727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1148054.7562275315</v>
      </c>
      <c r="R540" s="25">
        <f t="array" aca="1" ref="R540" ca="1">INDEX('Lorri 401b'!L:L,MATCH('Retirement Calculator'!A540,'Lorri 401b'!N:N,0),0)</f>
        <v>653924.16879901034</v>
      </c>
      <c r="S540" s="25">
        <f t="shared" ca="1" si="527"/>
        <v>1801978.9250265418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1144909.1787404101</v>
      </c>
      <c r="R541" s="25">
        <f t="array" aca="1" ref="R541" ca="1">INDEX('Lorri 401b'!L:L,MATCH('Retirement Calculator'!A541,'Lorri 401b'!N:N,0),0)</f>
        <v>636196.79425749171</v>
      </c>
      <c r="S541" s="25">
        <f t="shared" ca="1" si="527"/>
        <v>1781105.972997902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1141750.4946804256</v>
      </c>
      <c r="R542" s="25">
        <f t="array" aca="1" ref="R542" ca="1">INDEX('Lorri 401b'!L:L,MATCH('Retirement Calculator'!A542,'Lorri 401b'!N:N,0),0)</f>
        <v>618395.55565538339</v>
      </c>
      <c r="S542" s="25">
        <f t="shared" ca="1" si="527"/>
        <v>1760146.0503358091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1138578.649436858</v>
      </c>
      <c r="R543" s="25">
        <f t="array" aca="1" ref="R543" ca="1">INDEX('Lorri 401b'!L:L,MATCH('Retirement Calculator'!A543,'Lorri 401b'!N:N,0),0)</f>
        <v>600520.14522576623</v>
      </c>
      <c r="S543" s="25">
        <f t="shared" ca="1" si="527"/>
        <v>1739098.7946626241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1135393.588171442</v>
      </c>
      <c r="R544" s="25">
        <f t="array" aca="1" ref="R544" ca="1">INDEX('Lorri 401b'!L:L,MATCH('Retirement Calculator'!A544,'Lorri 401b'!N:N,0),0)</f>
        <v>582570.25391935906</v>
      </c>
      <c r="S544" s="25">
        <f t="shared" ca="1" si="527"/>
        <v>1717963.8420908011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1132195.2558174203</v>
      </c>
      <c r="R545" s="25">
        <f t="array" aca="1" ref="R545" ca="1">INDEX('Lorri 401b'!L:L,MATCH('Retirement Calculator'!A545,'Lorri 401b'!N:N,0),0)</f>
        <v>564545.57139917521</v>
      </c>
      <c r="S545" s="25">
        <f t="shared" ca="1" si="527"/>
        <v>1696740.8272165954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1128983.5970785902</v>
      </c>
      <c r="R546" s="25">
        <f t="array" aca="1" ref="R546" ca="1">INDEX('Lorri 401b'!L:L,MATCH('Retirement Calculator'!A546,'Lorri 401b'!N:N,0),0)</f>
        <v>546445.78603515727</v>
      </c>
      <c r="S546" s="25">
        <f t="shared" ca="1" si="527"/>
        <v>1675429.3831137475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1125758.5564283482</v>
      </c>
      <c r="R547" s="25">
        <f t="array" aca="1" ref="R547" ca="1">INDEX('Lorri 401b'!L:L,MATCH('Retirement Calculator'!A547,'Lorri 401b'!N:N,0),0)</f>
        <v>528270.58489878918</v>
      </c>
      <c r="S547" s="25">
        <f t="shared" ca="1" si="527"/>
        <v>1654029.1413271374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1122520.0781087303</v>
      </c>
      <c r="R548" s="25">
        <f t="array" aca="1" ref="R548" ca="1">INDEX('Lorri 401b'!L:L,MATCH('Retirement Calculator'!A548,'Lorri 401b'!N:N,0),0)</f>
        <v>510019.65375768626</v>
      </c>
      <c r="S548" s="25">
        <f t="shared" ca="1" si="527"/>
        <v>1632539.7318664165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1119268.1061294472</v>
      </c>
      <c r="R549" s="25">
        <f t="array" aca="1" ref="R549" ca="1">INDEX('Lorri 401b'!L:L,MATCH('Retirement Calculator'!A549,'Lorri 401b'!N:N,0),0)</f>
        <v>491692.67707016208</v>
      </c>
      <c r="S549" s="25">
        <f t="shared" ca="1" si="527"/>
        <v>1610960.7831996093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1116002.5842669171</v>
      </c>
      <c r="R550" s="25">
        <f t="array" aca="1" ref="R550" ca="1">INDEX('Lorri 401b'!L:L,MATCH('Retirement Calculator'!A550,'Lorri 401b'!N:N,0),0)</f>
        <v>473289.33797977323</v>
      </c>
      <c r="S550" s="25">
        <f t="shared" ca="1" si="527"/>
        <v>1589291.9222466904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1112723.4560632932</v>
      </c>
      <c r="R551" s="25">
        <f t="array" aca="1" ref="R551" ca="1">INDEX('Lorri 401b'!L:L,MATCH('Retirement Calculator'!A551,'Lorri 401b'!N:N,0),0)</f>
        <v>454809.3183098411</v>
      </c>
      <c r="S551" s="25">
        <f t="shared" ca="1" si="527"/>
        <v>1567532.7743731341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1109430.6648254874</v>
      </c>
      <c r="R552" s="25">
        <f t="array" aca="1" ref="R552" ca="1">INDEX('Lorri 401b'!L:L,MATCH('Retirement Calculator'!A552,'Lorri 401b'!N:N,0),0)</f>
        <v>436252.29855795088</v>
      </c>
      <c r="S552" s="25">
        <f t="shared" ca="1" si="527"/>
        <v>1545682.9633834383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1106124.1536241907</v>
      </c>
      <c r="R553" s="25">
        <f t="array" aca="1" ref="R553" ca="1">INDEX('Lorri 401b'!L:L,MATCH('Retirement Calculator'!A553,'Lorri 401b'!N:N,0),0)</f>
        <v>417617.95789042779</v>
      </c>
      <c r="S553" s="25">
        <f t="shared" ca="1" si="527"/>
        <v>1523742.1115146186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1102803.8652928886</v>
      </c>
      <c r="R554" s="25">
        <f t="array" aca="1" ref="R554" ca="1">INDEX('Lorri 401b'!L:L,MATCH('Retirement Calculator'!A554,'Lorri 401b'!N:N,0),0)</f>
        <v>398905.97413679003</v>
      </c>
      <c r="S554" s="25">
        <f t="shared" ca="1" si="527"/>
        <v>1501709.8394296786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1099469.7424268727</v>
      </c>
      <c r="R555" s="25">
        <f t="array" aca="1" ref="R555" ca="1">INDEX('Lorri 401b'!L:L,MATCH('Retirement Calculator'!A555,'Lorri 401b'!N:N,0),0)</f>
        <v>380116.02378417877</v>
      </c>
      <c r="S555" s="25">
        <f t="shared" ca="1" si="527"/>
        <v>1479585.7662110515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1096121.7273822485</v>
      </c>
      <c r="R556" s="25">
        <f t="array" aca="1" ref="R556" ca="1">INDEX('Lorri 401b'!L:L,MATCH('Retirement Calculator'!A556,'Lorri 401b'!N:N,0),0)</f>
        <v>361247.78197176498</v>
      </c>
      <c r="S556" s="25">
        <f t="shared" ca="1" si="527"/>
        <v>1457369.5093540135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1092759.7622749384</v>
      </c>
      <c r="R557" s="25">
        <f t="array" aca="1" ref="R557" ca="1">INDEX('Lorri 401b'!L:L,MATCH('Retirement Calculator'!A557,'Lorri 401b'!N:N,0),0)</f>
        <v>342300.92248513282</v>
      </c>
      <c r="S557" s="25">
        <f t="shared" ca="1" si="527"/>
        <v>1435060.6847600713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1089383.7889796812</v>
      </c>
      <c r="R558" s="25">
        <f t="array" aca="1" ref="R558" ca="1">INDEX('Lorri 401b'!L:L,MATCH('Retirement Calculator'!A558,'Lorri 401b'!N:N,0),0)</f>
        <v>323275.11775063968</v>
      </c>
      <c r="S558" s="25">
        <f t="shared" ca="1" si="527"/>
        <v>1412658.9067303208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1085993.7491290271</v>
      </c>
      <c r="R559" s="25">
        <f t="array" aca="1" ref="R559" ca="1">INDEX('Lorri 401b'!L:L,MATCH('Retirement Calculator'!A559,'Lorri 401b'!N:N,0),0)</f>
        <v>304170.03882975283</v>
      </c>
      <c r="S559" s="25">
        <f t="shared" ca="1" si="527"/>
        <v>1390163.7879587798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1082589.5841123285</v>
      </c>
      <c r="R560" s="25">
        <f t="array" aca="1" ref="R560" ca="1">INDEX('Lorri 401b'!L:L,MATCH('Retirement Calculator'!A560,'Lorri 401b'!N:N,0),0)</f>
        <v>284985.35541336227</v>
      </c>
      <c r="S560" s="25">
        <f t="shared" ca="1" si="527"/>
        <v>1367574.9395256909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1079171.2350747271</v>
      </c>
      <c r="R561" s="25">
        <f t="array" aca="1" ref="R561" ca="1">INDEX('Lorri 401b'!L:L,MATCH('Retirement Calculator'!A561,'Lorri 401b'!N:N,0),0)</f>
        <v>265720.73581607005</v>
      </c>
      <c r="S561" s="25">
        <f t="shared" ca="1" si="527"/>
        <v>1344891.9708907972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1075738.6429161357</v>
      </c>
      <c r="R562" s="25">
        <f t="array" aca="1" ref="R562" ca="1">INDEX('Lorri 401b'!L:L,MATCH('Retirement Calculator'!A562,'Lorri 401b'!N:N,0),0)</f>
        <v>246375.84697045581</v>
      </c>
      <c r="S562" s="25">
        <f t="shared" ca="1" si="527"/>
        <v>1322114.4898865914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1072291.7482902168</v>
      </c>
      <c r="R563" s="25">
        <f t="array" aca="1" ref="R563" ca="1">INDEX('Lorri 401b'!L:L,MATCH('Retirement Calculator'!A563,'Lorri 401b'!N:N,0),0)</f>
        <v>226950.35442131816</v>
      </c>
      <c r="S563" s="25">
        <f t="shared" ca="1" si="527"/>
        <v>1299242.1027115351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1068830.4916033566</v>
      </c>
      <c r="R564" s="25">
        <f t="array" aca="1" ref="R564" ca="1">INDEX('Lorri 401b'!L:L,MATCH('Retirement Calculator'!A564,'Lorri 401b'!N:N,0),0)</f>
        <v>207443.92231989244</v>
      </c>
      <c r="S564" s="25">
        <f t="shared" ca="1" si="527"/>
        <v>1276274.4139232491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1065354.8130136344</v>
      </c>
      <c r="R565" s="25">
        <f t="array" aca="1" ref="R565" ca="1">INDEX('Lorri 401b'!L:L,MATCH('Retirement Calculator'!A565,'Lorri 401b'!N:N,0),0)</f>
        <v>187856.21341804412</v>
      </c>
      <c r="S565" s="25">
        <f t="shared" ca="1" si="527"/>
        <v>1253211.0264316786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1061864.6524297884</v>
      </c>
      <c r="R566" s="25">
        <f t="array" aca="1" ref="R566" ca="1">INDEX('Lorri 401b'!L:L,MATCH('Retirement Calculator'!A566,'Lorri 401b'!N:N,0),0)</f>
        <v>168186.8890624381</v>
      </c>
      <c r="S566" s="25">
        <f t="shared" ca="1" si="527"/>
        <v>1230051.5414922265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1058359.9495101764</v>
      </c>
      <c r="R567" s="25">
        <f t="array" aca="1" ref="R567" ca="1">INDEX('Lorri 401b'!L:L,MATCH('Retirement Calculator'!A567,'Lorri 401b'!N:N,0),0)</f>
        <v>148435.60918868371</v>
      </c>
      <c r="S567" s="25">
        <f t="shared" ca="1" si="527"/>
        <v>1206795.5586988602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1054840.6436617328</v>
      </c>
      <c r="R568" s="25">
        <f t="array" aca="1" ref="R568" ca="1">INDEX('Lorri 401b'!L:L,MATCH('Retirement Calculator'!A568,'Lorri 401b'!N:N,0),0)</f>
        <v>128602.03231545536</v>
      </c>
      <c r="S568" s="25">
        <f t="shared" ca="1" si="527"/>
        <v>1183442.6759771882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1051306.6740389206</v>
      </c>
      <c r="R569" s="25">
        <f t="array" aca="1" ref="R569" ca="1">INDEX('Lorri 401b'!L:L,MATCH('Retirement Calculator'!A569,'Lorri 401b'!N:N,0),0)</f>
        <v>108685.81553858856</v>
      </c>
      <c r="S569" s="25">
        <f t="shared" ca="1" si="527"/>
        <v>1159992.489577509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1047757.9795426799</v>
      </c>
      <c r="R570" s="25">
        <f t="array" aca="1" ref="R570" ca="1">INDEX('Lorri 401b'!L:L,MATCH('Retirement Calculator'!A570,'Lorri 401b'!N:N,0),0)</f>
        <v>88686.614525151483</v>
      </c>
      <c r="S570" s="25">
        <f t="shared" ca="1" si="527"/>
        <v>1136444.5940678313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1044194.4988193716</v>
      </c>
      <c r="R571" s="25">
        <f t="array" aca="1" ref="R571" ca="1">INDEX('Lorri 401b'!L:L,MATCH('Retirement Calculator'!A571,'Lorri 401b'!N:N,0),0)</f>
        <v>68604.083507491756</v>
      </c>
      <c r="S571" s="25">
        <f t="shared" ca="1" si="527"/>
        <v>1112798.5823268634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1040616.1702597161</v>
      </c>
      <c r="R572" s="25">
        <f t="array" aca="1" ref="R572" ca="1">INDEX('Lorri 401b'!L:L,MATCH('Retirement Calculator'!A572,'Lorri 401b'!N:N,0),0)</f>
        <v>48437.875277258441</v>
      </c>
      <c r="S572" s="25">
        <f t="shared" ca="1" si="527"/>
        <v>1089054.0455369744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1037022.9319977288</v>
      </c>
      <c r="R573" s="25">
        <f t="array" aca="1" ref="R573" ca="1">INDEX('Lorri 401b'!L:L,MATCH('Retirement Calculator'!A573,'Lorri 401b'!N:N,0),0)</f>
        <v>28187.641179399154</v>
      </c>
      <c r="S573" s="25">
        <f t="shared" ca="1" si="527"/>
        <v>1065210.5731771279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1033414.7219096498</v>
      </c>
      <c r="R574" s="25">
        <f t="array" aca="1" ref="R574" ca="1">INDEX('Lorri 401b'!L:L,MATCH('Retirement Calculator'!A574,'Lorri 401b'!N:N,0),0)</f>
        <v>7853.031106132119</v>
      </c>
      <c r="S574" s="25">
        <f t="shared" ca="1" si="527"/>
        <v>1041267.7530157819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1029791.4776128705</v>
      </c>
      <c r="R575" s="25">
        <f t="array" aca="1" ref="R575" ca="1">INDEX('Lorri 401b'!L:L,MATCH('Retirement Calculator'!A575,'Lorri 401b'!N:N,0),0)</f>
        <v>-12566.306509106862</v>
      </c>
      <c r="S575" s="25">
        <f t="shared" ca="1" si="527"/>
        <v>1017225.1711037636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1026153.1364648547</v>
      </c>
      <c r="R576" s="25">
        <f t="array" aca="1" ref="R576" ca="1">INDEX('Lorri 401b'!L:L,MATCH('Retirement Calculator'!A576,'Lorri 401b'!N:N,0),0)</f>
        <v>-33070.724697742669</v>
      </c>
      <c r="S576" s="25">
        <f t="shared" ca="1" si="527"/>
        <v>993082.41176711209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1022499.6355620554</v>
      </c>
      <c r="R577" s="25">
        <f t="array" aca="1" ref="R577" ca="1">INDEX('Lorri 401b'!L:L,MATCH('Retirement Calculator'!A577,'Lorri 401b'!N:N,0),0)</f>
        <v>-53660.577962164454</v>
      </c>
      <c r="S577" s="25">
        <f t="shared" ca="1" si="527"/>
        <v>968839.05759989098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1018830.9117388278</v>
      </c>
      <c r="R578" s="25">
        <f t="array" aca="1" ref="R578" ca="1">INDEX('Lorri 401b'!L:L,MATCH('Retirement Calculator'!A578,'Lorri 401b'!N:N,0),0)</f>
        <v>-74336.222281854672</v>
      </c>
      <c r="S578" s="25">
        <f t="shared" ca="1" si="527"/>
        <v>944494.68945697311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1015146.9015663367</v>
      </c>
      <c r="R579" s="25">
        <f t="array" aca="1" ref="R579" ca="1">INDEX('Lorri 401b'!L:L,MATCH('Retirement Calculator'!A579,'Lorri 401b'!N:N,0),0)</f>
        <v>-95098.01511954359</v>
      </c>
      <c r="S579" s="25">
        <f t="shared" ca="1" si="527"/>
        <v>920048.8864467931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1011447.5413514604</v>
      </c>
      <c r="R580" s="25">
        <f t="array" aca="1" ref="R580" ca="1">INDEX('Lorri 401b'!L:L,MATCH('Retirement Calculator'!A580,'Lorri 401b'!N:N,0),0)</f>
        <v>-115946.31542738955</v>
      </c>
      <c r="S580" s="25">
        <f t="shared" ca="1" si="527"/>
        <v>895501.22592407081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1007732.7671356887</v>
      </c>
      <c r="R581" s="25">
        <f t="array" aca="1" ref="R581" ca="1">INDEX('Lorri 401b'!L:L,MATCH('Retirement Calculator'!A581,'Lorri 401b'!N:N,0),0)</f>
        <v>-136881.48365318487</v>
      </c>
      <c r="S581" s="25">
        <f t="shared" ca="1" si="527"/>
        <v>870851.28348250384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1004002.5146940179</v>
      </c>
      <c r="R582" s="25">
        <f t="array" aca="1" ref="R582" ca="1">INDEX('Lorri 401b'!L:L,MATCH('Retirement Calculator'!A582,'Lorri 401b'!N:N,0),0)</f>
        <v>-157903.88174658769</v>
      </c>
      <c r="S582" s="25">
        <f t="shared" ca="1" si="527"/>
        <v>846098.63294743025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1000256.7195338402</v>
      </c>
      <c r="R583" s="25">
        <f t="array" aca="1" ref="R583" ca="1">INDEX('Lorri 401b'!L:L,MATCH('Retirement Calculator'!A583,'Lorri 401b'!N:N,0),0)</f>
        <v>-179013.87316537969</v>
      </c>
      <c r="S583" s="25">
        <f t="shared" ca="1" si="527"/>
        <v>821242.84636846045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996495.31689382833</v>
      </c>
      <c r="R584" s="25">
        <f t="array" aca="1" ref="R584" ca="1">INDEX('Lorri 401b'!L:L,MATCH('Retirement Calculator'!A584,'Lorri 401b'!N:N,0),0)</f>
        <v>-200211.82288174998</v>
      </c>
      <c r="S584" s="25">
        <f t="shared" ca="1" si="527"/>
        <v>796283.49401207839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992718.24174281652</v>
      </c>
      <c r="R585" s="25">
        <f t="array" aca="1" ref="R585" ca="1">INDEX('Lorri 401b'!L:L,MATCH('Retirement Calculator'!A585,'Lorri 401b'!N:N,0),0)</f>
        <v>-221498.09738860515</v>
      </c>
      <c r="S585" s="25">
        <f t="shared" ca="1" si="527"/>
        <v>771220.1443542114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988925.42877867538</v>
      </c>
      <c r="R586" s="25">
        <f t="array" aca="1" ref="R586" ca="1">INDEX('Lorri 401b'!L:L,MATCH('Retirement Calculator'!A586,'Lorri 401b'!N:N,0),0)</f>
        <v>-242873.06470590553</v>
      </c>
      <c r="S586" s="25">
        <f t="shared" ca="1" si="527"/>
        <v>746052.36407276988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985116.81242718373</v>
      </c>
      <c r="R587" s="25">
        <f t="array" aca="1" ref="R587" ca="1">INDEX('Lorri 401b'!L:L,MATCH('Retirement Calculator'!A587,'Lorri 401b'!N:N,0),0)</f>
        <v>-264337.09438702796</v>
      </c>
      <c r="S587" s="25">
        <f t="shared" ca="1" si="527"/>
        <v>720779.71804015571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981292.32684089418</v>
      </c>
      <c r="R588" s="25">
        <f t="array" aca="1" ref="R588" ca="1">INDEX('Lorri 401b'!L:L,MATCH('Retirement Calculator'!A588,'Lorri 401b'!N:N,0),0)</f>
        <v>-285890.55752515513</v>
      </c>
      <c r="S588" s="25">
        <f t="shared" ca="1" si="527"/>
        <v>695401.76931573905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977451.90589799511</v>
      </c>
      <c r="R589" s="25">
        <f t="array" aca="1" ref="R589" ca="1">INDEX('Lorri 401b'!L:L,MATCH('Retirement Calculator'!A589,'Lorri 401b'!N:N,0),0)</f>
        <v>-307533.82675969118</v>
      </c>
      <c r="S589" s="25">
        <f t="shared" ca="1" si="527"/>
        <v>669918.07913830387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973595.48320116731</v>
      </c>
      <c r="R590" s="25">
        <f t="array" aca="1" ref="R590" ca="1">INDEX('Lorri 401b'!L:L,MATCH('Retirement Calculator'!A590,'Lorri 401b'!N:N,0),0)</f>
        <v>-329267.27628270444</v>
      </c>
      <c r="S590" s="25">
        <f t="shared" ca="1" si="527"/>
        <v>644328.20691846288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969722.99207643606</v>
      </c>
      <c r="R591" s="25">
        <f t="array" aca="1" ref="R591" ca="1">INDEX('Lorri 401b'!L:L,MATCH('Retirement Calculator'!A591,'Lorri 401b'!N:N,0),0)</f>
        <v>-351091.28184539691</v>
      </c>
      <c r="S591" s="25">
        <f t="shared" ca="1" si="527"/>
        <v>618631.71023103921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965834.36557201843</v>
      </c>
      <c r="R592" s="25">
        <f t="array" aca="1" ref="R592" ca="1">INDEX('Lorri 401b'!L:L,MATCH('Retirement Calculator'!A592,'Lorri 401b'!N:N,0),0)</f>
        <v>-373006.22076460061</v>
      </c>
      <c r="S592" s="25">
        <f t="shared" ca="1" si="527"/>
        <v>592828.14480741788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961929.53645716573</v>
      </c>
      <c r="R593" s="25">
        <f t="array" aca="1" ref="R593" ca="1">INDEX('Lorri 401b'!L:L,MATCH('Retirement Calculator'!A593,'Lorri 401b'!N:N,0),0)</f>
        <v>-395012.47192930098</v>
      </c>
      <c r="S593" s="25">
        <f t="shared" ca="1" si="527"/>
        <v>566917.0645278648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958008.43722100114</v>
      </c>
      <c r="R594" s="25">
        <f t="array" aca="1" ref="R594" ca="1">INDEX('Lorri 401b'!L:L,MATCH('Retirement Calculator'!A594,'Lorri 401b'!N:N,0),0)</f>
        <v>-417110.41580718762</v>
      </c>
      <c r="S594" s="25">
        <f t="shared" ca="1" si="527"/>
        <v>540898.02141381358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954071.00007135246</v>
      </c>
      <c r="R595" s="25">
        <f t="array" aca="1" ref="R595" ca="1">INDEX('Lorri 401b'!L:L,MATCH('Retirement Calculator'!A595,'Lorri 401b'!N:N,0),0)</f>
        <v>-439300.43445123208</v>
      </c>
      <c r="S595" s="25">
        <f t="shared" ca="1" si="527"/>
        <v>514770.56562012038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950117.15693358029</v>
      </c>
      <c r="R596" s="25">
        <f t="array" aca="1" ref="R596" ca="1">INDEX('Lorri 401b'!L:L,MATCH('Retirement Calculator'!A596,'Lorri 401b'!N:N,0),0)</f>
        <v>-461582.9115062934</v>
      </c>
      <c r="S596" s="25">
        <f t="shared" ca="1" si="527"/>
        <v>488534.24542728689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946146.83944940078</v>
      </c>
      <c r="R597" s="25">
        <f t="array" aca="1" ref="R597" ca="1">INDEX('Lorri 401b'!L:L,MATCH('Retirement Calculator'!A597,'Lorri 401b'!N:N,0),0)</f>
        <v>-483958.23221575085</v>
      </c>
      <c r="S597" s="25">
        <f t="shared" ca="1" si="527"/>
        <v>462188.60723364993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942159.97897570382</v>
      </c>
      <c r="R598" s="25">
        <f t="array" aca="1" ref="R598" ca="1">INDEX('Lorri 401b'!L:L,MATCH('Retirement Calculator'!A598,'Lorri 401b'!N:N,0),0)</f>
        <v>-506426.78342816437</v>
      </c>
      <c r="S598" s="25">
        <f t="shared" ca="1" si="527"/>
        <v>435733.19554753945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938156.50658336643</v>
      </c>
      <c r="R599" s="25">
        <f t="array" aca="1" ref="R599" ca="1">INDEX('Lorri 401b'!L:L,MATCH('Retirement Calculator'!A599,'Lorri 401b'!N:N,0),0)</f>
        <v>-528988.9536039629</v>
      </c>
      <c r="S599" s="25">
        <f t="shared" ca="1" si="527"/>
        <v>409167.55297940352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934136.35305606097</v>
      </c>
      <c r="R600" s="25">
        <f t="array" aca="1" ref="R600" ca="1">INDEX('Lorri 401b'!L:L,MATCH('Retirement Calculator'!A600,'Lorri 401b'!N:N,0),0)</f>
        <v>-551645.13282216061</v>
      </c>
      <c r="S600" s="25">
        <f t="shared" ca="1" si="527"/>
        <v>382491.22023390036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930099.44888905843</v>
      </c>
      <c r="R601" s="25">
        <f t="array" aca="1" ref="R601" ca="1">INDEX('Lorri 401b'!L:L,MATCH('Retirement Calculator'!A601,'Lorri 401b'!N:N,0),0)</f>
        <v>-574395.71278710081</v>
      </c>
      <c r="S601" s="25">
        <f t="shared" ca="1" si="527"/>
        <v>355703.73610195762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926045.72428802669</v>
      </c>
      <c r="R602" s="25">
        <f t="array" aca="1" ref="R602" ca="1">INDEX('Lorri 401b'!L:L,MATCH('Retirement Calculator'!A602,'Lorri 401b'!N:N,0),0)</f>
        <v>-597241.08683522826</v>
      </c>
      <c r="S602" s="25">
        <f t="shared" ca="1" si="527"/>
        <v>328804.63745279843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921975.10916782403</v>
      </c>
      <c r="R603" s="25">
        <f t="array" aca="1" ref="R603" ca="1">INDEX('Lorri 401b'!L:L,MATCH('Retirement Calculator'!A603,'Lorri 401b'!N:N,0),0)</f>
        <v>-620181.64994188957</v>
      </c>
      <c r="S603" s="25">
        <f t="shared" ca="1" si="527"/>
        <v>301793.45922593446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917887.53315128712</v>
      </c>
      <c r="R604" s="25">
        <f t="array" aca="1" ref="R604" ca="1">INDEX('Lorri 401b'!L:L,MATCH('Retirement Calculator'!A604,'Lorri 401b'!N:N,0),0)</f>
        <v>-643217.79872816196</v>
      </c>
      <c r="S604" s="25">
        <f t="shared" ca="1" si="527"/>
        <v>274669.73442312516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913782.92556801462</v>
      </c>
      <c r="R605" s="25">
        <f t="array" aca="1" ref="R605" ca="1">INDEX('Lorri 401b'!L:L,MATCH('Retirement Calculator'!A605,'Lorri 401b'!N:N,0),0)</f>
        <v>-666349.93146771053</v>
      </c>
      <c r="S605" s="25">
        <f t="shared" ca="1" si="527"/>
        <v>247432.99410030409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909661.21545314521</v>
      </c>
      <c r="R606" s="25">
        <f t="array" aca="1" ref="R606" ca="1">INDEX('Lorri 401b'!L:L,MATCH('Retirement Calculator'!A606,'Lorri 401b'!N:N,0),0)</f>
        <v>-689578.44809367391</v>
      </c>
      <c r="S606" s="25">
        <f t="shared" ca="1" si="527"/>
        <v>220082.7673594713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905522.33154613047</v>
      </c>
      <c r="R607" s="25">
        <f t="array" aca="1" ref="R607" ca="1">INDEX('Lorri 401b'!L:L,MATCH('Retirement Calculator'!A607,'Lorri 401b'!N:N,0),0)</f>
        <v>-712903.75020557875</v>
      </c>
      <c r="S607" s="25">
        <f t="shared" ca="1" si="527"/>
        <v>192618.58134055173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901366.20228950318</v>
      </c>
      <c r="R608" s="25">
        <f t="array" aca="1" ref="R608" ca="1">INDEX('Lorri 401b'!L:L,MATCH('Retirement Calculator'!A608,'Lorri 401b'!N:N,0),0)</f>
        <v>-736326.24107628316</v>
      </c>
      <c r="S608" s="25">
        <f t="shared" ca="1" si="527"/>
        <v>165039.96121322003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897192.75582763995</v>
      </c>
      <c r="R609" s="25">
        <f t="array" aca="1" ref="R609" ca="1">INDEX('Lorri 401b'!L:L,MATCH('Retirement Calculator'!A609,'Lorri 401b'!N:N,0),0)</f>
        <v>-759846.32565894886</v>
      </c>
      <c r="S609" s="25">
        <f t="shared" ca="1" si="527"/>
        <v>137346.43016869109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893001.92000551894</v>
      </c>
      <c r="R610" s="25">
        <f t="array" aca="1" ref="R610" ca="1">INDEX('Lorri 401b'!L:L,MATCH('Retirement Calculator'!A610,'Lorri 401b'!N:N,0),0)</f>
        <v>-783464.41059404239</v>
      </c>
      <c r="S610" s="25">
        <f t="shared" ca="1" si="527"/>
        <v>109537.50941147655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888793.6223674725</v>
      </c>
      <c r="R611" s="25">
        <f t="array" aca="1" ref="R611" ca="1">INDEX('Lorri 401b'!L:L,MATCH('Retirement Calculator'!A611,'Lorri 401b'!N:N,0),0)</f>
        <v>-807180.90421636542</v>
      </c>
      <c r="S611" s="25">
        <f t="shared" ca="1" si="527"/>
        <v>81612.718151107081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884567.79015593417</v>
      </c>
      <c r="R612" s="25">
        <f t="array" aca="1" ref="R612" ca="1">INDEX('Lorri 401b'!L:L,MATCH('Retirement Calculator'!A612,'Lorri 401b'!N:N,0),0)</f>
        <v>-830996.21656211477</v>
      </c>
      <c r="S612" s="25">
        <f t="shared" ca="1" si="527"/>
        <v>53571.573593819398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880324.35031018103</v>
      </c>
      <c r="R613" s="25">
        <f t="array" aca="1" ref="R613" ca="1">INDEX('Lorri 401b'!L:L,MATCH('Retirement Calculator'!A613,'Lorri 401b'!N:N,0),0)</f>
        <v>-854910.75937597151</v>
      </c>
      <c r="S613" s="25">
        <f t="shared" ca="1" si="527"/>
        <v>25413.590934209526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876063.22946507065</v>
      </c>
      <c r="R614" s="25">
        <f t="array" aca="1" ref="R614" ca="1">INDEX('Lorri 401b'!L:L,MATCH('Retirement Calculator'!A614,'Lorri 401b'!N:N,0),0)</f>
        <v>-878924.94611821929</v>
      </c>
      <c r="S614" s="25">
        <f t="shared" ca="1" si="527"/>
        <v>-2861.7166531486437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871784.35394977231</v>
      </c>
      <c r="R615" s="25">
        <f t="array" aca="1" ref="R615" ca="1">INDEX('Lorri 401b'!L:L,MATCH('Retirement Calculator'!A615,'Lorri 401b'!N:N,0),0)</f>
        <v>-903039.19197189307</v>
      </c>
      <c r="S615" s="25">
        <f t="shared" ca="1" si="527"/>
        <v>-31254.838022120763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867487.64978649351</v>
      </c>
      <c r="R616" s="25">
        <f t="array" aca="1" ref="R616" ca="1">INDEX('Lorri 401b'!L:L,MATCH('Retirement Calculator'!A616,'Lorri 401b'!N:N,0),0)</f>
        <v>-927253.91384995717</v>
      </c>
      <c r="S616" s="25">
        <f t="shared" ca="1" si="527"/>
        <v>-59766.264063463663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863173.04268920107</v>
      </c>
      <c r="R617" s="25">
        <f t="array" aca="1" ref="R617" ca="1">INDEX('Lorri 401b'!L:L,MATCH('Retirement Calculator'!A617,'Lorri 401b'!N:N,0),0)</f>
        <v>-951569.53040251322</v>
      </c>
      <c r="S617" s="25">
        <f t="shared" ca="1" si="527"/>
        <v>-88396.487713312148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858840.45806233655</v>
      </c>
      <c r="R618" s="25">
        <f t="array" aca="1" ref="R618" ca="1">INDEX('Lorri 401b'!L:L,MATCH('Retirement Calculator'!A618,'Lorri 401b'!N:N,0),0)</f>
        <v>-975986.46202403819</v>
      </c>
      <c r="S618" s="25">
        <f t="shared" ca="1" si="527"/>
        <v>-117146.00396170164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854489.82099952677</v>
      </c>
      <c r="R619" s="25">
        <f t="array" aca="1" ref="R619" ca="1">INDEX('Lorri 401b'!L:L,MATCH('Retirement Calculator'!A619,'Lorri 401b'!N:N,0),0)</f>
        <v>-1000505.1308606529</v>
      </c>
      <c r="S619" s="25">
        <f t="shared" ca="1" si="527"/>
        <v>-146015.30986112612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850121.05628228863</v>
      </c>
      <c r="R620" s="25">
        <f t="array" aca="1" ref="R620" ca="1">INDEX('Lorri 401b'!L:L,MATCH('Retirement Calculator'!A620,'Lorri 401b'!N:N,0),0)</f>
        <v>-1025125.9608174202</v>
      </c>
      <c r="S620" s="25">
        <f t="shared" ca="1" si="527"/>
        <v>-175004.90453513153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845734.08837872872</v>
      </c>
      <c r="R621" s="25">
        <f t="array" aca="1" ref="R621" ca="1">INDEX('Lorri 401b'!L:L,MATCH('Retirement Calculator'!A621,'Lorri 401b'!N:N,0),0)</f>
        <v>-1049849.377565674</v>
      </c>
      <c r="S621" s="25">
        <f t="shared" ca="1" si="527"/>
        <v>-204115.2891869453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841328.84144223726</v>
      </c>
      <c r="R622" s="25">
        <f t="array" aca="1" ref="R622" ca="1">INDEX('Lorri 401b'!L:L,MATCH('Retirement Calculator'!A622,'Lorri 401b'!N:N,0),0)</f>
        <v>-1074675.8085503788</v>
      </c>
      <c r="S622" s="25">
        <f t="shared" ca="1" si="527"/>
        <v>-233346.96710814151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836905.23931017704</v>
      </c>
      <c r="R623" s="25">
        <f t="array" aca="1" ref="R623" ca="1">INDEX('Lorri 401b'!L:L,MATCH('Retirement Calculator'!A623,'Lorri 401b'!N:N,0),0)</f>
        <v>-1099605.6829975198</v>
      </c>
      <c r="S623" s="25">
        <f t="shared" ca="1" si="527"/>
        <v>-262700.44368734281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832463.20550256665</v>
      </c>
      <c r="R624" s="25">
        <f t="array" aca="1" ref="R624" ca="1">INDEX('Lorri 401b'!L:L,MATCH('Retirement Calculator'!A624,'Lorri 401b'!N:N,0),0)</f>
        <v>-1124639.431921524</v>
      </c>
      <c r="S624" s="25">
        <f t="shared" ca="1" si="527"/>
        <v>-292176.22641895735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828002.66322075785</v>
      </c>
      <c r="R625" s="25">
        <f t="array" aca="1" ref="R625" ca="1">INDEX('Lorri 401b'!L:L,MATCH('Retirement Calculator'!A625,'Lorri 401b'!N:N,0),0)</f>
        <v>-1149777.4881327115</v>
      </c>
      <c r="S625" s="25">
        <f t="shared" ca="1" si="527"/>
        <v>-321774.82491195365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823523.53534610814</v>
      </c>
      <c r="R626" s="25">
        <f t="array" aca="1" ref="R626" ca="1">INDEX('Lorri 401b'!L:L,MATCH('Retirement Calculator'!A626,'Lorri 401b'!N:N,0),0)</f>
        <v>-1175020.2862447789</v>
      </c>
      <c r="S626" s="25">
        <f t="shared" ca="1" si="527"/>
        <v>-351496.75089867075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819025.74443864741</v>
      </c>
      <c r="R627" s="25">
        <f t="array" aca="1" ref="R627" ca="1">INDEX('Lorri 401b'!L:L,MATCH('Retirement Calculator'!A627,'Lorri 401b'!N:N,0),0)</f>
        <v>-1200368.2626823133</v>
      </c>
      <c r="S627" s="25">
        <f t="shared" ca="1" si="527"/>
        <v>-381342.51824366592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814509.21273573895</v>
      </c>
      <c r="R628" s="25">
        <f t="array" aca="1" ref="R628" ca="1">INDEX('Lorri 401b'!L:L,MATCH('Retirement Calculator'!A628,'Lorri 401b'!N:N,0),0)</f>
        <v>-1225821.8556883375</v>
      </c>
      <c r="S628" s="25">
        <f t="shared" ca="1" si="527"/>
        <v>-411312.64295259851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809973.86215073511</v>
      </c>
      <c r="R629" s="25">
        <f t="array" aca="1" ref="R629" ca="1">INDEX('Lorri 401b'!L:L,MATCH('Retirement Calculator'!A629,'Lorri 401b'!N:N,0),0)</f>
        <v>-1251381.5053318867</v>
      </c>
      <c r="S629" s="25">
        <f t="shared" ca="1" si="527"/>
        <v>-441407.64318115159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805419.61427162704</v>
      </c>
      <c r="R630" s="25">
        <f t="array" aca="1" ref="R630" ca="1">INDEX('Lorri 401b'!L:L,MATCH('Retirement Calculator'!A630,'Lorri 401b'!N:N,0),0)</f>
        <v>-1277047.6535156174</v>
      </c>
      <c r="S630" s="25">
        <f t="shared" ca="1" si="527"/>
        <v>-471628.03924399032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800846.39035968937</v>
      </c>
      <c r="R631" s="25">
        <f t="array" aca="1" ref="R631" ca="1">INDEX('Lorri 401b'!L:L,MATCH('Retirement Calculator'!A631,'Lorri 401b'!N:N,0),0)</f>
        <v>-1302820.7439834471</v>
      </c>
      <c r="S631" s="25">
        <f t="shared" ca="1" si="527"/>
        <v>-501974.35362375772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796254.11134811863</v>
      </c>
      <c r="R632" s="25">
        <f t="array" aca="1" ref="R632" ca="1">INDEX('Lorri 401b'!L:L,MATCH('Retirement Calculator'!A632,'Lorri 401b'!N:N,0),0)</f>
        <v>-1328701.2223282261</v>
      </c>
      <c r="S632" s="25">
        <f t="shared" ca="1" si="527"/>
        <v>-532447.11098010745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791642.69784066628</v>
      </c>
      <c r="R633" s="25">
        <f t="array" aca="1" ref="R633" ca="1">INDEX('Lorri 401b'!L:L,MATCH('Retirement Calculator'!A633,'Lorri 401b'!N:N,0),0)</f>
        <v>-1354689.5359994415</v>
      </c>
      <c r="S633" s="25">
        <f t="shared" ca="1" si="527"/>
        <v>-563046.83815877524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787012.07011026621</v>
      </c>
      <c r="R634" s="25">
        <f t="array" aca="1" ref="R634" ca="1">INDEX('Lorri 401b'!L:L,MATCH('Retirement Calculator'!A634,'Lorri 401b'!N:N,0),0)</f>
        <v>-1380786.1343109538</v>
      </c>
      <c r="S634" s="25">
        <f t="shared" ca="1" si="527"/>
        <v>-593774.06420068757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782362.1480976562</v>
      </c>
      <c r="R635" s="25">
        <f t="array" aca="1" ref="R635" ca="1">INDEX('Lorri 401b'!L:L,MATCH('Retirement Calculator'!A635,'Lorri 401b'!N:N,0),0)</f>
        <v>-1406991.4684487639</v>
      </c>
      <c r="S635" s="25">
        <f t="shared" ca="1" si="527"/>
        <v>-624629.32035110774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777692.8514099936</v>
      </c>
      <c r="R636" s="25">
        <f t="array" aca="1" ref="R636" ca="1">INDEX('Lorri 401b'!L:L,MATCH('Retirement Calculator'!A636,'Lorri 401b'!N:N,0),0)</f>
        <v>-1433305.991478815</v>
      </c>
      <c r="S636" s="25">
        <f t="shared" ca="1" si="527"/>
        <v>-655613.14006882138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773004.09931946581</v>
      </c>
      <c r="R637" s="25">
        <f t="array" aca="1" ref="R637" ca="1">INDEX('Lorri 401b'!L:L,MATCH('Retirement Calculator'!A637,'Lorri 401b'!N:N,0),0)</f>
        <v>-1459730.1583548246</v>
      </c>
      <c r="S637" s="25">
        <f t="shared" ca="1" si="527"/>
        <v>-686726.05903535883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768295.8107618941</v>
      </c>
      <c r="R638" s="25">
        <f t="array" aca="1" ref="R638" ca="1">INDEX('Lorri 401b'!L:L,MATCH('Retirement Calculator'!A638,'Lorri 401b'!N:N,0),0)</f>
        <v>-1486264.425926151</v>
      </c>
      <c r="S638" s="25">
        <f t="shared" ca="1" si="527"/>
        <v>-717968.61516425689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763567.90433533245</v>
      </c>
      <c r="R639" s="25">
        <f t="array" aca="1" ref="R639" ca="1">INDEX('Lorri 401b'!L:L,MATCH('Retirement Calculator'!A639,'Lorri 401b'!N:N,0),0)</f>
        <v>-1512909.2529456911</v>
      </c>
      <c r="S639" s="25">
        <f t="shared" ca="1" si="527"/>
        <v>-749341.34861035866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758820.2982986602</v>
      </c>
      <c r="R640" s="25">
        <f t="array" aca="1" ref="R640" ca="1">INDEX('Lorri 401b'!L:L,MATCH('Retirement Calculator'!A640,'Lorri 401b'!N:N,0),0)</f>
        <v>-1539665.1000778128</v>
      </c>
      <c r="S640" s="25">
        <f t="shared" ca="1" si="527"/>
        <v>-780844.80177915259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754052.91057016852</v>
      </c>
      <c r="R641" s="25">
        <f t="array" aca="1" ref="R641" ca="1">INDEX('Lorri 401b'!L:L,MATCH('Retirement Calculator'!A641,'Lorri 401b'!N:N,0),0)</f>
        <v>-1566532.4299063182</v>
      </c>
      <c r="S641" s="25">
        <f t="shared" ca="1" si="527"/>
        <v>-812479.51933614968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749265.65872614144</v>
      </c>
      <c r="R642" s="25">
        <f t="array" aca="1" ref="R642" ca="1">INDEX('Lorri 401b'!L:L,MATCH('Retirement Calculator'!A642,'Lorri 401b'!N:N,0),0)</f>
        <v>-1593511.7069424423</v>
      </c>
      <c r="S642" s="25">
        <f t="shared" ca="1" si="527"/>
        <v>-844246.0482163009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744458.45999943092</v>
      </c>
      <c r="R643" s="25">
        <f t="array" aca="1" ref="R643" ca="1">INDEX('Lorri 401b'!L:L,MATCH('Retirement Calculator'!A643,'Lorri 401b'!N:N,0),0)</f>
        <v>-1620603.3976328836</v>
      </c>
      <c r="S643" s="25">
        <f t="shared" ca="1" si="527"/>
        <v>-876144.9376334527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739631.23127802578</v>
      </c>
      <c r="R644" s="25">
        <f t="array" aca="1" ref="R644" ca="1">INDEX('Lorri 401b'!L:L,MATCH('Retirement Calculator'!A644,'Lorri 401b'!N:N,0),0)</f>
        <v>-1647807.9703678684</v>
      </c>
      <c r="S644" s="25">
        <f t="shared" ca="1" si="527"/>
        <v>-908176.73908984265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734783.88910361473</v>
      </c>
      <c r="R645" s="25">
        <f t="array" aca="1" ref="R645" ca="1">INDEX('Lorri 401b'!L:L,MATCH('Retirement Calculator'!A645,'Lorri 401b'!N:N,0),0)</f>
        <v>-1675125.8954892491</v>
      </c>
      <c r="S645" s="25">
        <f t="shared" ca="1" si="527"/>
        <v>-940342.00638563442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729916.34967014368</v>
      </c>
      <c r="R646" s="25">
        <f t="array" aca="1" ref="R646" ca="1">INDEX('Lorri 401b'!L:L,MATCH('Retirement Calculator'!A646,'Lorri 401b'!N:N,0),0)</f>
        <v>-1702557.6452986356</v>
      </c>
      <c r="S646" s="25">
        <f t="shared" ca="1" si="527"/>
        <v>-972641.29562849191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725028.5288223665</v>
      </c>
      <c r="R647" s="25">
        <f t="array" aca="1" ref="R647" ca="1">INDEX('Lorri 401b'!L:L,MATCH('Retirement Calculator'!A647,'Lorri 401b'!N:N,0),0)</f>
        <v>-1730103.6940655611</v>
      </c>
      <c r="S647" s="25">
        <f t="shared" ca="1" si="527"/>
        <v>-1005075.1652431946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720120.34205439023</v>
      </c>
      <c r="R648" s="25">
        <f t="array" aca="1" ref="R648" ca="1">INDEX('Lorri 401b'!L:L,MATCH('Retirement Calculator'!A648,'Lorri 401b'!N:N,0),0)</f>
        <v>-1757764.5180356822</v>
      </c>
      <c r="S648" s="25">
        <f t="shared" ca="1" si="527"/>
        <v>-1037644.1759812919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715191.70450821402</v>
      </c>
      <c r="R649" s="25">
        <f t="array" aca="1" ref="R649" ca="1">INDEX('Lorri 401b'!L:L,MATCH('Retirement Calculator'!A649,'Lorri 401b'!N:N,0),0)</f>
        <v>-1785540.5954390119</v>
      </c>
      <c r="S649" s="25">
        <f t="shared" ca="1" si="527"/>
        <v>-1070348.8909307979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710242.53097226215</v>
      </c>
      <c r="R650" s="25">
        <f t="array" aca="1" ref="R650" ca="1">INDEX('Lorri 401b'!L:L,MATCH('Retirement Calculator'!A650,'Lorri 401b'!N:N,0),0)</f>
        <v>-1813432.4064981891</v>
      </c>
      <c r="S650" s="25">
        <f t="shared" ca="1" si="527"/>
        <v>-1103189.8755259269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705272.73587991041</v>
      </c>
      <c r="R651" s="25">
        <f t="array" aca="1" ref="R651" ca="1">INDEX('Lorri 401b'!L:L,MATCH('Retirement Calculator'!A651,'Lorri 401b'!N:N,0),0)</f>
        <v>-1841440.4334367793</v>
      </c>
      <c r="S651" s="25">
        <f t="shared" ca="1" si="527"/>
        <v>-1136167.6975568689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700282.23330800724</v>
      </c>
      <c r="R652" s="25">
        <f t="array" aca="1" ref="R652" ca="1">INDEX('Lorri 401b'!L:L,MATCH('Retirement Calculator'!A652,'Lorri 401b'!N:N,0),0)</f>
        <v>-1869565.1604876139</v>
      </c>
      <c r="S652" s="25">
        <f t="shared" ca="1" si="527"/>
        <v>-1169282.9271796066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695270.93697538774</v>
      </c>
      <c r="R653" s="25">
        <f t="array" aca="1" ref="R653" ca="1">INDEX('Lorri 401b'!L:L,MATCH('Retirement Calculator'!A653,'Lorri 401b'!N:N,0),0)</f>
        <v>-1897807.0739011602</v>
      </c>
      <c r="S653" s="25">
        <f t="shared" ca="1" si="527"/>
        <v>-1202536.1369257723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690238.76024138241</v>
      </c>
      <c r="R654" s="25">
        <f t="array" aca="1" ref="R654" ca="1">INDEX('Lorri 401b'!L:L,MATCH('Retirement Calculator'!A654,'Lorri 401b'!N:N,0),0)</f>
        <v>-1926166.6619539296</v>
      </c>
      <c r="S654" s="25">
        <f t="shared" ca="1" si="527"/>
        <v>-1235927.9017125471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685185.61610431864</v>
      </c>
      <c r="R655" s="25">
        <f t="array" aca="1" ref="R655" ca="1">INDEX('Lorri 401b'!L:L,MATCH('Retirement Calculator'!A655,'Lorri 401b'!N:N,0),0)</f>
        <v>-1954644.4149569189</v>
      </c>
      <c r="S655" s="25">
        <f t="shared" ca="1" si="527"/>
        <v>-1269458.7988526002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680111.41720001714</v>
      </c>
      <c r="R656" s="25">
        <f t="array" aca="1" ref="R656" ca="1">INDEX('Lorri 401b'!L:L,MATCH('Retirement Calculator'!A656,'Lorri 401b'!N:N,0),0)</f>
        <v>-1983240.8252640872</v>
      </c>
      <c r="S656" s="25">
        <f t="shared" ca="1" si="527"/>
        <v>-1303129.4080640702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675016.07580028102</v>
      </c>
      <c r="R657" s="25">
        <f t="array" aca="1" ref="R657" ca="1">INDEX('Lorri 401b'!L:L,MATCH('Retirement Calculator'!A657,'Lorri 401b'!N:N,0),0)</f>
        <v>-2011956.3872808688</v>
      </c>
      <c r="S657" s="25">
        <f t="shared" ca="1" si="527"/>
        <v>-1336940.3114805878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669899.50381137943</v>
      </c>
      <c r="R658" s="25">
        <f t="array" aca="1" ref="R658" ca="1">INDEX('Lorri 401b'!L:L,MATCH('Retirement Calculator'!A658,'Lorri 401b'!N:N,0),0)</f>
        <v>-2040791.5974727203</v>
      </c>
      <c r="S658" s="25">
        <f t="shared" ca="1" si="527"/>
        <v>-1370892.0936613409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664761.61277252401</v>
      </c>
      <c r="R659" s="25">
        <f t="array" aca="1" ref="R659" ca="1">INDEX('Lorri 401b'!L:L,MATCH('Retirement Calculator'!A659,'Lorri 401b'!N:N,0),0)</f>
        <v>-2069746.9543737045</v>
      </c>
      <c r="S659" s="25">
        <f t="shared" ca="1" si="527"/>
        <v>-1404985.3416011804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659602.31385434</v>
      </c>
      <c r="R660" s="25">
        <f t="array" aca="1" ref="R660" ca="1">INDEX('Lorri 401b'!L:L,MATCH('Retirement Calculator'!A660,'Lorri 401b'!N:N,0),0)</f>
        <v>-2098822.9585951096</v>
      </c>
      <c r="S660" s="25">
        <f t="shared" ca="1" si="527"/>
        <v>-1439220.6447407696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654421.51785733027</v>
      </c>
      <c r="R661" s="25">
        <f t="array" aca="1" ref="R661" ca="1">INDEX('Lorri 401b'!L:L,MATCH('Retirement Calculator'!A661,'Lorri 401b'!N:N,0),0)</f>
        <v>-2128020.1128341039</v>
      </c>
      <c r="S661" s="25">
        <f t="shared" ca="1" si="527"/>
        <v>-1473598.5949767735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649219.13521033304</v>
      </c>
      <c r="R662" s="25">
        <f t="array" aca="1" ref="R662" ca="1">INDEX('Lorri 401b'!L:L,MATCH('Retirement Calculator'!A662,'Lorri 401b'!N:N,0),0)</f>
        <v>-2157338.9218824273</v>
      </c>
      <c r="S662" s="25">
        <f t="shared" ca="1" si="527"/>
        <v>-1508119.7866720944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643995.07596897334</v>
      </c>
      <c r="R663" s="25">
        <f t="array" aca="1" ref="R663" ca="1">INDEX('Lorri 401b'!L:L,MATCH('Retirement Calculator'!A663,'Lorri 401b'!N:N,0),0)</f>
        <v>-2186779.8926351187</v>
      </c>
      <c r="S663" s="25">
        <f t="shared" ca="1" si="527"/>
        <v>-1542784.8166661453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638749.2498141079</v>
      </c>
      <c r="R664" s="25">
        <f t="array" aca="1" ref="R664" ca="1">INDEX('Lorri 401b'!L:L,MATCH('Retirement Calculator'!A664,'Lorri 401b'!N:N,0),0)</f>
        <v>-2216343.5340992794</v>
      </c>
      <c r="S664" s="25">
        <f t="shared" ca="1" si="527"/>
        <v>-1577594.2842851714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633481.56605026382</v>
      </c>
      <c r="R665" s="25">
        <f t="array" aca="1" ref="R665" ca="1">INDEX('Lorri 401b'!L:L,MATCH('Retirement Calculator'!A665,'Lorri 401b'!N:N,0),0)</f>
        <v>-2246030.3574028742</v>
      </c>
      <c r="S665" s="25">
        <f t="shared" ca="1" si="527"/>
        <v>-1612548.7913526103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628191.93360407045</v>
      </c>
      <c r="R666" s="25">
        <f t="array" aca="1" ref="R666" ca="1">INDEX('Lorri 401b'!L:L,MATCH('Retirement Calculator'!A666,'Lorri 401b'!N:N,0),0)</f>
        <v>-2275840.8758035675</v>
      </c>
      <c r="S666" s="25">
        <f t="shared" ca="1" si="527"/>
        <v>-1647648.942199497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622880.26102268463</v>
      </c>
      <c r="R667" s="25">
        <f t="array" aca="1" ref="R667" ca="1">INDEX('Lorri 401b'!L:L,MATCH('Retirement Calculator'!A667,'Lorri 401b'!N:N,0),0)</f>
        <v>-2305775.6046975967</v>
      </c>
      <c r="S667" s="25">
        <f t="shared" ca="1" si="527"/>
        <v>-1682895.3436749121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617546.45647220965</v>
      </c>
      <c r="R668" s="25">
        <f t="array" aca="1" ref="R668" ca="1">INDEX('Lorri 401b'!L:L,MATCH('Retirement Calculator'!A668,'Lorri 401b'!N:N,0),0)</f>
        <v>-2335835.0616286844</v>
      </c>
      <c r="S668" s="25">
        <f t="shared" ca="1" si="527"/>
        <v>-1718288.6051564747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612190.42773610773</v>
      </c>
      <c r="R669" s="25">
        <f t="array" aca="1" ref="R669" ca="1">INDEX('Lorri 401b'!L:L,MATCH('Retirement Calculator'!A669,'Lorri 401b'!N:N,0),0)</f>
        <v>-2366019.7662969851</v>
      </c>
      <c r="S669" s="25">
        <f t="shared" ca="1" si="527"/>
        <v>-1753829.3385608774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606812.0822136054</v>
      </c>
      <c r="R670" s="25">
        <f t="array" aca="1" ref="R670" ca="1">INDEX('Lorri 401b'!L:L,MATCH('Retirement Calculator'!A670,'Lorri 401b'!N:N,0),0)</f>
        <v>-2396330.2405680702</v>
      </c>
      <c r="S670" s="25">
        <f t="shared" ca="1" si="527"/>
        <v>-1789518.1583544649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601411.32691809256</v>
      </c>
      <c r="R671" s="25">
        <f t="array" aca="1" ref="R671" ca="1">INDEX('Lorri 401b'!L:L,MATCH('Retirement Calculator'!A671,'Lorri 401b'!N:N,0),0)</f>
        <v>-2426767.0084819519</v>
      </c>
      <c r="S671" s="25">
        <f t="shared" ca="1" si="527"/>
        <v>-1825355.6815638593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595988.06847551512</v>
      </c>
      <c r="R672" s="25">
        <f t="array" aca="1" ref="R672" ca="1">INDEX('Lorri 401b'!L:L,MATCH('Retirement Calculator'!A672,'Lorri 401b'!N:N,0),0)</f>
        <v>-2457330.5962621411</v>
      </c>
      <c r="S672" s="25">
        <f t="shared" ca="1" si="527"/>
        <v>-1861342.527786626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590542.21312276029</v>
      </c>
      <c r="R673" s="25">
        <f t="array" aca="1" ref="R673" ca="1">INDEX('Lorri 401b'!L:L,MATCH('Retirement Calculator'!A673,'Lorri 401b'!N:N,0),0)</f>
        <v>-2488021.5323247481</v>
      </c>
      <c r="S673" s="25">
        <f t="shared" ca="1" si="527"/>
        <v>-1897479.3192019877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585073.66670603561</v>
      </c>
      <c r="R674" s="25">
        <f t="array" aca="1" ref="R674" ca="1">INDEX('Lorri 401b'!L:L,MATCH('Retirement Calculator'!A674,'Lorri 401b'!N:N,0),0)</f>
        <v>-2518840.3472876158</v>
      </c>
      <c r="S674" s="25">
        <f t="shared" ca="1" si="527"/>
        <v>-1933766.6805815801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579582.33467924129</v>
      </c>
      <c r="R675" s="25">
        <f t="array" aca="1" ref="R675" ca="1">INDEX('Lorri 401b'!L:L,MATCH('Retirement Calculator'!A675,'Lorri 401b'!N:N,0),0)</f>
        <v>-2549787.5739794956</v>
      </c>
      <c r="S675" s="25">
        <f t="shared" ca="1" si="527"/>
        <v>-1970205.2393002543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574068.12210233533</v>
      </c>
      <c r="R676" s="25">
        <f t="array" aca="1" ref="R676" ca="1">INDEX('Lorri 401b'!L:L,MATCH('Retirement Calculator'!A676,'Lorri 401b'!N:N,0),0)</f>
        <v>-2580863.7474492579</v>
      </c>
      <c r="S676" s="25">
        <f t="shared" ca="1" si="527"/>
        <v>-2006795.6253469225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568530.93363969226</v>
      </c>
      <c r="R677" s="25">
        <f t="array" aca="1" ref="R677" ca="1">INDEX('Lorri 401b'!L:L,MATCH('Retirement Calculator'!A677,'Lorri 401b'!N:N,0),0)</f>
        <v>-2612069.4049751442</v>
      </c>
      <c r="S677" s="25">
        <f t="shared" ca="1" si="527"/>
        <v>-2043538.471335452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562970.67355845484</v>
      </c>
      <c r="R678" s="25">
        <f t="array" aca="1" ref="R678" ca="1">INDEX('Lorri 401b'!L:L,MATCH('Retirement Calculator'!A678,'Lorri 401b'!N:N,0),0)</f>
        <v>-2643405.0860740552</v>
      </c>
      <c r="S678" s="25">
        <f t="shared" ca="1" si="527"/>
        <v>-2080434.4125156002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557387.24572687887</v>
      </c>
      <c r="R679" s="25">
        <f t="array" aca="1" ref="R679" ca="1">INDEX('Lorri 401b'!L:L,MATCH('Retirement Calculator'!A679,'Lorri 401b'!N:N,0),0)</f>
        <v>-2674871.3325108783</v>
      </c>
      <c r="S679" s="25">
        <f t="shared" ca="1" si="527"/>
        <v>-2117484.0867839996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551780.55361267133</v>
      </c>
      <c r="R680" s="25">
        <f t="array" aca="1" ref="R680" ca="1">INDEX('Lorri 401b'!L:L,MATCH('Retirement Calculator'!A680,'Lorri 401b'!N:N,0),0)</f>
        <v>-2706468.6883078548</v>
      </c>
      <c r="S680" s="25">
        <f t="shared" ca="1" si="527"/>
        <v>-2154688.1346951835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546150.50028132135</v>
      </c>
      <c r="R681" s="25">
        <f t="array" aca="1" ref="R681" ca="1">INDEX('Lorri 401b'!L:L,MATCH('Retirement Calculator'!A681,'Lorri 401b'!N:N,0),0)</f>
        <v>-2738197.6997539853</v>
      </c>
      <c r="S681" s="25">
        <f t="shared" ca="1" si="527"/>
        <v>-2192047.1994726639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540496.98839442409</v>
      </c>
      <c r="R682" s="25">
        <f t="array" aca="1" ref="R682" ca="1">INDEX('Lorri 401b'!L:L,MATCH('Retirement Calculator'!A682,'Lorri 401b'!N:N,0),0)</f>
        <v>-2770058.9154144749</v>
      </c>
      <c r="S682" s="25">
        <f t="shared" ca="1" si="527"/>
        <v>-2229561.9270200506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534819.92020799802</v>
      </c>
      <c r="R683" s="25">
        <f t="array" aca="1" ref="R683" ca="1">INDEX('Lorri 401b'!L:L,MATCH('Retirement Calculator'!A683,'Lorri 401b'!N:N,0),0)</f>
        <v>-2802052.8861402166</v>
      </c>
      <c r="S683" s="25">
        <f t="shared" ca="1" si="527"/>
        <v>-2267232.9659322184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529119.19757079519</v>
      </c>
      <c r="R684" s="25">
        <f t="array" aca="1" ref="R684" ca="1">INDEX('Lorri 401b'!L:L,MATCH('Retirement Calculator'!A684,'Lorri 401b'!N:N,0),0)</f>
        <v>-2834180.1650773152</v>
      </c>
      <c r="S684" s="25">
        <f t="shared" ca="1" si="527"/>
        <v>-2305060.96750652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523394.72192260408</v>
      </c>
      <c r="R685" s="25">
        <f t="array" aca="1" ref="R685" ca="1">INDEX('Lorri 401b'!L:L,MATCH('Retirement Calculator'!A685,'Lorri 401b'!N:N,0),0)</f>
        <v>-2866441.307676652</v>
      </c>
      <c r="S685" s="25">
        <f t="shared" ca="1" si="527"/>
        <v>-2343046.5857540481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517646.3942925455</v>
      </c>
      <c r="R686" s="25">
        <f t="array" aca="1" ref="R686" ca="1">INDEX('Lorri 401b'!L:L,MATCH('Retirement Calculator'!A686,'Lorri 401b'!N:N,0),0)</f>
        <v>-2898836.871703486</v>
      </c>
      <c r="S686" s="25">
        <f t="shared" ca="1" si="527"/>
        <v>-2381190.4774109405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511874.11529736168</v>
      </c>
      <c r="R687" s="25">
        <f t="array" aca="1" ref="R687" ca="1">INDEX('Lorri 401b'!L:L,MATCH('Retirement Calculator'!A687,'Lorri 401b'!N:N,0),0)</f>
        <v>-2931367.4172470984</v>
      </c>
      <c r="S687" s="25">
        <f t="shared" ca="1" si="527"/>
        <v>-2419493.3019497367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506077.78513969795</v>
      </c>
      <c r="R688" s="25">
        <f t="array" aca="1" ref="R688" ca="1">INDEX('Lorri 401b'!L:L,MATCH('Retirement Calculator'!A688,'Lorri 401b'!N:N,0),0)</f>
        <v>-2964033.5067304759</v>
      </c>
      <c r="S688" s="25">
        <f t="shared" ca="1" si="527"/>
        <v>-2457955.7215907779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500257.30360637727</v>
      </c>
      <c r="R689" s="25">
        <f t="array" aca="1" ref="R689" ca="1">INDEX('Lorri 401b'!L:L,MATCH('Retirement Calculator'!A689,'Lorri 401b'!N:N,0),0)</f>
        <v>-2996835.7049200339</v>
      </c>
      <c r="S689" s="25">
        <f t="shared" ca="1" si="527"/>
        <v>-2496578.4013136565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494412.57006666774</v>
      </c>
      <c r="R690" s="25">
        <f t="array" aca="1" ref="R690" ca="1">INDEX('Lorri 401b'!L:L,MATCH('Retirement Calculator'!A690,'Lorri 401b'!N:N,0),0)</f>
        <v>-3029774.578935382</v>
      </c>
      <c r="S690" s="25">
        <f t="shared" ca="1" si="527"/>
        <v>-2535362.0088687143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488543.48347054276</v>
      </c>
      <c r="R691" s="25">
        <f t="array" aca="1" ref="R691" ca="1">INDEX('Lorri 401b'!L:L,MATCH('Retirement Calculator'!A691,'Lorri 401b'!N:N,0),0)</f>
        <v>-3062850.6982591273</v>
      </c>
      <c r="S691" s="25">
        <f t="shared" ca="1" si="527"/>
        <v>-2574307.2147885845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482649.94234693394</v>
      </c>
      <c r="R692" s="25">
        <f t="array" aca="1" ref="R692" ca="1">INDEX('Lorri 401b'!L:L,MATCH('Retirement Calculator'!A692,'Lorri 401b'!N:N,0),0)</f>
        <v>-3096064.6347467215</v>
      </c>
      <c r="S692" s="25">
        <f t="shared" ca="1" si="527"/>
        <v>-2613414.6923997877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476731.84480197675</v>
      </c>
      <c r="R693" s="25">
        <f t="array" aca="1" ref="R693" ca="1">INDEX('Lorri 401b'!L:L,MATCH('Retirement Calculator'!A693,'Lorri 401b'!N:N,0),0)</f>
        <v>-3129416.9626363474</v>
      </c>
      <c r="S693" s="25">
        <f t="shared" ca="1" si="527"/>
        <v>-2652685.1178343706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470789.08851724892</v>
      </c>
      <c r="R694" s="25">
        <f t="array" aca="1" ref="R694" ca="1">INDEX('Lorri 401b'!L:L,MATCH('Retirement Calculator'!A694,'Lorri 401b'!N:N,0),0)</f>
        <v>-3162908.2585588465</v>
      </c>
      <c r="S694" s="25">
        <f t="shared" ca="1" si="527"/>
        <v>-2692119.1700415974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464821.5707480014</v>
      </c>
      <c r="R695" s="25">
        <f t="array" aca="1" ref="R695" ca="1">INDEX('Lorri 401b'!L:L,MATCH('Retirement Calculator'!A695,'Lorri 401b'!N:N,0),0)</f>
        <v>-3196539.1015476896</v>
      </c>
      <c r="S695" s="25">
        <f t="shared" ca="1" si="527"/>
        <v>-2731717.5307996883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458829.18832138198</v>
      </c>
      <c r="R696" s="25">
        <f t="array" aca="1" ref="R696" ca="1">INDEX('Lorri 401b'!L:L,MATCH('Retirement Calculator'!A696,'Lorri 401b'!N:N,0),0)</f>
        <v>-3230310.073048986</v>
      </c>
      <c r="S696" s="25">
        <f t="shared" ca="1" si="527"/>
        <v>-2771480.8847276042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452811.83763465163</v>
      </c>
      <c r="R697" s="25">
        <f t="array" aca="1" ref="R697" ca="1">INDEX('Lorri 401b'!L:L,MATCH('Retirement Calculator'!A697,'Lorri 401b'!N:N,0),0)</f>
        <v>-3264221.7569315382</v>
      </c>
      <c r="S697" s="25">
        <f t="shared" ca="1" si="527"/>
        <v>-2811409.9192968868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446769.41465339327</v>
      </c>
      <c r="R698" s="25">
        <f t="array" aca="1" ref="R698" ca="1">INDEX('Lorri 401b'!L:L,MATCH('Retirement Calculator'!A698,'Lorri 401b'!N:N,0),0)</f>
        <v>-3298274.7394969342</v>
      </c>
      <c r="S698" s="25">
        <f t="shared" ca="1" si="527"/>
        <v>-2851505.3248435408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440701.81490971299</v>
      </c>
      <c r="R699" s="25">
        <f t="array" aca="1" ref="R699" ca="1">INDEX('Lorri 401b'!L:L,MATCH('Retirement Calculator'!A699,'Lorri 401b'!N:N,0),0)</f>
        <v>-3332469.6094896859</v>
      </c>
      <c r="S699" s="25">
        <f t="shared" ca="1" si="527"/>
        <v>-2891767.794579973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434608.93350043404</v>
      </c>
      <c r="R700" s="25">
        <f t="array" aca="1" ref="R700" ca="1">INDEX('Lorri 401b'!L:L,MATCH('Retirement Calculator'!A700,'Lorri 401b'!N:N,0),0)</f>
        <v>-3366806.9581074072</v>
      </c>
      <c r="S700" s="25">
        <f t="shared" ca="1" si="527"/>
        <v>-2932198.0246069729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428490.66508528311</v>
      </c>
      <c r="R701" s="25">
        <f t="array" aca="1" ref="R701" ca="1">INDEX('Lorri 401b'!L:L,MATCH('Retirement Calculator'!A701,'Lorri 401b'!N:N,0),0)</f>
        <v>-3401287.3790110359</v>
      </c>
      <c r="S701" s="25">
        <f t="shared" ca="1" si="527"/>
        <v>-2972796.7139257528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422346.90388506901</v>
      </c>
      <c r="R702" s="25">
        <f t="array" aca="1" ref="R702" ca="1">INDEX('Lorri 401b'!L:L,MATCH('Retirement Calculator'!A702,'Lorri 401b'!N:N,0),0)</f>
        <v>-3435911.4683350963</v>
      </c>
      <c r="S702" s="25">
        <f t="shared" ca="1" si="527"/>
        <v>-3013564.5644500274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416177.54367985402</v>
      </c>
      <c r="R703" s="25">
        <f t="array" aca="1" ref="R703" ca="1">INDEX('Lorri 401b'!L:L,MATCH('Retirement Calculator'!A703,'Lorri 401b'!N:N,0),0)</f>
        <v>-3470679.8246980072</v>
      </c>
      <c r="S703" s="25">
        <f t="shared" ca="1" si="527"/>
        <v>-3054502.2810181533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409982.47780711734</v>
      </c>
      <c r="R704" s="25">
        <f t="array" aca="1" ref="R704" ca="1">INDEX('Lorri 401b'!L:L,MATCH('Retirement Calculator'!A704,'Lorri 401b'!N:N,0),0)</f>
        <v>-3505593.0492124301</v>
      </c>
      <c r="S704" s="25">
        <f t="shared" ca="1" si="527"/>
        <v>-3095610.571405313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403761.59915991093</v>
      </c>
      <c r="R705" s="25">
        <f t="array" aca="1" ref="R705" ca="1">INDEX('Lorri 401b'!L:L,MATCH('Retirement Calculator'!A705,'Lorri 401b'!N:N,0),0)</f>
        <v>-3540651.745495663</v>
      </c>
      <c r="S705" s="25">
        <f t="shared" ca="1" si="527"/>
        <v>-3136890.1463357522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397514.8001850078</v>
      </c>
      <c r="R706" s="25">
        <f t="array" aca="1" ref="R706" ca="1">INDEX('Lorri 401b'!L:L,MATCH('Retirement Calculator'!A706,'Lorri 401b'!N:N,0),0)</f>
        <v>-3575856.5196800763</v>
      </c>
      <c r="S706" s="25">
        <f t="shared" ca="1" si="527"/>
        <v>-3178341.7194950683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391241.97288104257</v>
      </c>
      <c r="R707" s="25">
        <f t="array" aca="1" ref="R707" ca="1">INDEX('Lorri 401b'!L:L,MATCH('Retirement Calculator'!A707,'Lorri 401b'!N:N,0),0)</f>
        <v>-3611207.9804235911</v>
      </c>
      <c r="S707" s="25">
        <f t="shared" ca="1" si="527"/>
        <v>-3219966.0075425487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384943.00879664416</v>
      </c>
      <c r="R708" s="25">
        <f t="array" aca="1" ref="R708" ca="1">INDEX('Lorri 401b'!L:L,MATCH('Retirement Calculator'!A708,'Lorri 401b'!N:N,0),0)</f>
        <v>-3646706.7389202039</v>
      </c>
      <c r="S708" s="25">
        <f t="shared" ca="1" si="527"/>
        <v>-3261763.7301235599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378617.79902856075</v>
      </c>
      <c r="R709" s="25">
        <f t="array" aca="1" ref="R709" ca="1">INDEX('Lorri 401b'!L:L,MATCH('Retirement Calculator'!A709,'Lorri 401b'!N:N,0),0)</f>
        <v>-3682353.4089105525</v>
      </c>
      <c r="S709" s="25">
        <f t="shared" ca="1" si="527"/>
        <v>-3303735.6098819915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372266.23421977699</v>
      </c>
      <c r="R710" s="25">
        <f t="array" aca="1" ref="R710" ca="1">INDEX('Lorri 401b'!L:L,MATCH('Retirement Calculator'!A710,'Lorri 401b'!N:N,0),0)</f>
        <v>-3718148.6066925279</v>
      </c>
      <c r="S710" s="25">
        <f t="shared" ca="1" si="527"/>
        <v>-3345882.372472751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365888.20455762331</v>
      </c>
      <c r="R711" s="25">
        <f t="array" aca="1" ref="R711" ca="1">INDEX('Lorri 401b'!L:L,MATCH('Retirement Calculator'!A711,'Lorri 401b'!N:N,0),0)</f>
        <v>-3754092.9511319278</v>
      </c>
      <c r="S711" s="25">
        <f t="shared" ca="1" si="527"/>
        <v>-3388204.7465743045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359483.59977187729</v>
      </c>
      <c r="R712" s="25">
        <f t="array" aca="1" ref="R712" ca="1">INDEX('Lorri 401b'!L:L,MATCH('Retirement Calculator'!A712,'Lorri 401b'!N:N,0),0)</f>
        <v>-3790187.0636731586</v>
      </c>
      <c r="S712" s="25">
        <f t="shared" ca="1" si="527"/>
        <v>-3430703.4639012814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353052.30913285736</v>
      </c>
      <c r="R713" s="25">
        <f t="array" aca="1" ref="R713" ca="1">INDEX('Lorri 401b'!L:L,MATCH('Retirement Calculator'!A713,'Lorri 401b'!N:N,0),0)</f>
        <v>-3826431.568349978</v>
      </c>
      <c r="S713" s="25">
        <f t="shared" ca="1" si="527"/>
        <v>-3473379.2592171207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346594.22144950816</v>
      </c>
      <c r="R714" s="25">
        <f t="array" aca="1" ref="R714" ca="1">INDEX('Lorri 401b'!L:L,MATCH('Retirement Calculator'!A714,'Lorri 401b'!N:N,0),0)</f>
        <v>-3862827.0917962841</v>
      </c>
      <c r="S714" s="25">
        <f t="shared" ca="1" si="527"/>
        <v>-3516232.8703467757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340109.22506747837</v>
      </c>
      <c r="R715" s="25">
        <f t="array" aca="1" ref="R715" ca="1">INDEX('Lorri 401b'!L:L,MATCH('Retirement Calculator'!A715,'Lorri 401b'!N:N,0),0)</f>
        <v>-3899374.2632569498</v>
      </c>
      <c r="S715" s="25">
        <f t="shared" ca="1" si="527"/>
        <v>-3559265.0381894717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333597.20786719013</v>
      </c>
      <c r="R716" s="25">
        <f t="array" aca="1" ref="R716" ca="1">INDEX('Lorri 401b'!L:L,MATCH('Retirement Calculator'!A716,'Lorri 401b'!N:N,0),0)</f>
        <v>-3936073.7145987018</v>
      </c>
      <c r="S716" s="25">
        <f t="shared" ca="1" si="527"/>
        <v>-3602476.5067315116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327058.05726190069</v>
      </c>
      <c r="R717" s="25">
        <f t="array" aca="1" ref="R717" ca="1">INDEX('Lorri 401b'!L:L,MATCH('Retirement Calculator'!A717,'Lorri 401b'!N:N,0),0)</f>
        <v>-3972926.0803210442</v>
      </c>
      <c r="S717" s="25">
        <f t="shared" ca="1" si="527"/>
        <v>-3645868.0230591437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320491.66019575583</v>
      </c>
      <c r="R718" s="25">
        <f t="array" aca="1" ref="R718" ca="1">INDEX('Lorri 401b'!L:L,MATCH('Retirement Calculator'!A718,'Lorri 401b'!N:N,0),0)</f>
        <v>-4009931.9975672299</v>
      </c>
      <c r="S718" s="25">
        <f t="shared" ca="1" si="527"/>
        <v>-3689440.3373714741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313897.90314183541</v>
      </c>
      <c r="R719" s="25">
        <f t="array" aca="1" ref="R719" ca="1">INDEX('Lorri 401b'!L:L,MATCH('Retirement Calculator'!A719,'Lorri 401b'!N:N,0),0)</f>
        <v>-4047092.1061352747</v>
      </c>
      <c r="S719" s="25">
        <f t="shared" ca="1" si="527"/>
        <v>-3733194.2029934395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307276.67210019031</v>
      </c>
      <c r="R720" s="25">
        <f t="array" aca="1" ref="R720" ca="1">INDEX('Lorri 401b'!L:L,MATCH('Retirement Calculator'!A720,'Lorri 401b'!N:N,0),0)</f>
        <v>-4084407.0484890197</v>
      </c>
      <c r="S720" s="25">
        <f t="shared" ca="1" si="527"/>
        <v>-3777130.3763888292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300627.85259587166</v>
      </c>
      <c r="R721" s="25">
        <f t="array" aca="1" ref="R721" ca="1">INDEX('Lorri 401b'!L:L,MATCH('Retirement Calculator'!A721,'Lorri 401b'!N:N,0),0)</f>
        <v>-4121877.4697692385</v>
      </c>
      <c r="S721" s="25">
        <f t="shared" ca="1" si="527"/>
        <v>-3821249.6171733667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293951.32967695169</v>
      </c>
      <c r="R722" s="25">
        <f t="array" aca="1" ref="R722" ca="1">INDEX('Lorri 401b'!L:L,MATCH('Retirement Calculator'!A722,'Lorri 401b'!N:N,0),0)</f>
        <v>-4159504.0178047917</v>
      </c>
      <c r="S722" s="25">
        <f t="shared" ca="1" si="527"/>
        <v>-3865552.6881278399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287246.98791253625</v>
      </c>
      <c r="R723" s="25">
        <f t="array" aca="1" ref="R723" ca="1">INDEX('Lorri 401b'!L:L,MATCH('Retirement Calculator'!A723,'Lorri 401b'!N:N,0),0)</f>
        <v>-4197287.3431238262</v>
      </c>
      <c r="S723" s="25">
        <f t="shared" ca="1" si="527"/>
        <v>-3910040.3552112901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280514.71139076905</v>
      </c>
      <c r="R724" s="25">
        <f t="array" aca="1" ref="R724" ca="1">INDEX('Lorri 401b'!L:L,MATCH('Retirement Calculator'!A724,'Lorri 401b'!N:N,0),0)</f>
        <v>-4235228.0989650236</v>
      </c>
      <c r="S724" s="25">
        <f t="shared" ca="1" si="527"/>
        <v>-3954713.3875742545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273754.38371682784</v>
      </c>
      <c r="R725" s="25">
        <f t="array" aca="1" ref="R725" ca="1">INDEX('Lorri 401b'!L:L,MATCH('Retirement Calculator'!A725,'Lorri 401b'!N:N,0),0)</f>
        <v>-4273326.9412888922</v>
      </c>
      <c r="S725" s="25">
        <f t="shared" ca="1" si="527"/>
        <v>-3999572.5575720645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266965.88801091188</v>
      </c>
      <c r="R726" s="25">
        <f t="array" aca="1" ref="R726" ca="1">INDEX('Lorri 401b'!L:L,MATCH('Retirement Calculator'!A726,'Lorri 401b'!N:N,0),0)</f>
        <v>-4311584.5287891105</v>
      </c>
      <c r="S726" s="25">
        <f t="shared" ca="1" si="527"/>
        <v>-4044618.6407781988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260149.10690622125</v>
      </c>
      <c r="R727" s="25">
        <f t="array" aca="1" ref="R727" ca="1">INDEX('Lorri 401b'!L:L,MATCH('Retirement Calculator'!A727,'Lorri 401b'!N:N,0),0)</f>
        <v>-4350001.5229039127</v>
      </c>
      <c r="S727" s="25">
        <f t="shared" ca="1" si="527"/>
        <v>-4089852.4159976915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253303.92254692776</v>
      </c>
      <c r="R728" s="25">
        <f t="array" aca="1" ref="R728" ca="1">INDEX('Lorri 401b'!L:L,MATCH('Retirement Calculator'!A728,'Lorri 401b'!N:N,0),0)</f>
        <v>-4388578.587827527</v>
      </c>
      <c r="S728" s="25">
        <f t="shared" ca="1" si="527"/>
        <v>-4135274.6652805991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246430.21658613719</v>
      </c>
      <c r="R729" s="25">
        <f t="array" aca="1" ref="R729" ca="1">INDEX('Lorri 401b'!L:L,MATCH('Retirement Calculator'!A729,'Lorri 401b'!N:N,0),0)</f>
        <v>-4427316.3905216558</v>
      </c>
      <c r="S729" s="25">
        <f t="shared" ca="1" si="527"/>
        <v>-4180886.1739355186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239527.87018384333</v>
      </c>
      <c r="R730" s="25">
        <f t="array" aca="1" ref="R730" ca="1">INDEX('Lorri 401b'!L:L,MATCH('Retirement Calculator'!A730,'Lorri 401b'!N:N,0),0)</f>
        <v>-4466215.6007270105</v>
      </c>
      <c r="S730" s="25">
        <f t="shared" ca="1" si="527"/>
        <v>-4226687.7305431673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232596.76400487326</v>
      </c>
      <c r="R731" s="25">
        <f t="array" aca="1" ref="R731" ca="1">INDEX('Lorri 401b'!L:L,MATCH('Retirement Calculator'!A731,'Lorri 401b'!N:N,0),0)</f>
        <v>-4505276.8909748876</v>
      </c>
      <c r="S731" s="25">
        <f t="shared" ca="1" si="527"/>
        <v>-4272680.1269700145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225636.77821682414</v>
      </c>
      <c r="R732" s="25">
        <f t="array" aca="1" ref="R732" ca="1">INDEX('Lorri 401b'!L:L,MATCH('Retirement Calculator'!A732,'Lorri 401b'!N:N,0),0)</f>
        <v>-4544500.9365987973</v>
      </c>
      <c r="S732" s="25">
        <f t="shared" ca="1" si="527"/>
        <v>-4318864.1583819734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218647.79248799148</v>
      </c>
      <c r="R733" s="25">
        <f t="array" aca="1" ref="R733" ca="1">INDEX('Lorri 401b'!L:L,MATCH('Retirement Calculator'!A733,'Lorri 401b'!N:N,0),0)</f>
        <v>-4583888.4157461403</v>
      </c>
      <c r="S733" s="25">
        <f t="shared" ca="1" si="527"/>
        <v>-4365240.6232581493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211629.6859852887</v>
      </c>
      <c r="R734" s="25">
        <f t="array" aca="1" ref="R734" ca="1">INDEX('Lorri 401b'!L:L,MATCH('Retirement Calculator'!A734,'Lorri 401b'!N:N,0),0)</f>
        <v>-4623440.0093899304</v>
      </c>
      <c r="S734" s="25">
        <f t="shared" ca="1" si="527"/>
        <v>-4411810.3234046418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204582.33737215798</v>
      </c>
      <c r="R735" s="25">
        <f t="array" aca="1" ref="R735" ca="1">INDEX('Lorri 401b'!L:L,MATCH('Retirement Calculator'!A735,'Lorri 401b'!N:N,0),0)</f>
        <v>-4663156.4013405694</v>
      </c>
      <c r="S735" s="25">
        <f t="shared" ca="1" si="527"/>
        <v>-4458574.0639684116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197505.62480647257</v>
      </c>
      <c r="R736" s="25">
        <f t="array" aca="1" ref="R736" ca="1">INDEX('Lorri 401b'!L:L,MATCH('Retirement Calculator'!A736,'Lorri 401b'!N:N,0),0)</f>
        <v>-4703038.2782576699</v>
      </c>
      <c r="S736" s="25">
        <f t="shared" ca="1" si="527"/>
        <v>-4505532.6534511968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190399.42593843013</v>
      </c>
      <c r="R737" s="25">
        <f t="array" aca="1" ref="R737" ca="1">INDEX('Lorri 401b'!L:L,MATCH('Retirement Calculator'!A737,'Lorri 401b'!N:N,0),0)</f>
        <v>-4743086.3296619244</v>
      </c>
      <c r="S737" s="25">
        <f t="shared" ca="1" si="527"/>
        <v>-4552686.9037234941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183263.6179084375</v>
      </c>
      <c r="R738" s="25">
        <f t="array" aca="1" ref="R738" ca="1">INDEX('Lorri 401b'!L:L,MATCH('Retirement Calculator'!A738,'Lorri 401b'!N:N,0),0)</f>
        <v>-4783301.2479470307</v>
      </c>
      <c r="S738" s="25">
        <f t="shared" ca="1" si="527"/>
        <v>-4600037.630038593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176098.07734498658</v>
      </c>
      <c r="R739" s="25">
        <f t="array" aca="1" ref="R739" ca="1">INDEX('Lorri 401b'!L:L,MATCH('Retirement Calculator'!A739,'Lorri 401b'!N:N,0),0)</f>
        <v>-4823683.7283916576</v>
      </c>
      <c r="S739" s="25">
        <f t="shared" ca="1" si="527"/>
        <v>-4647585.651046671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168902.68036252126</v>
      </c>
      <c r="R740" s="25">
        <f t="array" aca="1" ref="R740" ca="1">INDEX('Lorri 401b'!L:L,MATCH('Retirement Calculator'!A740,'Lorri 401b'!N:N,0),0)</f>
        <v>-4864234.469171471</v>
      </c>
      <c r="S740" s="25">
        <f t="shared" ca="1" si="527"/>
        <v>-4695331.7888089493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161677.30255929567</v>
      </c>
      <c r="R741" s="25">
        <f t="array" aca="1" ref="R741" ca="1">INDEX('Lorri 401b'!L:L,MATCH('Retirement Calculator'!A741,'Lorri 401b'!N:N,0),0)</f>
        <v>-4904954.1713712001</v>
      </c>
      <c r="S741" s="25">
        <f t="shared" ca="1" si="527"/>
        <v>-4743276.8688119045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154421.8190152233</v>
      </c>
      <c r="R742" s="25">
        <f t="array" aca="1" ref="R742" ca="1">INDEX('Lorri 401b'!L:L,MATCH('Retirement Calculator'!A742,'Lorri 401b'!N:N,0),0)</f>
        <v>-4945843.5389967617</v>
      </c>
      <c r="S742" s="25">
        <f t="shared" ca="1" si="527"/>
        <v>-4791421.7199815381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147136.1042897173</v>
      </c>
      <c r="R743" s="25">
        <f t="array" aca="1" ref="R743" ca="1">INDEX('Lorri 401b'!L:L,MATCH('Retirement Calculator'!A743,'Lorri 401b'!N:N,0),0)</f>
        <v>-4986903.2789874291</v>
      </c>
      <c r="S743" s="25">
        <f t="shared" ca="1" si="527"/>
        <v>-4839767.1746977121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139820.03241952171</v>
      </c>
      <c r="R744" s="25">
        <f t="array" aca="1" ref="R744" ca="1">INDEX('Lorri 401b'!L:L,MATCH('Retirement Calculator'!A744,'Lorri 401b'!N:N,0),0)</f>
        <v>-5028134.1012280583</v>
      </c>
      <c r="S744" s="25">
        <f t="shared" ca="1" si="527"/>
        <v>-4888314.068808537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132473.47691653363</v>
      </c>
      <c r="R745" s="25">
        <f t="array" aca="1" ref="R745" ca="1">INDEX('Lorri 401b'!L:L,MATCH('Retirement Calculator'!A745,'Lorri 401b'!N:N,0),0)</f>
        <v>-5069536.7185613569</v>
      </c>
      <c r="S745" s="25">
        <f t="shared" ca="1" si="527"/>
        <v>-4937063.241644823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125096.31076561642</v>
      </c>
      <c r="R746" s="25">
        <f t="array" aca="1" ref="R746" ca="1">INDEX('Lorri 401b'!L:L,MATCH('Retirement Calculator'!A746,'Lorri 401b'!N:N,0),0)</f>
        <v>-5111111.84680021</v>
      </c>
      <c r="S746" s="25">
        <f t="shared" ca="1" si="527"/>
        <v>-4986015.5360345934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117688.40642240371</v>
      </c>
      <c r="R747" s="25">
        <f t="array" aca="1" ref="R747" ca="1">INDEX('Lorri 401b'!L:L,MATCH('Retirement Calculator'!A747,'Lorri 401b'!N:N,0),0)</f>
        <v>-5152860.2047400586</v>
      </c>
      <c r="S747" s="25">
        <f t="shared" ca="1" si="527"/>
        <v>-5035171.798317655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110249.6358110943</v>
      </c>
      <c r="R748" s="25">
        <f t="array" aca="1" ref="R748" ca="1">INDEX('Lorri 401b'!L:L,MATCH('Retirement Calculator'!A748,'Lorri 401b'!N:N,0),0)</f>
        <v>-5194782.5141713237</v>
      </c>
      <c r="S748" s="25">
        <f t="shared" ca="1" si="527"/>
        <v>-5084532.8783602295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102779.87032223775</v>
      </c>
      <c r="R749" s="25">
        <f t="array" aca="1" ref="R749" ca="1">INDEX('Lorri 401b'!L:L,MATCH('Retirement Calculator'!A749,'Lorri 401b'!N:N,0),0)</f>
        <v>-5236879.4998918856</v>
      </c>
      <c r="S749" s="25">
        <f t="shared" ca="1" si="527"/>
        <v>-5134099.6295696478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95278.98081051097</v>
      </c>
      <c r="R750" s="25">
        <f t="array" aca="1" ref="R750" ca="1">INDEX('Lorri 401b'!L:L,MATCH('Retirement Calculator'!A750,'Lorri 401b'!N:N,0),0)</f>
        <v>-5279151.8897196166</v>
      </c>
      <c r="S750" s="25">
        <f t="shared" ca="1" si="527"/>
        <v>-5183872.9089091057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87746.837592485332</v>
      </c>
      <c r="R751" s="25">
        <f t="array" aca="1" ref="R751" ca="1">INDEX('Lorri 401b'!L:L,MATCH('Retirement Calculator'!A751,'Lorri 401b'!N:N,0),0)</f>
        <v>-5321600.414504963</v>
      </c>
      <c r="S751" s="25">
        <f t="shared" ca="1" si="527"/>
        <v>-5233853.5769124776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80183.31044438458</v>
      </c>
      <c r="R752" s="25">
        <f t="array" aca="1" ref="R752" ca="1">INDEX('Lorri 401b'!L:L,MATCH('Retirement Calculator'!A752,'Lorri 401b'!N:N,0),0)</f>
        <v>-5364225.8081435813</v>
      </c>
      <c r="S752" s="25">
        <f t="shared" ca="1" si="527"/>
        <v>-5284042.4976991965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72588.268599833405</v>
      </c>
      <c r="R753" s="25">
        <f t="array" aca="1" ref="R753" ca="1">INDEX('Lorri 401b'!L:L,MATCH('Retirement Calculator'!A753,'Lorri 401b'!N:N,0),0)</f>
        <v>-5407028.8075890271</v>
      </c>
      <c r="S753" s="25">
        <f t="shared" ca="1" si="527"/>
        <v>-5334440.5389891937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64961.580747596607</v>
      </c>
      <c r="R754" s="25">
        <f t="array" aca="1" ref="R754" ca="1">INDEX('Lorri 401b'!L:L,MATCH('Retirement Calculator'!A754,'Lorri 401b'!N:N,0),0)</f>
        <v>-5450010.1528654955</v>
      </c>
      <c r="S754" s="25">
        <f t="shared" ca="1" si="527"/>
        <v>-5385048.5721178986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57303.115029308821</v>
      </c>
      <c r="R755" s="25">
        <f t="array" aca="1" ref="R755" ca="1">INDEX('Lorri 401b'!L:L,MATCH('Retirement Calculator'!A755,'Lorri 401b'!N:N,0),0)</f>
        <v>-5493170.5870806165</v>
      </c>
      <c r="S755" s="25">
        <f t="shared" ca="1" si="527"/>
        <v>-5435867.4720513076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49612.739037194835</v>
      </c>
      <c r="R756" s="25">
        <f t="array" aca="1" ref="R756" ca="1">INDEX('Lorri 401b'!L:L,MATCH('Retirement Calculator'!A756,'Lorri 401b'!N:N,0),0)</f>
        <v>-5536510.8564383006</v>
      </c>
      <c r="S756" s="25">
        <f t="shared" ca="1" si="527"/>
        <v>-5486898.1174011054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41890.319811780377</v>
      </c>
      <c r="R757" s="25">
        <f t="array" aca="1" ref="R757" ca="1">INDEX('Lorri 401b'!L:L,MATCH('Retirement Calculator'!A757,'Lorri 401b'!N:N,0),0)</f>
        <v>-5580031.7102516415</v>
      </c>
      <c r="S757" s="25">
        <f t="shared" ca="1" si="527"/>
        <v>-5538141.3904398615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34135.72383959336</v>
      </c>
      <c r="R758" s="25">
        <f t="array" aca="1" ref="R758" ca="1">INDEX('Lorri 401b'!L:L,MATCH('Retirement Calculator'!A758,'Lorri 401b'!N:N,0),0)</f>
        <v>-5623733.9009558707</v>
      </c>
      <c r="S758" s="25">
        <f t="shared" ca="1" si="527"/>
        <v>-5589598.1771162776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26348.817050855563</v>
      </c>
      <c r="R759" s="25">
        <f t="array" aca="1" ref="R759" ca="1">INDEX('Lorri 401b'!L:L,MATCH('Retirement Calculator'!A759,'Lorri 401b'!N:N,0),0)</f>
        <v>-5667618.1841213685</v>
      </c>
      <c r="S759" s="25">
        <f t="shared" ca="1" si="527"/>
        <v>-5641269.3670705128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18529.464817164695</v>
      </c>
      <c r="R760" s="25">
        <f t="array" aca="1" ref="R760" ca="1">INDEX('Lorri 401b'!L:L,MATCH('Retirement Calculator'!A760,'Lorri 401b'!N:N,0),0)</f>
        <v>-5711685.318466722</v>
      </c>
      <c r="S760" s="25">
        <f t="shared" ca="1" si="527"/>
        <v>-5693155.8536495576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10677.53194916678</v>
      </c>
      <c r="R761" s="25">
        <f t="array" aca="1" ref="R761" ca="1">INDEX('Lorri 401b'!L:L,MATCH('Retirement Calculator'!A761,'Lorri 401b'!N:N,0),0)</f>
        <v>-5755936.0658718478</v>
      </c>
      <c r="S761" s="25">
        <f t="shared" ca="1" si="527"/>
        <v>-5745258.5339226807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2792.8826942188725</v>
      </c>
      <c r="R762" s="25">
        <f t="array" aca="1" ref="R762" ca="1">INDEX('Lorri 401b'!L:L,MATCH('Retirement Calculator'!A762,'Lorri 401b'!N:N,0),0)</f>
        <v>-5800371.1913911616</v>
      </c>
      <c r="S762" s="25">
        <f t="shared" ca="1" si="527"/>
        <v>-5797578.3086969424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-5124.6192659579838</v>
      </c>
      <c r="R763" s="25">
        <f t="array" aca="1" ref="R763" ca="1">INDEX('Lorri 401b'!L:L,MATCH('Retirement Calculator'!A763,'Lorri 401b'!N:N,0),0)</f>
        <v>-5844991.4632668057</v>
      </c>
      <c r="S763" s="25">
        <f t="shared" ca="1" si="527"/>
        <v>-5850116.0825327635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-13075.110817635577</v>
      </c>
      <c r="R764" s="25">
        <f t="array" aca="1" ref="R764" ca="1">INDEX('Lorri 401b'!L:L,MATCH('Retirement Calculator'!A764,'Lorri 401b'!N:N,0),0)</f>
        <v>-5889797.652941932</v>
      </c>
      <c r="S764" s="25">
        <f t="shared" ca="1" si="527"/>
        <v>-5902872.7637595674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-21058.72941744516</v>
      </c>
      <c r="R765" s="25">
        <f t="array" aca="1" ref="R765" ca="1">INDEX('Lorri 401b'!L:L,MATCH('Retirement Calculator'!A765,'Lorri 401b'!N:N,0),0)</f>
        <v>-5934790.5350740375</v>
      </c>
      <c r="S765" s="25">
        <f t="shared" ca="1" si="527"/>
        <v>-5955849.2644914826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-29075.61309475395</v>
      </c>
      <c r="R766" s="25">
        <f t="array" aca="1" ref="R766" ca="1">INDEX('Lorri 401b'!L:L,MATCH('Retirement Calculator'!A766,'Lorri 401b'!N:N,0),0)</f>
        <v>-5979970.887548361</v>
      </c>
      <c r="S766" s="25">
        <f t="shared" ca="1" si="527"/>
        <v>-6009046.5006431146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-37125.900454051531</v>
      </c>
      <c r="R767" s="25">
        <f t="array" aca="1" ref="R767" ca="1">INDEX('Lorri 401b'!L:L,MATCH('Retirement Calculator'!A767,'Lorri 401b'!N:N,0),0)</f>
        <v>-6025339.4914913271</v>
      </c>
      <c r="S767" s="25">
        <f t="shared" ca="1" si="527"/>
        <v>-6062465.3919453789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-45209.730677346182</v>
      </c>
      <c r="R768" s="25">
        <f t="array" aca="1" ref="R768" ca="1">INDEX('Lorri 401b'!L:L,MATCH('Retirement Calculator'!A768,'Lorri 401b'!N:N,0),0)</f>
        <v>-6070897.1312840553</v>
      </c>
      <c r="S768" s="25">
        <f t="shared" ca="1" si="527"/>
        <v>-6116106.8619614011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-53327.243526571227</v>
      </c>
      <c r="R769" s="25">
        <f t="array" aca="1" ref="R769" ca="1">INDEX('Lorri 401b'!L:L,MATCH('Retirement Calculator'!A769,'Lorri 401b'!N:N,0),0)</f>
        <v>-6116644.5945759201</v>
      </c>
      <c r="S769" s="25">
        <f t="shared" ca="1" si="527"/>
        <v>-6169971.8381024916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-61478.579346001381</v>
      </c>
      <c r="R770" s="25">
        <f t="array" aca="1" ref="R770" ca="1">INDEX('Lorri 401b'!L:L,MATCH('Retirement Calculator'!A770,'Lorri 401b'!N:N,0),0)</f>
        <v>-6162582.6722981678</v>
      </c>
      <c r="S770" s="25">
        <f t="shared" ca="1" si="527"/>
        <v>-6224061.251644169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-69663.87906467916</v>
      </c>
      <c r="R771" s="25">
        <f t="array" aca="1" ref="R771" ca="1">INDEX('Lorri 401b'!L:L,MATCH('Retirement Calculator'!A771,'Lorri 401b'!N:N,0),0)</f>
        <v>-6208712.158677591</v>
      </c>
      <c r="S771" s="25">
        <f t="shared" ca="1" si="527"/>
        <v>-6278376.0377422702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-77883.284198851426</v>
      </c>
      <c r="R772" s="25">
        <f t="array" aca="1" ref="R772" ca="1">INDEX('Lorri 401b'!L:L,MATCH('Retirement Calculator'!A772,'Lorri 401b'!N:N,0),0)</f>
        <v>-6255033.851250262</v>
      </c>
      <c r="S772" s="25">
        <f t="shared" ca="1" si="527"/>
        <v>-6332917.1354491133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-86136.936854416082</v>
      </c>
      <c r="R773" s="25">
        <f t="array" aca="1" ref="R773" ca="1">INDEX('Lorri 401b'!L:L,MATCH('Retirement Calculator'!A773,'Lorri 401b'!N:N,0),0)</f>
        <v>-6301548.5508753192</v>
      </c>
      <c r="S773" s="25">
        <f t="shared" ca="1" si="527"/>
        <v>-6387685.4877297357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-94424.979729378916</v>
      </c>
      <c r="R774" s="25">
        <f t="array" aca="1" ref="R774" ca="1">INDEX('Lorri 401b'!L:L,MATCH('Retirement Calculator'!A774,'Lorri 401b'!N:N,0),0)</f>
        <v>-6348257.0617488138</v>
      </c>
      <c r="S774" s="25">
        <f t="shared" ca="1" si="527"/>
        <v>-6442682.0414781924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-102747.55611632076</v>
      </c>
      <c r="R775" s="25">
        <f t="array" aca="1" ref="R775" ca="1">INDEX('Lorri 401b'!L:L,MATCH('Retirement Calculator'!A775,'Lorri 401b'!N:N,0),0)</f>
        <v>-6395160.1914176149</v>
      </c>
      <c r="S775" s="25">
        <f t="shared" ca="1" si="527"/>
        <v>-6497907.7475339361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-111104.80990487487</v>
      </c>
      <c r="R776" s="25">
        <f t="array" aca="1" ref="R776" ca="1">INDEX('Lorri 401b'!L:L,MATCH('Retirement Calculator'!A776,'Lorri 401b'!N:N,0),0)</f>
        <v>-6442258.7507933695</v>
      </c>
      <c r="S776" s="25">
        <f t="shared" ref="S776:S1030" ca="1" si="787">SUM(Q776:R776)</f>
        <v>-6553363.5606982447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-119496.88558421461</v>
      </c>
      <c r="R777" s="25">
        <f t="array" aca="1" ref="R777" ca="1">INDEX('Lorri 401b'!L:L,MATCH('Retirement Calculator'!A777,'Lorri 401b'!N:N,0),0)</f>
        <v>-6489553.5541665228</v>
      </c>
      <c r="S777" s="25">
        <f t="shared" ca="1" si="787"/>
        <v>-6609050.4397507375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-127923.92824555161</v>
      </c>
      <c r="R778" s="25">
        <f t="array" aca="1" ref="R778" ca="1">INDEX('Lorri 401b'!L:L,MATCH('Retirement Calculator'!A778,'Lorri 401b'!N:N,0),0)</f>
        <v>-6537045.4192203982</v>
      </c>
      <c r="S778" s="25">
        <f t="shared" ca="1" si="787"/>
        <v>-6664969.3474659501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-136386.08358464419</v>
      </c>
      <c r="R779" s="25">
        <f t="array" aca="1" ref="R779" ca="1">INDEX('Lorri 401b'!L:L,MATCH('Retirement Calculator'!A779,'Lorri 401b'!N:N,0),0)</f>
        <v>-6584735.1670453306</v>
      </c>
      <c r="S779" s="25">
        <f t="shared" ca="1" si="787"/>
        <v>-6721121.2506299745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-144883.49790431629</v>
      </c>
      <c r="R780" s="25">
        <f t="array" aca="1" ref="R780" ca="1">INDEX('Lorri 401b'!L:L,MATCH('Retirement Calculator'!A780,'Lorri 401b'!N:N,0),0)</f>
        <v>-6632623.6221528677</v>
      </c>
      <c r="S780" s="25">
        <f t="shared" ca="1" si="787"/>
        <v>-6777507.1200571842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-153416.31811698704</v>
      </c>
      <c r="R781" s="25">
        <f t="array" aca="1" ref="R781" ca="1">INDEX('Lorri 401b'!L:L,MATCH('Retirement Calculator'!A781,'Lorri 401b'!N:N,0),0)</f>
        <v>-6680711.6124900188</v>
      </c>
      <c r="S781" s="25">
        <f t="shared" ca="1" si="787"/>
        <v>-6834127.930607006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-161984.69174721057</v>
      </c>
      <c r="R782" s="25">
        <f t="array" aca="1" ref="R782" ca="1">INDEX('Lorri 401b'!L:L,MATCH('Retirement Calculator'!A782,'Lorri 401b'!N:N,0),0)</f>
        <v>-6728999.9694535751</v>
      </c>
      <c r="S782" s="25">
        <f t="shared" ca="1" si="787"/>
        <v>-6890984.661200786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-170588.7669342267</v>
      </c>
      <c r="R783" s="25">
        <f t="array" aca="1" ref="R783" ca="1">INDEX('Lorri 401b'!L:L,MATCH('Retirement Calculator'!A783,'Lorri 401b'!N:N,0),0)</f>
        <v>-6777489.5279044798</v>
      </c>
      <c r="S783" s="25">
        <f t="shared" ca="1" si="787"/>
        <v>-6948078.294838706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-179228.69243452206</v>
      </c>
      <c r="R784" s="25">
        <f t="array" aca="1" ref="R784" ca="1">INDEX('Lorri 401b'!L:L,MATCH('Retirement Calculator'!A784,'Lorri 401b'!N:N,0),0)</f>
        <v>-6826181.1261822628</v>
      </c>
      <c r="S784" s="25">
        <f t="shared" ca="1" si="787"/>
        <v>-7005409.8186167851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-187904.61762440199</v>
      </c>
      <c r="R785" s="25">
        <f t="array" aca="1" ref="R785" ca="1">INDEX('Lorri 401b'!L:L,MATCH('Retirement Calculator'!A785,'Lorri 401b'!N:N,0),0)</f>
        <v>-6875075.6061195368</v>
      </c>
      <c r="S785" s="25">
        <f t="shared" ca="1" si="787"/>
        <v>-7062980.2237439388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-196616.69250257307</v>
      </c>
      <c r="R786" s="25">
        <f t="array" aca="1" ref="R786" ca="1">INDEX('Lorri 401b'!L:L,MATCH('Retirement Calculator'!A786,'Lorri 401b'!N:N,0),0)</f>
        <v>-6924173.8130565491</v>
      </c>
      <c r="S786" s="25">
        <f t="shared" ca="1" si="787"/>
        <v>-7120790.5055591222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-205365.06769273654</v>
      </c>
      <c r="R787" s="25">
        <f t="array" aca="1" ref="R787" ca="1">INDEX('Lorri 401b'!L:L,MATCH('Retirement Calculator'!A787,'Lorri 401b'!N:N,0),0)</f>
        <v>-6973476.5958557995</v>
      </c>
      <c r="S787" s="25">
        <f t="shared" ca="1" si="787"/>
        <v>-7178841.6635485357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-214149.89444619237</v>
      </c>
      <c r="R788" s="25">
        <f t="array" aca="1" ref="R788" ca="1">INDEX('Lorri 401b'!L:L,MATCH('Retirement Calculator'!A788,'Lorri 401b'!N:N,0),0)</f>
        <v>-7022984.8069167128</v>
      </c>
      <c r="S788" s="25">
        <f t="shared" ca="1" si="787"/>
        <v>-7237134.7013629051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-222971.32464445426</v>
      </c>
      <c r="R789" s="25">
        <f t="array" aca="1" ref="R789" ca="1">INDEX('Lorri 401b'!L:L,MATCH('Retirement Calculator'!A789,'Lorri 401b'!N:N,0),0)</f>
        <v>-7072699.3021903802</v>
      </c>
      <c r="S789" s="25">
        <f t="shared" ca="1" si="787"/>
        <v>-7295670.626834834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-231829.51080187559</v>
      </c>
      <c r="R790" s="25">
        <f t="array" aca="1" ref="R790" ca="1">INDEX('Lorri 401b'!L:L,MATCH('Retirement Calculator'!A790,'Lorri 401b'!N:N,0),0)</f>
        <v>-7122620.9411943546</v>
      </c>
      <c r="S790" s="25">
        <f t="shared" ca="1" si="787"/>
        <v>-7354450.4519962305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-240724.60606828617</v>
      </c>
      <c r="R791" s="25">
        <f t="array" aca="1" ref="R791" ca="1">INDEX('Lorri 401b'!L:L,MATCH('Retirement Calculator'!A791,'Lorri 401b'!N:N,0),0)</f>
        <v>-7172750.5870275125</v>
      </c>
      <c r="S791" s="25">
        <f t="shared" ca="1" si="787"/>
        <v>-7413475.1930957986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-249656.76423164012</v>
      </c>
      <c r="R792" s="25">
        <f t="array" aca="1" ref="R792" ca="1">INDEX('Lorri 401b'!L:L,MATCH('Retirement Calculator'!A792,'Lorri 401b'!N:N,0),0)</f>
        <v>-7223089.1063849749</v>
      </c>
      <c r="S792" s="25">
        <f t="shared" ca="1" si="787"/>
        <v>-7472745.8706166148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-258626.13972067472</v>
      </c>
      <c r="R793" s="25">
        <f t="array" aca="1" ref="R793" ca="1">INDEX('Lorri 401b'!L:L,MATCH('Retirement Calculator'!A793,'Lorri 401b'!N:N,0),0)</f>
        <v>-7273637.369573094</v>
      </c>
      <c r="S793" s="25">
        <f t="shared" ca="1" si="787"/>
        <v>-7532263.5092937686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-267632.88760758028</v>
      </c>
      <c r="R794" s="25">
        <f t="array" aca="1" ref="R794" ca="1">INDEX('Lorri 401b'!L:L,MATCH('Retirement Calculator'!A794,'Lorri 401b'!N:N,0),0)</f>
        <v>-7324396.2505244967</v>
      </c>
      <c r="S794" s="25">
        <f t="shared" ca="1" si="787"/>
        <v>-7592029.1381320767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-276677.16361068131</v>
      </c>
      <c r="R795" s="25">
        <f t="array" aca="1" ref="R795" ca="1">INDEX('Lorri 401b'!L:L,MATCH('Retirement Calculator'!A795,'Lorri 401b'!N:N,0),0)</f>
        <v>-7375366.6268131966</v>
      </c>
      <c r="S795" s="25">
        <f t="shared" ca="1" si="787"/>
        <v>-7652043.7904238775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-285759.12409712857</v>
      </c>
      <c r="R796" s="25">
        <f t="array" aca="1" ref="R796" ca="1">INDEX('Lorri 401b'!L:L,MATCH('Retirement Calculator'!A796,'Lorri 401b'!N:N,0),0)</f>
        <v>-7426549.3796697659</v>
      </c>
      <c r="S796" s="25">
        <f t="shared" ca="1" si="787"/>
        <v>-7712308.5037668943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-294878.92608560272</v>
      </c>
      <c r="R797" s="25">
        <f t="array" aca="1" ref="R797" ca="1">INDEX('Lorri 401b'!L:L,MATCH('Retirement Calculator'!A797,'Lorri 401b'!N:N,0),0)</f>
        <v>-7477945.3939965712</v>
      </c>
      <c r="S797" s="25">
        <f t="shared" ca="1" si="787"/>
        <v>-7772824.3200821737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-304036.7272490288</v>
      </c>
      <c r="R798" s="25">
        <f t="array" aca="1" ref="R798" ca="1">INDEX('Lorri 401b'!L:L,MATCH('Retirement Calculator'!A798,'Lorri 401b'!N:N,0),0)</f>
        <v>-7529555.5583830718</v>
      </c>
      <c r="S798" s="25">
        <f t="shared" ca="1" si="787"/>
        <v>-7833592.2856321009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-313232.6859173025</v>
      </c>
      <c r="R799" s="25">
        <f t="array" aca="1" ref="R799" ca="1">INDEX('Lorri 401b'!L:L,MATCH('Retirement Calculator'!A799,'Lorri 401b'!N:N,0),0)</f>
        <v>-7581380.7651211824</v>
      </c>
      <c r="S799" s="25">
        <f t="shared" ca="1" si="787"/>
        <v>-7894613.4510384854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-322466.96108002734</v>
      </c>
      <c r="R800" s="25">
        <f t="array" aca="1" ref="R800" ca="1">INDEX('Lorri 401b'!L:L,MATCH('Retirement Calculator'!A800,'Lorri 401b'!N:N,0),0)</f>
        <v>-7633421.9102207022</v>
      </c>
      <c r="S800" s="25">
        <f t="shared" ca="1" si="787"/>
        <v>-7955888.8713007299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-331739.71238926356</v>
      </c>
      <c r="R801" s="25">
        <f t="array" aca="1" ref="R801" ca="1">INDEX('Lorri 401b'!L:L,MATCH('Retirement Calculator'!A801,'Lorri 401b'!N:N,0),0)</f>
        <v>-7685679.8934248034</v>
      </c>
      <c r="S801" s="25">
        <f t="shared" ca="1" si="787"/>
        <v>-8017419.6058140667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-341051.10016228823</v>
      </c>
      <c r="R802" s="25">
        <f t="array" aca="1" ref="R802" ca="1">INDEX('Lorri 401b'!L:L,MATCH('Retirement Calculator'!A802,'Lorri 401b'!N:N,0),0)</f>
        <v>-7738155.6182255875</v>
      </c>
      <c r="S802" s="25">
        <f t="shared" ca="1" si="787"/>
        <v>-8079206.7183878757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-350401.28538436716</v>
      </c>
      <c r="R803" s="25">
        <f t="array" aca="1" ref="R803" ca="1">INDEX('Lorri 401b'!L:L,MATCH('Retirement Calculator'!A803,'Lorri 401b'!N:N,0),0)</f>
        <v>-7790849.9918797091</v>
      </c>
      <c r="S803" s="25">
        <f t="shared" ca="1" si="787"/>
        <v>-8141251.2772640763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-359790.42971153813</v>
      </c>
      <c r="R804" s="25">
        <f t="array" aca="1" ref="R804" ca="1">INDEX('Lorri 401b'!L:L,MATCH('Retirement Calculator'!A804,'Lorri 401b'!N:N,0),0)</f>
        <v>-7843763.9254240561</v>
      </c>
      <c r="S804" s="25">
        <f t="shared" ca="1" si="787"/>
        <v>-8203554.3551355945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-369218.69547340565</v>
      </c>
      <c r="R805" s="25">
        <f t="array" aca="1" ref="R805" ca="1">INDEX('Lorri 401b'!L:L,MATCH('Retirement Calculator'!A805,'Lorri 401b'!N:N,0),0)</f>
        <v>-7896898.3336915039</v>
      </c>
      <c r="S805" s="25">
        <f t="shared" ca="1" si="787"/>
        <v>-8266117.0291649094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-378686.24567594758</v>
      </c>
      <c r="R806" s="25">
        <f t="array" aca="1" ref="R806" ca="1">INDEX('Lorri 401b'!L:L,MATCH('Retirement Calculator'!A806,'Lorri 401b'!N:N,0),0)</f>
        <v>-7950254.1353267329</v>
      </c>
      <c r="S806" s="25">
        <f t="shared" ca="1" si="787"/>
        <v>-8328940.3810026804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-388193.24400433345</v>
      </c>
      <c r="R807" s="25">
        <f t="array" aca="1" ref="R807" ca="1">INDEX('Lorri 401b'!L:L,MATCH('Retirement Calculator'!A807,'Lorri 401b'!N:N,0),0)</f>
        <v>-8003832.2528021084</v>
      </c>
      <c r="S807" s="25">
        <f t="shared" ca="1" si="787"/>
        <v>-8392025.4968064427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-397739.85482575424</v>
      </c>
      <c r="R808" s="25">
        <f t="array" aca="1" ref="R808" ca="1">INDEX('Lorri 401b'!L:L,MATCH('Retirement Calculator'!A808,'Lorri 401b'!N:N,0),0)</f>
        <v>-8057633.6124336319</v>
      </c>
      <c r="S808" s="25">
        <f t="shared" ca="1" si="787"/>
        <v>-8455373.4672593866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-407326.24319226429</v>
      </c>
      <c r="R809" s="25">
        <f t="array" aca="1" ref="R809" ca="1">INDEX('Lorri 401b'!L:L,MATCH('Retirement Calculator'!A809,'Lorri 401b'!N:N,0),0)</f>
        <v>-8111659.1443969533</v>
      </c>
      <c r="S809" s="25">
        <f t="shared" ca="1" si="787"/>
        <v>-8518985.3875892181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-416952.57484363479</v>
      </c>
      <c r="R810" s="25">
        <f t="array" aca="1" ref="R810" ca="1">INDEX('Lorri 401b'!L:L,MATCH('Retirement Calculator'!A810,'Lorri 401b'!N:N,0),0)</f>
        <v>-8165909.7827434549</v>
      </c>
      <c r="S810" s="25">
        <f t="shared" ca="1" si="787"/>
        <v>-8582862.3575870898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-426619.01621021936</v>
      </c>
      <c r="R811" s="25">
        <f t="array" aca="1" ref="R811" ca="1">INDEX('Lorri 401b'!L:L,MATCH('Retirement Calculator'!A811,'Lorri 401b'!N:N,0),0)</f>
        <v>-8220386.4654164007</v>
      </c>
      <c r="S811" s="25">
        <f t="shared" ca="1" si="787"/>
        <v>-8647005.4816266205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-436325.73441583134</v>
      </c>
      <c r="R812" s="25">
        <f t="array" aca="1" ref="R812" ca="1">INDEX('Lorri 401b'!L:L,MATCH('Retirement Calculator'!A812,'Lorri 401b'!N:N,0),0)</f>
        <v>-8275090.1342671504</v>
      </c>
      <c r="S812" s="25">
        <f t="shared" ca="1" si="787"/>
        <v>-8711415.8686829824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-446072.89728063339</v>
      </c>
      <c r="R813" s="25">
        <f t="array" aca="1" ref="R813" ca="1">INDEX('Lorri 401b'!L:L,MATCH('Retirement Calculator'!A813,'Lorri 401b'!N:N,0),0)</f>
        <v>-8330021.7350714449</v>
      </c>
      <c r="S813" s="25">
        <f t="shared" ca="1" si="787"/>
        <v>-8776094.6323520783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-455860.6733240388</v>
      </c>
      <c r="R814" s="25">
        <f t="array" aca="1" ref="R814" ca="1">INDEX('Lorri 401b'!L:L,MATCH('Retirement Calculator'!A814,'Lorri 401b'!N:N,0),0)</f>
        <v>-8385182.2175457571</v>
      </c>
      <c r="S814" s="25">
        <f t="shared" ca="1" si="787"/>
        <v>-8841042.8908697963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-465689.23176762502</v>
      </c>
      <c r="R815" s="25">
        <f t="array" aca="1" ref="R815" ca="1">INDEX('Lorri 401b'!L:L,MATCH('Retirement Calculator'!A815,'Lorri 401b'!N:N,0),0)</f>
        <v>-8440572.5353637114</v>
      </c>
      <c r="S815" s="25">
        <f t="shared" ca="1" si="787"/>
        <v>-8906261.767131336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-475558.74253805954</v>
      </c>
      <c r="R816" s="25">
        <f t="array" aca="1" ref="R816" ca="1">INDEX('Lorri 401b'!L:L,MATCH('Retirement Calculator'!A816,'Lorri 401b'!N:N,0),0)</f>
        <v>-8496193.6461725738</v>
      </c>
      <c r="S816" s="25">
        <f t="shared" ca="1" si="787"/>
        <v>-8971752.3887106329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-485469.37627003755</v>
      </c>
      <c r="R817" s="25">
        <f t="array" aca="1" ref="R817" ca="1">INDEX('Lorri 401b'!L:L,MATCH('Retirement Calculator'!A817,'Lorri 401b'!N:N,0),0)</f>
        <v>-8552046.5116098057</v>
      </c>
      <c r="S817" s="25">
        <f t="shared" ca="1" si="787"/>
        <v>-9037515.8878798429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-495421.30430923216</v>
      </c>
      <c r="R818" s="25">
        <f t="array" aca="1" ref="R818" ca="1">INDEX('Lorri 401b'!L:L,MATCH('Retirement Calculator'!A818,'Lorri 401b'!N:N,0),0)</f>
        <v>-8608132.0973196942</v>
      </c>
      <c r="S818" s="25">
        <f t="shared" ca="1" si="787"/>
        <v>-9103553.4016289264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-505414.6987152567</v>
      </c>
      <c r="R819" s="25">
        <f t="array" aca="1" ref="R819" ca="1">INDEX('Lorri 401b'!L:L,MATCH('Retirement Calculator'!A819,'Lorri 401b'!N:N,0),0)</f>
        <v>-8664451.372970039</v>
      </c>
      <c r="S819" s="25">
        <f t="shared" ca="1" si="787"/>
        <v>-9169866.0716852956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-515449.73226463969</v>
      </c>
      <c r="R820" s="25">
        <f t="array" aca="1" ref="R820" ca="1">INDEX('Lorri 401b'!L:L,MATCH('Retirement Calculator'!A820,'Lorri 401b'!N:N,0),0)</f>
        <v>-8721005.3122689277</v>
      </c>
      <c r="S820" s="25">
        <f t="shared" ca="1" si="787"/>
        <v>-9236455.0445335675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-525526.57845381182</v>
      </c>
      <c r="R821" s="25">
        <f t="array" aca="1" ref="R821" ca="1">INDEX('Lorri 401b'!L:L,MATCH('Retirement Calculator'!A821,'Lorri 401b'!N:N,0),0)</f>
        <v>-8777794.8929815628</v>
      </c>
      <c r="S821" s="25">
        <f t="shared" ca="1" si="787"/>
        <v>-9303321.4714353755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-535645.41150210553</v>
      </c>
      <c r="R822" s="25">
        <f t="array" aca="1" ref="R822" ca="1">INDEX('Lorri 401b'!L:L,MATCH('Retirement Calculator'!A822,'Lorri 401b'!N:N,0),0)</f>
        <v>-8834821.0969471671</v>
      </c>
      <c r="S822" s="25">
        <f t="shared" ca="1" si="787"/>
        <v>-9370466.5084492732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-545806.40635476715</v>
      </c>
      <c r="R823" s="25">
        <f t="array" aca="1" ref="R823" ca="1">INDEX('Lorri 401b'!L:L,MATCH('Retirement Calculator'!A823,'Lorri 401b'!N:N,0),0)</f>
        <v>-8892084.9100959599</v>
      </c>
      <c r="S823" s="25">
        <f t="shared" ca="1" si="787"/>
        <v>-9437891.3164507262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-556009.73868598149</v>
      </c>
      <c r="R824" s="25">
        <f t="array" aca="1" ref="R824" ca="1">INDEX('Lorri 401b'!L:L,MATCH('Retirement Calculator'!A824,'Lorri 401b'!N:N,0),0)</f>
        <v>-8949587.3224662058</v>
      </c>
      <c r="S824" s="25">
        <f t="shared" ca="1" si="787"/>
        <v>-9505597.0611521881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-566255.58490190923</v>
      </c>
      <c r="R825" s="25">
        <f t="array" aca="1" ref="R825" ca="1">INDEX('Lorri 401b'!L:L,MATCH('Retirement Calculator'!A825,'Lorri 401b'!N:N,0),0)</f>
        <v>-9007329.3282213286</v>
      </c>
      <c r="S825" s="25">
        <f t="shared" ca="1" si="787"/>
        <v>-9573584.913123237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-576544.12214373669</v>
      </c>
      <c r="R826" s="25">
        <f t="array" aca="1" ref="R826" ca="1">INDEX('Lorri 401b'!L:L,MATCH('Retirement Calculator'!A826,'Lorri 401b'!N:N,0),0)</f>
        <v>-9065311.9256670978</v>
      </c>
      <c r="S826" s="25">
        <f t="shared" ca="1" si="787"/>
        <v>-9641856.0478108339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-586875.52829073835</v>
      </c>
      <c r="R827" s="25">
        <f t="array" aca="1" ref="R827" ca="1">INDEX('Lorri 401b'!L:L,MATCH('Retirement Calculator'!A827,'Lorri 401b'!N:N,0),0)</f>
        <v>-9123536.1172688901</v>
      </c>
      <c r="S827" s="25">
        <f t="shared" ca="1" si="787"/>
        <v>-9710411.6455596276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-597249.98196335253</v>
      </c>
      <c r="R828" s="25">
        <f t="array" aca="1" ref="R828" ca="1">INDEX('Lorri 401b'!L:L,MATCH('Retirement Calculator'!A828,'Lorri 401b'!N:N,0),0)</f>
        <v>-9182002.9096690249</v>
      </c>
      <c r="S828" s="25">
        <f t="shared" ca="1" si="787"/>
        <v>-9779252.8916323781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-607667.66252626933</v>
      </c>
      <c r="R829" s="25">
        <f t="array" aca="1" ref="R829" ca="1">INDEX('Lorri 401b'!L:L,MATCH('Retirement Calculator'!A829,'Lorri 401b'!N:N,0),0)</f>
        <v>-9240713.3137041591</v>
      </c>
      <c r="S829" s="25">
        <f t="shared" ca="1" si="787"/>
        <v>-9848380.9762304276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-618128.75009153155</v>
      </c>
      <c r="R830" s="25">
        <f t="array" aca="1" ref="R830" ca="1">INDEX('Lorri 401b'!L:L,MATCH('Retirement Calculator'!A830,'Lorri 401b'!N:N,0),0)</f>
        <v>-9299668.3444227725</v>
      </c>
      <c r="S830" s="25">
        <f t="shared" ca="1" si="787"/>
        <v>-9917797.0945143048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-628633.42552164907</v>
      </c>
      <c r="R831" s="25">
        <f t="array" aca="1" ref="R831" ca="1">INDEX('Lorri 401b'!L:L,MATCH('Retirement Calculator'!A831,'Lorri 401b'!N:N,0),0)</f>
        <v>-9358869.0211027153</v>
      </c>
      <c r="S831" s="25">
        <f t="shared" ca="1" si="787"/>
        <v>-9987502.4466243647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-639181.87043272541</v>
      </c>
      <c r="R832" s="25">
        <f t="array" aca="1" ref="R832" ca="1">INDEX('Lorri 401b'!L:L,MATCH('Retirement Calculator'!A832,'Lorri 401b'!N:N,0),0)</f>
        <v>-9418316.3672688231</v>
      </c>
      <c r="S832" s="25">
        <f t="shared" ca="1" si="787"/>
        <v>-10057498.237701548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-649774.26719759789</v>
      </c>
      <c r="R833" s="25">
        <f t="array" aca="1" ref="R833" ca="1">INDEX('Lorri 401b'!L:L,MATCH('Retirement Calculator'!A833,'Lorri 401b'!N:N,0),0)</f>
        <v>-9478011.4107106235</v>
      </c>
      <c r="S833" s="25">
        <f t="shared" ca="1" si="787"/>
        <v>-10127785.677908221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-660410.79894899065</v>
      </c>
      <c r="R834" s="25">
        <f t="array" aca="1" ref="R834" ca="1">INDEX('Lorri 401b'!L:L,MATCH('Retirement Calculator'!A834,'Lorri 401b'!N:N,0),0)</f>
        <v>-9537955.1835000981</v>
      </c>
      <c r="S834" s="25">
        <f t="shared" ca="1" si="787"/>
        <v>-10198365.982449088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-671091.6495826809</v>
      </c>
      <c r="R835" s="25">
        <f t="array" aca="1" ref="R835" ca="1">INDEX('Lorri 401b'!L:L,MATCH('Retirement Calculator'!A835,'Lorri 401b'!N:N,0),0)</f>
        <v>-9598148.7220095284</v>
      </c>
      <c r="S835" s="25">
        <f t="shared" ca="1" si="787"/>
        <v>-10269240.371592209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-681817.00376067823</v>
      </c>
      <c r="R836" s="25">
        <f t="array" aca="1" ref="R836" ca="1">INDEX('Lorri 401b'!L:L,MATCH('Retirement Calculator'!A836,'Lorri 401b'!N:N,0),0)</f>
        <v>-9658593.0669294149</v>
      </c>
      <c r="S836" s="25">
        <f t="shared" ca="1" si="787"/>
        <v>-10340410.070690094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-692587.04691441718</v>
      </c>
      <c r="R837" s="25">
        <f t="array" aca="1" ref="R837" ca="1">INDEX('Lorri 401b'!L:L,MATCH('Retirement Calculator'!A837,'Lorri 401b'!N:N,0),0)</f>
        <v>-9719289.2632864676</v>
      </c>
      <c r="S837" s="25">
        <f t="shared" ca="1" si="787"/>
        <v>-10411876.310200885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-703401.96524796344</v>
      </c>
      <c r="R838" s="25">
        <f t="array" aca="1" ref="R838" ca="1">INDEX('Lorri 401b'!L:L,MATCH('Retirement Calculator'!A838,'Lorri 401b'!N:N,0),0)</f>
        <v>-9780238.3604616746</v>
      </c>
      <c r="S838" s="25">
        <f t="shared" ca="1" si="787"/>
        <v>-10483640.325709637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-714261.94574123272</v>
      </c>
      <c r="R839" s="25">
        <f t="array" aca="1" ref="R839" ca="1">INDEX('Lorri 401b'!L:L,MATCH('Retirement Calculator'!A839,'Lorri 401b'!N:N,0),0)</f>
        <v>-9841441.4122084454</v>
      </c>
      <c r="S839" s="25">
        <f t="shared" ca="1" si="787"/>
        <v>-10555703.357949678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-725167.17615322396</v>
      </c>
      <c r="R840" s="25">
        <f t="array" aca="1" ref="R840" ca="1">INDEX('Lorri 401b'!L:L,MATCH('Retirement Calculator'!A840,'Lorri 401b'!N:N,0),0)</f>
        <v>-9902899.4766708277</v>
      </c>
      <c r="S840" s="25">
        <f t="shared" ca="1" si="787"/>
        <v>-10628066.652824052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-736117.84502526524</v>
      </c>
      <c r="R841" s="25">
        <f t="array" aca="1" ref="R841" ca="1">INDEX('Lorri 401b'!L:L,MATCH('Retirement Calculator'!A841,'Lorri 401b'!N:N,0),0)</f>
        <v>-9964613.6164018027</v>
      </c>
      <c r="S841" s="25">
        <f t="shared" ca="1" si="787"/>
        <v>-10700731.461427068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-747114.14168427337</v>
      </c>
      <c r="R842" s="25">
        <f t="array" aca="1" ref="R842" ca="1">INDEX('Lorri 401b'!L:L,MATCH('Retirement Calculator'!A842,'Lorri 401b'!N:N,0),0)</f>
        <v>-10026584.898381658</v>
      </c>
      <c r="S842" s="25">
        <f t="shared" ca="1" si="787"/>
        <v>-10773699.040065931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-758156.2562460273</v>
      </c>
      <c r="R843" s="25">
        <f t="array" aca="1" ref="R843" ca="1">INDEX('Lorri 401b'!L:L,MATCH('Retirement Calculator'!A843,'Lorri 401b'!N:N,0),0)</f>
        <v>-10088814.394036429</v>
      </c>
      <c r="S843" s="25">
        <f t="shared" ca="1" si="787"/>
        <v>-10846970.650282456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-769244.37961845519</v>
      </c>
      <c r="R844" s="25">
        <f t="array" aca="1" ref="R844" ca="1">INDEX('Lorri 401b'!L:L,MATCH('Retirement Calculator'!A844,'Lorri 401b'!N:N,0),0)</f>
        <v>-10151303.179256428</v>
      </c>
      <c r="S844" s="25">
        <f t="shared" ca="1" si="787"/>
        <v>-10920547.558874883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-780378.70350493491</v>
      </c>
      <c r="R845" s="25">
        <f t="array" aca="1" ref="R845" ca="1">INDEX('Lorri 401b'!L:L,MATCH('Retirement Calculator'!A845,'Lorri 401b'!N:N,0),0)</f>
        <v>-10214052.334414843</v>
      </c>
      <c r="S845" s="25">
        <f t="shared" ca="1" si="787"/>
        <v>-10994431.037919778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-791559.42040760827</v>
      </c>
      <c r="R846" s="25">
        <f t="array" aca="1" ref="R846" ca="1">INDEX('Lorri 401b'!L:L,MATCH('Retirement Calculator'!A846,'Lorri 401b'!N:N,0),0)</f>
        <v>-10277062.944386419</v>
      </c>
      <c r="S846" s="25">
        <f t="shared" ca="1" si="787"/>
        <v>-11068622.364794027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-802786.72363070946</v>
      </c>
      <c r="R847" s="25">
        <f t="array" aca="1" ref="R847" ca="1">INDEX('Lorri 401b'!L:L,MATCH('Retirement Calculator'!A847,'Lorri 401b'!N:N,0),0)</f>
        <v>-10340336.09856621</v>
      </c>
      <c r="S847" s="25">
        <f t="shared" ca="1" si="787"/>
        <v>-11143122.822196919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-814060.80728390685</v>
      </c>
      <c r="R848" s="25">
        <f t="array" aca="1" ref="R848" ca="1">INDEX('Lorri 401b'!L:L,MATCH('Retirement Calculator'!A848,'Lorri 401b'!N:N,0),0)</f>
        <v>-10403872.890888415</v>
      </c>
      <c r="S848" s="25">
        <f t="shared" ca="1" si="787"/>
        <v>-11217933.698172322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-825381.86628565926</v>
      </c>
      <c r="R849" s="25">
        <f t="array" aca="1" ref="R849" ca="1">INDEX('Lorri 401b'!L:L,MATCH('Retirement Calculator'!A849,'Lorri 401b'!N:N,0),0)</f>
        <v>-10467674.419845298</v>
      </c>
      <c r="S849" s="25">
        <f t="shared" ca="1" si="787"/>
        <v>-11293056.286130957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-836750.0963665857</v>
      </c>
      <c r="R850" s="25">
        <f t="array" aca="1" ref="R850" ca="1">INDEX('Lorri 401b'!L:L,MATCH('Retirement Calculator'!A850,'Lorri 401b'!N:N,0),0)</f>
        <v>-10531741.788506167</v>
      </c>
      <c r="S850" s="25">
        <f t="shared" ca="1" si="787"/>
        <v>-11368491.884872753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-848165.69407284923</v>
      </c>
      <c r="R851" s="25">
        <f t="array" aca="1" ref="R851" ca="1">INDEX('Lorri 401b'!L:L,MATCH('Retirement Calculator'!A851,'Lorri 401b'!N:N,0),0)</f>
        <v>-10596076.104536457</v>
      </c>
      <c r="S851" s="25">
        <f t="shared" ca="1" si="787"/>
        <v>-11444241.798609307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-859628.8567695556</v>
      </c>
      <c r="R852" s="25">
        <f t="array" aca="1" ref="R852" ca="1">INDEX('Lorri 401b'!L:L,MATCH('Retirement Calculator'!A852,'Lorri 401b'!N:N,0),0)</f>
        <v>-10660678.480216872</v>
      </c>
      <c r="S852" s="25">
        <f t="shared" ca="1" si="787"/>
        <v>-11520307.336986428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-871139.78264416486</v>
      </c>
      <c r="R853" s="25">
        <f t="array" aca="1" ref="R853" ca="1">INDEX('Lorri 401b'!L:L,MATCH('Retirement Calculator'!A853,'Lorri 401b'!N:N,0),0)</f>
        <v>-10725550.032462623</v>
      </c>
      <c r="S853" s="25">
        <f t="shared" ca="1" si="787"/>
        <v>-11596689.815106789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-882698.67070991837</v>
      </c>
      <c r="R854" s="25">
        <f t="array" aca="1" ref="R854" ca="1">INDEX('Lorri 401b'!L:L,MATCH('Retirement Calculator'!A854,'Lorri 401b'!N:N,0),0)</f>
        <v>-10790691.882842731</v>
      </c>
      <c r="S854" s="25">
        <f t="shared" ca="1" si="787"/>
        <v>-11673390.55355265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-894305.72080927913</v>
      </c>
      <c r="R855" s="25">
        <f t="array" aca="1" ref="R855" ca="1">INDEX('Lorri 401b'!L:L,MATCH('Retirement Calculator'!A855,'Lorri 401b'!N:N,0),0)</f>
        <v>-10856105.157599423</v>
      </c>
      <c r="S855" s="25">
        <f t="shared" ca="1" si="787"/>
        <v>-11750410.878408702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-905961.13361738727</v>
      </c>
      <c r="R856" s="25">
        <f t="array" aca="1" ref="R856" ca="1">INDEX('Lorri 401b'!L:L,MATCH('Retirement Calculator'!A856,'Lorri 401b'!N:N,0),0)</f>
        <v>-10921790.987667602</v>
      </c>
      <c r="S856" s="25">
        <f t="shared" ca="1" si="787"/>
        <v>-11827752.12128499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-917665.11064552923</v>
      </c>
      <c r="R857" s="25">
        <f t="array" aca="1" ref="R857" ca="1">INDEX('Lorri 401b'!L:L,MATCH('Retirement Calculator'!A857,'Lorri 401b'!N:N,0),0)</f>
        <v>-10987750.508694397</v>
      </c>
      <c r="S857" s="25">
        <f t="shared" ca="1" si="787"/>
        <v>-11905415.619339926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-929417.8542446217</v>
      </c>
      <c r="R858" s="25">
        <f t="array" aca="1" ref="R858" ca="1">INDEX('Lorri 401b'!L:L,MATCH('Retirement Calculator'!A858,'Lorri 401b'!N:N,0),0)</f>
        <v>-11053984.861058805</v>
      </c>
      <c r="S858" s="25">
        <f t="shared" ca="1" si="787"/>
        <v>-11983402.715303427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-941219.56760871049</v>
      </c>
      <c r="R859" s="25">
        <f t="array" aca="1" ref="R859" ca="1">INDEX('Lorri 401b'!L:L,MATCH('Retirement Calculator'!A859,'Lorri 401b'!N:N,0),0)</f>
        <v>-11120495.189891398</v>
      </c>
      <c r="S859" s="25">
        <f t="shared" ca="1" si="787"/>
        <v>-12061714.757500108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-953070.4547784829</v>
      </c>
      <c r="R860" s="25">
        <f t="array" aca="1" ref="R860" ca="1">INDEX('Lorri 401b'!L:L,MATCH('Retirement Calculator'!A860,'Lorri 401b'!N:N,0),0)</f>
        <v>-11187282.645094126</v>
      </c>
      <c r="S860" s="25">
        <f t="shared" ca="1" si="787"/>
        <v>-12140353.09987261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-964970.72064479603</v>
      </c>
      <c r="R861" s="25">
        <f t="array" aca="1" ref="R861" ca="1">INDEX('Lorri 401b'!L:L,MATCH('Retirement Calculator'!A861,'Lorri 401b'!N:N,0),0)</f>
        <v>-11254348.381360199</v>
      </c>
      <c r="S861" s="25">
        <f t="shared" ca="1" si="787"/>
        <v>-12219319.102004996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-976920.57095221884</v>
      </c>
      <c r="R862" s="25">
        <f t="array" aca="1" ref="R862" ca="1">INDEX('Lorri 401b'!L:L,MATCH('Retirement Calculator'!A862,'Lorri 401b'!N:N,0),0)</f>
        <v>-11321693.558194047</v>
      </c>
      <c r="S862" s="25">
        <f t="shared" ca="1" si="787"/>
        <v>-12298614.129146265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-988920.21230258921</v>
      </c>
      <c r="R863" s="25">
        <f t="array" aca="1" ref="R863" ca="1">INDEX('Lorri 401b'!L:L,MATCH('Retirement Calculator'!A863,'Lorri 401b'!N:N,0),0)</f>
        <v>-11389319.339931369</v>
      </c>
      <c r="S863" s="25">
        <f t="shared" ca="1" si="787"/>
        <v>-12378239.552233959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-1000969.8521585861</v>
      </c>
      <c r="R864" s="25">
        <f t="array" aca="1" ref="R864" ca="1">INDEX('Lorri 401b'!L:L,MATCH('Retirement Calculator'!A864,'Lorri 401b'!N:N,0),0)</f>
        <v>-11457226.895759264</v>
      </c>
      <c r="S864" s="25">
        <f t="shared" ca="1" si="787"/>
        <v>-12458196.74791785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-1013069.6988473164</v>
      </c>
      <c r="R865" s="25">
        <f t="array" aca="1" ref="R865" ca="1">INDEX('Lorri 401b'!L:L,MATCH('Retirement Calculator'!A865,'Lorri 401b'!N:N,0),0)</f>
        <v>-11525417.399736442</v>
      </c>
      <c r="S865" s="25">
        <f t="shared" ca="1" si="787"/>
        <v>-12538487.098583758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-1025219.9615639164</v>
      </c>
      <c r="R866" s="25">
        <f t="array" aca="1" ref="R866" ca="1">INDEX('Lorri 401b'!L:L,MATCH('Retirement Calculator'!A866,'Lorri 401b'!N:N,0),0)</f>
        <v>-11593892.030813524</v>
      </c>
      <c r="S866" s="25">
        <f t="shared" ca="1" si="787"/>
        <v>-12619111.992377441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-1037420.8503751688</v>
      </c>
      <c r="R867" s="25">
        <f t="array" aca="1" ref="R867" ca="1">INDEX('Lorri 401b'!L:L,MATCH('Retirement Calculator'!A867,'Lorri 401b'!N:N,0),0)</f>
        <v>-11662651.972853428</v>
      </c>
      <c r="S867" s="25">
        <f t="shared" ca="1" si="787"/>
        <v>-12700072.823228596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-1049672.5762231348</v>
      </c>
      <c r="R868" s="25">
        <f t="array" aca="1" ref="R868" ca="1">INDEX('Lorri 401b'!L:L,MATCH('Retirement Calculator'!A868,'Lorri 401b'!N:N,0),0)</f>
        <v>-11731698.41465183</v>
      </c>
      <c r="S868" s="25">
        <f t="shared" ca="1" si="787"/>
        <v>-12781370.990874965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-1061975.3509288006</v>
      </c>
      <c r="R869" s="25">
        <f t="array" aca="1" ref="R869" ca="1">INDEX('Lorri 401b'!L:L,MATCH('Retirement Calculator'!A869,'Lorri 401b'!N:N,0),0)</f>
        <v>-11801032.549957726</v>
      </c>
      <c r="S869" s="25">
        <f t="shared" ca="1" si="787"/>
        <v>-12863007.900886526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-1074329.3871957401</v>
      </c>
      <c r="R870" s="25">
        <f t="array" aca="1" ref="R870" ca="1">INDEX('Lorri 401b'!L:L,MATCH('Retirement Calculator'!A870,'Lorri 401b'!N:N,0),0)</f>
        <v>-11870655.577494064</v>
      </c>
      <c r="S870" s="25">
        <f t="shared" ca="1" si="787"/>
        <v>-12944984.964689804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-1086734.8986137919</v>
      </c>
      <c r="R871" s="25">
        <f t="array" aca="1" ref="R871" ca="1">INDEX('Lorri 401b'!L:L,MATCH('Retirement Calculator'!A871,'Lorri 401b'!N:N,0),0)</f>
        <v>-11940568.700978469</v>
      </c>
      <c r="S871" s="25">
        <f t="shared" ca="1" si="787"/>
        <v>-13027303.599592261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-1099192.0996627521</v>
      </c>
      <c r="R872" s="25">
        <f t="array" aca="1" ref="R872" ca="1">INDEX('Lorri 401b'!L:L,MATCH('Retirement Calculator'!A872,'Lorri 401b'!N:N,0),0)</f>
        <v>-12010773.129144059</v>
      </c>
      <c r="S872" s="25">
        <f t="shared" ca="1" si="787"/>
        <v>-13109965.228806812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-1111701.2057160831</v>
      </c>
      <c r="R873" s="25">
        <f t="array" aca="1" ref="R873" ca="1">INDEX('Lorri 401b'!L:L,MATCH('Retirement Calculator'!A873,'Lorri 401b'!N:N,0),0)</f>
        <v>-12081270.07576034</v>
      </c>
      <c r="S873" s="25">
        <f t="shared" ca="1" si="787"/>
        <v>-13192971.281476423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-1124262.4330446362</v>
      </c>
      <c r="R874" s="25">
        <f t="array" aca="1" ref="R874" ca="1">INDEX('Lorri 401b'!L:L,MATCH('Retirement Calculator'!A874,'Lorri 401b'!N:N,0),0)</f>
        <v>-12152060.759654189</v>
      </c>
      <c r="S874" s="25">
        <f t="shared" ca="1" si="787"/>
        <v>-13276323.192698825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-1136875.9988203917</v>
      </c>
      <c r="R875" s="25">
        <f t="array" aca="1" ref="R875" ca="1">INDEX('Lorri 401b'!L:L,MATCH('Retirement Calculator'!A875,'Lorri 401b'!N:N,0),0)</f>
        <v>-12223146.404730927</v>
      </c>
      <c r="S875" s="25">
        <f t="shared" ca="1" si="787"/>
        <v>-13360022.40355132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-1149542.1211202128</v>
      </c>
      <c r="R876" s="25">
        <f t="array" aca="1" ref="R876" ca="1">INDEX('Lorri 401b'!L:L,MATCH('Retirement Calculator'!A876,'Lorri 401b'!N:N,0),0)</f>
        <v>-12294528.239995487</v>
      </c>
      <c r="S876" s="25">
        <f t="shared" ca="1" si="787"/>
        <v>-13444070.3611157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-1162261.0189296165</v>
      </c>
      <c r="R877" s="25">
        <f t="array" aca="1" ref="R877" ca="1">INDEX('Lorri 401b'!L:L,MATCH('Retirement Calculator'!A877,'Lorri 401b'!N:N,0),0)</f>
        <v>-12366207.499573648</v>
      </c>
      <c r="S877" s="25">
        <f t="shared" ca="1" si="787"/>
        <v>-13528468.518503264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-1175032.9121465595</v>
      </c>
      <c r="R878" s="25">
        <f t="array" aca="1" ref="R878" ca="1">INDEX('Lorri 401b'!L:L,MATCH('Retirement Calculator'!A878,'Lorri 401b'!N:N,0),0)</f>
        <v>-12438185.422733385</v>
      </c>
      <c r="S878" s="25">
        <f t="shared" ca="1" si="787"/>
        <v>-13613218.334879944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-1187858.0215852396</v>
      </c>
      <c r="R879" s="25">
        <f t="array" aca="1" ref="R879" ca="1">INDEX('Lorri 401b'!L:L,MATCH('Retirement Calculator'!A879,'Lorri 401b'!N:N,0),0)</f>
        <v>-12510463.253906287</v>
      </c>
      <c r="S879" s="25">
        <f t="shared" ca="1" si="787"/>
        <v>-13698321.275491526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-1200736.5689799143</v>
      </c>
      <c r="R880" s="25">
        <f t="array" aca="1" ref="R880" ca="1">INDEX('Lorri 401b'!L:L,MATCH('Retirement Calculator'!A880,'Lorri 401b'!N:N,0),0)</f>
        <v>-12583042.242709078</v>
      </c>
      <c r="S880" s="25">
        <f t="shared" ca="1" si="787"/>
        <v>-13783778.811688993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-1213668.7769887333</v>
      </c>
      <c r="R881" s="25">
        <f t="array" aca="1" ref="R881" ca="1">INDEX('Lorri 401b'!L:L,MATCH('Retirement Calculator'!A881,'Lorri 401b'!N:N,0),0)</f>
        <v>-12655923.643965213</v>
      </c>
      <c r="S881" s="25">
        <f t="shared" ca="1" si="787"/>
        <v>-13869592.420953946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-1226654.8691975891</v>
      </c>
      <c r="R882" s="25">
        <f t="array" aca="1" ref="R882" ca="1">INDEX('Lorri 401b'!L:L,MATCH('Retirement Calculator'!A882,'Lorri 401b'!N:N,0),0)</f>
        <v>-12729108.717726581</v>
      </c>
      <c r="S882" s="25">
        <f t="shared" ca="1" si="787"/>
        <v>-13955763.586924169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-1239695.0701239819</v>
      </c>
      <c r="R883" s="25">
        <f t="array" aca="1" ref="R883" ca="1">INDEX('Lorri 401b'!L:L,MATCH('Retirement Calculator'!A883,'Lorri 401b'!N:N,0),0)</f>
        <v>-12802598.729295289</v>
      </c>
      <c r="S883" s="25">
        <f t="shared" ca="1" si="787"/>
        <v>-14042293.799419271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-1252789.6052209013</v>
      </c>
      <c r="R884" s="25">
        <f t="array" aca="1" ref="R884" ca="1">INDEX('Lorri 401b'!L:L,MATCH('Retirement Calculator'!A884,'Lorri 401b'!N:N,0),0)</f>
        <v>-12876394.949245533</v>
      </c>
      <c r="S884" s="25">
        <f t="shared" ca="1" si="787"/>
        <v>-14129184.554466434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-1265938.7008807245</v>
      </c>
      <c r="R885" s="25">
        <f t="array" aca="1" ref="R885" ca="1">INDEX('Lorri 401b'!L:L,MATCH('Retirement Calculator'!A885,'Lorri 401b'!N:N,0),0)</f>
        <v>-12950498.65344557</v>
      </c>
      <c r="S885" s="25">
        <f t="shared" ca="1" si="787"/>
        <v>-14216437.354326295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-1279142.5844391303</v>
      </c>
      <c r="R886" s="25">
        <f t="array" aca="1" ref="R886" ca="1">INDEX('Lorri 401b'!L:L,MATCH('Retirement Calculator'!A886,'Lorri 401b'!N:N,0),0)</f>
        <v>-13024911.123079773</v>
      </c>
      <c r="S886" s="25">
        <f t="shared" ca="1" si="787"/>
        <v>-14304053.707518904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-1292401.4841790295</v>
      </c>
      <c r="R887" s="25">
        <f t="array" aca="1" ref="R887" ca="1">INDEX('Lorri 401b'!L:L,MATCH('Retirement Calculator'!A887,'Lorri 401b'!N:N,0),0)</f>
        <v>-13099633.644670786</v>
      </c>
      <c r="S887" s="25">
        <f t="shared" ca="1" si="787"/>
        <v>-14392035.128849816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-1305715.6293345115</v>
      </c>
      <c r="R888" s="25">
        <f t="array" aca="1" ref="R888" ca="1">INDEX('Lorri 401b'!L:L,MATCH('Retirement Calculator'!A888,'Lorri 401b'!N:N,0),0)</f>
        <v>-13174667.510101762</v>
      </c>
      <c r="S888" s="25">
        <f t="shared" ca="1" si="787"/>
        <v>-14480383.139436273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-1319085.2500948082</v>
      </c>
      <c r="R889" s="25">
        <f t="array" aca="1" ref="R889" ca="1">INDEX('Lorri 401b'!L:L,MATCH('Retirement Calculator'!A889,'Lorri 401b'!N:N,0),0)</f>
        <v>-13250014.0166387</v>
      </c>
      <c r="S889" s="25">
        <f t="shared" ca="1" si="787"/>
        <v>-14569099.266733509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-1332510.5776082727</v>
      </c>
      <c r="R890" s="25">
        <f t="array" aca="1" ref="R890" ca="1">INDEX('Lorri 401b'!L:L,MATCH('Retirement Calculator'!A890,'Lorri 401b'!N:N,0),0)</f>
        <v>-13325674.466952875</v>
      </c>
      <c r="S890" s="25">
        <f t="shared" ca="1" si="787"/>
        <v>-14658185.044561148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-1345991.8439863767</v>
      </c>
      <c r="R891" s="25">
        <f t="array" aca="1" ref="R891" ca="1">INDEX('Lorri 401b'!L:L,MATCH('Retirement Calculator'!A891,'Lorri 401b'!N:N,0),0)</f>
        <v>-13401650.16914336</v>
      </c>
      <c r="S891" s="25">
        <f t="shared" ca="1" si="787"/>
        <v>-14747642.013129737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-1359529.2823077226</v>
      </c>
      <c r="R892" s="25">
        <f t="array" aca="1" ref="R892" ca="1">INDEX('Lorri 401b'!L:L,MATCH('Retirement Calculator'!A892,'Lorri 401b'!N:N,0),0)</f>
        <v>-13477942.436759638</v>
      </c>
      <c r="S892" s="25">
        <f t="shared" ca="1" si="787"/>
        <v>-14837471.719067361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-1373123.1266220743</v>
      </c>
      <c r="R893" s="25">
        <f t="array" aca="1" ref="R893" ca="1">INDEX('Lorri 401b'!L:L,MATCH('Retirement Calculator'!A893,'Lorri 401b'!N:N,0),0)</f>
        <v>-13554552.588824317</v>
      </c>
      <c r="S893" s="25">
        <f t="shared" ca="1" si="787"/>
        <v>-14927675.71544639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-1386773.6119544024</v>
      </c>
      <c r="R894" s="25">
        <f t="array" aca="1" ref="R894" ca="1">INDEX('Lorri 401b'!L:L,MATCH('Retirement Calculator'!A894,'Lorri 401b'!N:N,0),0)</f>
        <v>-13631481.949855931</v>
      </c>
      <c r="S894" s="25">
        <f t="shared" ca="1" si="787"/>
        <v>-15018255.561810333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-1400480.9743089485</v>
      </c>
      <c r="R895" s="25">
        <f t="array" aca="1" ref="R895" ca="1">INDEX('Lorri 401b'!L:L,MATCH('Retirement Calculator'!A895,'Lorri 401b'!N:N,0),0)</f>
        <v>-13708731.849891845</v>
      </c>
      <c r="S895" s="25">
        <f t="shared" ca="1" si="787"/>
        <v>-15109212.824200794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-1414245.4506733052</v>
      </c>
      <c r="R896" s="25">
        <f t="array" aca="1" ref="R896" ca="1">INDEX('Lorri 401b'!L:L,MATCH('Retirement Calculator'!A896,'Lorri 401b'!N:N,0),0)</f>
        <v>-13786303.624511242</v>
      </c>
      <c r="S896" s="25">
        <f t="shared" ca="1" si="787"/>
        <v>-15200549.075184546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-1428067.2790225134</v>
      </c>
      <c r="R897" s="25">
        <f t="array" aca="1" ref="R897" ca="1">INDEX('Lorri 401b'!L:L,MATCH('Retirement Calculator'!A897,'Lorri 401b'!N:N,0),0)</f>
        <v>-13864198.614858219</v>
      </c>
      <c r="S897" s="25">
        <f t="shared" ca="1" si="787"/>
        <v>-15292265.893880732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-1441946.6983231767</v>
      </c>
      <c r="R898" s="25">
        <f t="array" aca="1" ref="R898" ca="1">INDEX('Lorri 401b'!L:L,MATCH('Retirement Calculator'!A898,'Lorri 401b'!N:N,0),0)</f>
        <v>-13942418.167664975</v>
      </c>
      <c r="S898" s="25">
        <f t="shared" ca="1" si="787"/>
        <v>-15384364.865988152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-1455883.9485375928</v>
      </c>
      <c r="R899" s="25">
        <f t="array" aca="1" ref="R899" ca="1">INDEX('Lorri 401b'!L:L,MATCH('Retirement Calculator'!A899,'Lorri 401b'!N:N,0),0)</f>
        <v>-14020963.635275092</v>
      </c>
      <c r="S899" s="25">
        <f t="shared" ca="1" si="787"/>
        <v>-15476847.583812684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-1469879.2706279021</v>
      </c>
      <c r="R900" s="25">
        <f t="array" aca="1" ref="R900" ca="1">INDEX('Lorri 401b'!L:L,MATCH('Retirement Calculator'!A900,'Lorri 401b'!N:N,0),0)</f>
        <v>-14099836.375666918</v>
      </c>
      <c r="S900" s="25">
        <f t="shared" ca="1" si="787"/>
        <v>-15569715.646294821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-1483932.9065602545</v>
      </c>
      <c r="R901" s="25">
        <f t="array" aca="1" ref="R901" ca="1">INDEX('Lorri 401b'!L:L,MATCH('Retirement Calculator'!A901,'Lorri 401b'!N:N,0),0)</f>
        <v>-14179037.752477044</v>
      </c>
      <c r="S901" s="25">
        <f t="shared" ca="1" si="787"/>
        <v>-15662970.659037299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-1498045.0993089918</v>
      </c>
      <c r="R902" s="25">
        <f t="array" aca="1" ref="R902" ca="1">INDEX('Lorri 401b'!L:L,MATCH('Retirement Calculator'!A902,'Lorri 401b'!N:N,0),0)</f>
        <v>-14258569.135023879</v>
      </c>
      <c r="S902" s="25">
        <f t="shared" ca="1" si="787"/>
        <v>-15756614.234332871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-1512216.0928608486</v>
      </c>
      <c r="R903" s="25">
        <f t="array" aca="1" ref="R903" ca="1">INDEX('Lorri 401b'!L:L,MATCH('Retirement Calculator'!A903,'Lorri 401b'!N:N,0),0)</f>
        <v>-14338431.898331326</v>
      </c>
      <c r="S903" s="25">
        <f t="shared" ca="1" si="787"/>
        <v>-15850647.991192173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-1526446.1322191716</v>
      </c>
      <c r="R904" s="25">
        <f t="array" aca="1" ref="R904" ca="1">INDEX('Lorri 401b'!L:L,MATCH('Retirement Calculator'!A904,'Lorri 401b'!N:N,0),0)</f>
        <v>-14418627.423152553</v>
      </c>
      <c r="S904" s="25">
        <f t="shared" ca="1" si="787"/>
        <v>-15945073.555371724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-1540735.4634081542</v>
      </c>
      <c r="R905" s="25">
        <f t="array" aca="1" ref="R905" ca="1">INDEX('Lorri 401b'!L:L,MATCH('Retirement Calculator'!A905,'Lorri 401b'!N:N,0),0)</f>
        <v>-14499157.095993869</v>
      </c>
      <c r="S905" s="25">
        <f t="shared" ca="1" si="787"/>
        <v>-16039892.559402023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-1555084.333477091</v>
      </c>
      <c r="R906" s="25">
        <f t="array" aca="1" ref="R906" ca="1">INDEX('Lorri 401b'!L:L,MATCH('Retirement Calculator'!A906,'Lorri 401b'!N:N,0),0)</f>
        <v>-14580022.309138691</v>
      </c>
      <c r="S906" s="25">
        <f t="shared" ca="1" si="787"/>
        <v>-16135106.642615782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-1569492.9905046483</v>
      </c>
      <c r="R907" s="25">
        <f t="array" aca="1" ref="R907" ca="1">INDEX('Lorri 401b'!L:L,MATCH('Retirement Calculator'!A907,'Lorri 401b'!N:N,0),0)</f>
        <v>-14661224.460671617</v>
      </c>
      <c r="S907" s="25">
        <f t="shared" ca="1" si="787"/>
        <v>-16230717.451176265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-1583961.6836031538</v>
      </c>
      <c r="R908" s="25">
        <f t="array" aca="1" ref="R908" ca="1">INDEX('Lorri 401b'!L:L,MATCH('Retirement Calculator'!A908,'Lorri 401b'!N:N,0),0)</f>
        <v>-14742764.954502596</v>
      </c>
      <c r="S908" s="25">
        <f t="shared" ca="1" si="787"/>
        <v>-16326726.63810575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-1598490.6629229032</v>
      </c>
      <c r="R909" s="25">
        <f t="array" aca="1" ref="R909" ca="1">INDEX('Lorri 401b'!L:L,MATCH('Retirement Calculator'!A909,'Lorri 401b'!N:N,0),0)</f>
        <v>-14824645.200391203</v>
      </c>
      <c r="S909" s="25">
        <f t="shared" ca="1" si="787"/>
        <v>-16423135.863314107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-1613080.1796564849</v>
      </c>
      <c r="R910" s="25">
        <f t="array" aca="1" ref="R910" ca="1">INDEX('Lorri 401b'!L:L,MATCH('Retirement Calculator'!A910,'Lorri 401b'!N:N,0),0)</f>
        <v>-14906866.613971014</v>
      </c>
      <c r="S910" s="25">
        <f t="shared" ca="1" si="787"/>
        <v>-16519946.793627499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-1627730.4860431231</v>
      </c>
      <c r="R911" s="25">
        <f t="array" aca="1" ref="R911" ca="1">INDEX('Lorri 401b'!L:L,MATCH('Retirement Calculator'!A911,'Lorri 401b'!N:N,0),0)</f>
        <v>-14989430.616774073</v>
      </c>
      <c r="S911" s="25">
        <f t="shared" ca="1" si="787"/>
        <v>-16617161.102817196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-1642441.8353730389</v>
      </c>
      <c r="R912" s="25">
        <f t="array" aca="1" ref="R912" ca="1">INDEX('Lorri 401b'!L:L,MATCH('Retirement Calculator'!A912,'Lorri 401b'!N:N,0),0)</f>
        <v>-15072338.636255478</v>
      </c>
      <c r="S912" s="25">
        <f t="shared" ca="1" si="787"/>
        <v>-16714780.471628517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-1657214.4819918294</v>
      </c>
      <c r="R913" s="25">
        <f t="array" aca="1" ref="R913" ca="1">INDEX('Lorri 401b'!L:L,MATCH('Retirement Calculator'!A913,'Lorri 401b'!N:N,0),0)</f>
        <v>-15155592.105818057</v>
      </c>
      <c r="S913" s="25">
        <f t="shared" ca="1" si="787"/>
        <v>-16812806.587809887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-1672048.6813048648</v>
      </c>
      <c r="R914" s="25">
        <f t="array" aca="1" ref="R914" ca="1">INDEX('Lorri 401b'!L:L,MATCH('Retirement Calculator'!A914,'Lorri 401b'!N:N,0),0)</f>
        <v>-15239192.464837147</v>
      </c>
      <c r="S914" s="25">
        <f t="shared" ca="1" si="787"/>
        <v>-16911241.146142013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-1686944.6897817047</v>
      </c>
      <c r="R915" s="25">
        <f t="array" aca="1" ref="R915" ca="1">INDEX('Lorri 401b'!L:L,MATCH('Retirement Calculator'!A915,'Lorri 401b'!N:N,0),0)</f>
        <v>-15323141.158685481</v>
      </c>
      <c r="S915" s="25">
        <f t="shared" ca="1" si="787"/>
        <v>-17010085.848467186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-1701902.7649605314</v>
      </c>
      <c r="R916" s="25">
        <f t="array" aca="1" ref="R916" ca="1">INDEX('Lorri 401b'!L:L,MATCH('Retirement Calculator'!A916,'Lorri 401b'!N:N,0),0)</f>
        <v>-15407439.638758184</v>
      </c>
      <c r="S916" s="25">
        <f t="shared" ca="1" si="787"/>
        <v>-17109342.403718717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-1716923.165452603</v>
      </c>
      <c r="R917" s="25">
        <f t="array" aca="1" ref="R917" ca="1">INDEX('Lorri 401b'!L:L,MATCH('Retirement Calculator'!A917,'Lorri 401b'!N:N,0),0)</f>
        <v>-15492089.362497857</v>
      </c>
      <c r="S917" s="25">
        <f t="shared" ca="1" si="787"/>
        <v>-17209012.527950458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-1732006.1509467249</v>
      </c>
      <c r="R918" s="25">
        <f t="array" aca="1" ref="R918" ca="1">INDEX('Lorri 401b'!L:L,MATCH('Retirement Calculator'!A918,'Lorri 401b'!N:N,0),0)</f>
        <v>-15577091.793419778</v>
      </c>
      <c r="S918" s="25">
        <f t="shared" ca="1" si="787"/>
        <v>-17309097.944366504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-1747151.9822137391</v>
      </c>
      <c r="R919" s="25">
        <f t="array" aca="1" ref="R919" ca="1">INDEX('Lorri 401b'!L:L,MATCH('Retirement Calculator'!A919,'Lorri 401b'!N:N,0),0)</f>
        <v>-15662448.401137209</v>
      </c>
      <c r="S919" s="25">
        <f t="shared" ca="1" si="787"/>
        <v>-17409600.383350946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-1762360.9211110324</v>
      </c>
      <c r="R920" s="25">
        <f t="array" aca="1" ref="R920" ca="1">INDEX('Lorri 401b'!L:L,MATCH('Retirement Calculator'!A920,'Lorri 401b'!N:N,0),0)</f>
        <v>-15748160.661386793</v>
      </c>
      <c r="S920" s="25">
        <f t="shared" ca="1" si="787"/>
        <v>-17510521.582497828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-1777633.2305870645</v>
      </c>
      <c r="R921" s="25">
        <f t="array" aca="1" ref="R921" ca="1">INDEX('Lorri 401b'!L:L,MATCH('Retirement Calculator'!A921,'Lorri 401b'!N:N,0),0)</f>
        <v>-15834230.056054085</v>
      </c>
      <c r="S921" s="25">
        <f t="shared" ca="1" si="787"/>
        <v>-17611863.286641151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-1792969.1746859134</v>
      </c>
      <c r="R922" s="25">
        <f t="array" aca="1" ref="R922" ca="1">INDEX('Lorri 401b'!L:L,MATCH('Retirement Calculator'!A922,'Lorri 401b'!N:N,0),0)</f>
        <v>-15920658.073199159</v>
      </c>
      <c r="S922" s="25">
        <f t="shared" ca="1" si="787"/>
        <v>-17713627.247885071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-1808369.0185518409</v>
      </c>
      <c r="R923" s="25">
        <f t="array" aca="1" ref="R923" ca="1">INDEX('Lorri 401b'!L:L,MATCH('Retirement Calculator'!A923,'Lorri 401b'!N:N,0),0)</f>
        <v>-16007446.207082335</v>
      </c>
      <c r="S923" s="25">
        <f t="shared" ca="1" si="787"/>
        <v>-17815815.225634176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-1823833.0284338763</v>
      </c>
      <c r="R924" s="25">
        <f t="array" aca="1" ref="R924" ca="1">INDEX('Lorri 401b'!L:L,MATCH('Retirement Calculator'!A924,'Lorri 401b'!N:N,0),0)</f>
        <v>-16094595.958190026</v>
      </c>
      <c r="S924" s="25">
        <f t="shared" ca="1" si="787"/>
        <v>-17918428.986623902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-1839361.4716904203</v>
      </c>
      <c r="R925" s="25">
        <f t="array" aca="1" ref="R925" ca="1">INDEX('Lorri 401b'!L:L,MATCH('Retirement Calculator'!A925,'Lorri 401b'!N:N,0),0)</f>
        <v>-16182108.833260665</v>
      </c>
      <c r="S925" s="25">
        <f t="shared" ca="1" si="787"/>
        <v>-18021470.304951087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-1854954.6167938665</v>
      </c>
      <c r="R926" s="25">
        <f t="array" aca="1" ref="R926" ca="1">INDEX('Lorri 401b'!L:L,MATCH('Retirement Calculator'!A926,'Lorri 401b'!N:N,0),0)</f>
        <v>-16269986.345310764</v>
      </c>
      <c r="S926" s="25">
        <f t="shared" ca="1" si="787"/>
        <v>-18124940.96210463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-1870612.7333352438</v>
      </c>
      <c r="R927" s="25">
        <f t="array" aca="1" ref="R927" ca="1">INDEX('Lorri 401b'!L:L,MATCH('Retirement Calculator'!A927,'Lorri 401b'!N:N,0),0)</f>
        <v>-16358230.013661074</v>
      </c>
      <c r="S927" s="25">
        <f t="shared" ca="1" si="787"/>
        <v>-18228842.746996317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-1886336.0920288768</v>
      </c>
      <c r="R928" s="25">
        <f t="array" aca="1" ref="R928" ca="1">INDEX('Lorri 401b'!L:L,MATCH('Retirement Calculator'!A928,'Lorri 401b'!N:N,0),0)</f>
        <v>-16446841.363962842</v>
      </c>
      <c r="S928" s="25">
        <f t="shared" ca="1" si="787"/>
        <v>-18333177.455991719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-1902124.9647170666</v>
      </c>
      <c r="R929" s="25">
        <f t="array" aca="1" ref="R929" ca="1">INDEX('Lorri 401b'!L:L,MATCH('Retirement Calculator'!A929,'Lorri 401b'!N:N,0),0)</f>
        <v>-16535821.9282242</v>
      </c>
      <c r="S929" s="25">
        <f t="shared" ca="1" si="787"/>
        <v>-18437946.892941266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-1917979.6243747906</v>
      </c>
      <c r="R930" s="25">
        <f t="array" aca="1" ref="R930" ca="1">INDEX('Lorri 401b'!L:L,MATCH('Retirement Calculator'!A930,'Lorri 401b'!N:N,0),0)</f>
        <v>-16625173.244836649</v>
      </c>
      <c r="S930" s="25">
        <f t="shared" ca="1" si="787"/>
        <v>-18543152.869211439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-1933900.3451144218</v>
      </c>
      <c r="R931" s="25">
        <f t="array" aca="1" ref="R931" ca="1">INDEX('Lorri 401b'!L:L,MATCH('Retirement Calculator'!A931,'Lorri 401b'!N:N,0),0)</f>
        <v>-16714896.858601648</v>
      </c>
      <c r="S931" s="25">
        <f t="shared" ca="1" si="787"/>
        <v>-18648797.203716069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-1949887.402190468</v>
      </c>
      <c r="R932" s="25">
        <f t="array" aca="1" ref="R932" ca="1">INDEX('Lorri 401b'!L:L,MATCH('Retirement Calculator'!A932,'Lorri 401b'!N:N,0),0)</f>
        <v>-16804994.320757337</v>
      </c>
      <c r="S932" s="25">
        <f t="shared" ca="1" si="787"/>
        <v>-18754881.722947806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-1965941.072004331</v>
      </c>
      <c r="R933" s="25">
        <f t="array" aca="1" ref="R933" ca="1">INDEX('Lorri 401b'!L:L,MATCH('Retirement Calculator'!A933,'Lorri 401b'!N:N,0),0)</f>
        <v>-16895467.189005338</v>
      </c>
      <c r="S933" s="25">
        <f t="shared" ca="1" si="787"/>
        <v>-18861408.261009667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-1982061.6321090853</v>
      </c>
      <c r="R934" s="25">
        <f t="array" aca="1" ref="R934" ca="1">INDEX('Lorri 401b'!L:L,MATCH('Retirement Calculator'!A934,'Lorri 401b'!N:N,0),0)</f>
        <v>-16986317.027537707</v>
      </c>
      <c r="S934" s="25">
        <f t="shared" ca="1" si="787"/>
        <v>-18968378.659646794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-1998249.3612142759</v>
      </c>
      <c r="R935" s="25">
        <f t="array" aca="1" ref="R935" ca="1">INDEX('Lorri 401b'!L:L,MATCH('Retirement Calculator'!A935,'Lorri 401b'!N:N,0),0)</f>
        <v>-17077545.407063961</v>
      </c>
      <c r="S935" s="25">
        <f t="shared" ca="1" si="787"/>
        <v>-19075794.768278237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-2014504.5391907382</v>
      </c>
      <c r="R936" s="25">
        <f t="array" aca="1" ref="R936" ca="1">INDEX('Lorri 401b'!L:L,MATCH('Retirement Calculator'!A936,'Lorri 401b'!N:N,0),0)</f>
        <v>-17169153.904838242</v>
      </c>
      <c r="S936" s="25">
        <f t="shared" ca="1" si="787"/>
        <v>-19183658.444028981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-2030827.4470754359</v>
      </c>
      <c r="R937" s="25">
        <f t="array" aca="1" ref="R937" ca="1">INDEX('Lorri 401b'!L:L,MATCH('Retirement Calculator'!A937,'Lorri 401b'!N:N,0),0)</f>
        <v>-17261144.104686581</v>
      </c>
      <c r="S937" s="25">
        <f t="shared" ca="1" si="787"/>
        <v>-19291971.551762015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-2047218.3670763196</v>
      </c>
      <c r="R938" s="25">
        <f t="array" aca="1" ref="R938" ca="1">INDEX('Lorri 401b'!L:L,MATCH('Retirement Calculator'!A938,'Lorri 401b'!N:N,0),0)</f>
        <v>-17353517.597034287</v>
      </c>
      <c r="S938" s="25">
        <f t="shared" ca="1" si="787"/>
        <v>-19400735.964110605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-2063677.5825772071</v>
      </c>
      <c r="R939" s="25">
        <f t="array" aca="1" ref="R939" ca="1">INDEX('Lorri 401b'!L:L,MATCH('Retirement Calculator'!A939,'Lorri 401b'!N:N,0),0)</f>
        <v>-17446275.978933442</v>
      </c>
      <c r="S939" s="25">
        <f t="shared" ca="1" si="787"/>
        <v>-19509953.561510649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-2080205.3781426817</v>
      </c>
      <c r="R940" s="25">
        <f t="array" aca="1" ref="R940" ca="1">INDEX('Lorri 401b'!L:L,MATCH('Retirement Calculator'!A940,'Lorri 401b'!N:N,0),0)</f>
        <v>-17539420.854090512</v>
      </c>
      <c r="S940" s="25">
        <f t="shared" ca="1" si="787"/>
        <v>-19619626.232233193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-2096802.0395230122</v>
      </c>
      <c r="R941" s="25">
        <f t="array" aca="1" ref="R941" ca="1">INDEX('Lorri 401b'!L:L,MATCH('Retirement Calculator'!A941,'Lorri 401b'!N:N,0),0)</f>
        <v>-17632953.832894068</v>
      </c>
      <c r="S941" s="25">
        <f t="shared" ca="1" si="787"/>
        <v>-19729755.872417081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-2113467.8536590943</v>
      </c>
      <c r="R942" s="25">
        <f t="array" aca="1" ref="R942" ca="1">INDEX('Lorri 401b'!L:L,MATCH('Retirement Calculator'!A942,'Lorri 401b'!N:N,0),0)</f>
        <v>-17726876.532442641</v>
      </c>
      <c r="S942" s="25">
        <f t="shared" ca="1" si="787"/>
        <v>-19840344.386101734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-2130203.1086874097</v>
      </c>
      <c r="R943" s="25">
        <f t="array" aca="1" ref="R943" ca="1">INDEX('Lorri 401b'!L:L,MATCH('Retirement Calculator'!A943,'Lorri 401b'!N:N,0),0)</f>
        <v>-17821190.576572664</v>
      </c>
      <c r="S943" s="25">
        <f t="shared" ca="1" si="787"/>
        <v>-19951393.685260072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-2147008.0939450096</v>
      </c>
      <c r="R944" s="25">
        <f t="array" aca="1" ref="R944" ca="1">INDEX('Lorri 401b'!L:L,MATCH('Retirement Calculator'!A944,'Lorri 401b'!N:N,0),0)</f>
        <v>-17915897.595886562</v>
      </c>
      <c r="S944" s="25">
        <f t="shared" ca="1" si="787"/>
        <v>-20062905.68983157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-2163883.0999745163</v>
      </c>
      <c r="R945" s="25">
        <f t="array" aca="1" ref="R945" ca="1">INDEX('Lorri 401b'!L:L,MATCH('Retirement Calculator'!A945,'Lorri 401b'!N:N,0),0)</f>
        <v>-18010999.227780938</v>
      </c>
      <c r="S945" s="25">
        <f t="shared" ca="1" si="787"/>
        <v>-20174882.327755455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-2180828.4185291459</v>
      </c>
      <c r="R946" s="25">
        <f t="array" aca="1" ref="R946" ca="1">INDEX('Lorri 401b'!L:L,MATCH('Retirement Calculator'!A946,'Lorri 401b'!N:N,0),0)</f>
        <v>-18106497.116474871</v>
      </c>
      <c r="S946" s="25">
        <f t="shared" ca="1" si="787"/>
        <v>-20287325.535004016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-2197844.3425777531</v>
      </c>
      <c r="R947" s="25">
        <f t="array" aca="1" ref="R947" ca="1">INDEX('Lorri 401b'!L:L,MATCH('Retirement Calculator'!A947,'Lorri 401b'!N:N,0),0)</f>
        <v>-18202392.913038362</v>
      </c>
      <c r="S947" s="25">
        <f t="shared" ca="1" si="787"/>
        <v>-20400237.255616114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-2214931.1663098964</v>
      </c>
      <c r="R948" s="25">
        <f t="array" aca="1" ref="R948" ca="1">INDEX('Lorri 401b'!L:L,MATCH('Retirement Calculator'!A948,'Lorri 401b'!N:N,0),0)</f>
        <v>-18298688.275420867</v>
      </c>
      <c r="S948" s="25">
        <f t="shared" ca="1" si="787"/>
        <v>-20513619.441730764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-2232089.1851409236</v>
      </c>
      <c r="R949" s="25">
        <f t="array" aca="1" ref="R949" ca="1">INDEX('Lorri 401b'!L:L,MATCH('Retirement Calculator'!A949,'Lorri 401b'!N:N,0),0)</f>
        <v>-18395384.868479967</v>
      </c>
      <c r="S949" s="25">
        <f t="shared" ca="1" si="787"/>
        <v>-20627474.05362089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-2249318.69571708</v>
      </c>
      <c r="R950" s="25">
        <f t="array" aca="1" ref="R950" ca="1">INDEX('Lorri 401b'!L:L,MATCH('Retirement Calculator'!A950,'Lorri 401b'!N:N,0),0)</f>
        <v>-18492484.364010148</v>
      </c>
      <c r="S950" s="25">
        <f t="shared" ca="1" si="787"/>
        <v>-20741803.059727229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-2266619.9959206372</v>
      </c>
      <c r="R951" s="25">
        <f t="array" aca="1" ref="R951" ca="1">INDEX('Lorri 401b'!L:L,MATCH('Retirement Calculator'!A951,'Lorri 401b'!N:N,0),0)</f>
        <v>-18589988.440771703</v>
      </c>
      <c r="S951" s="25">
        <f t="shared" ca="1" si="787"/>
        <v>-20856608.436692338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-2283993.3848750424</v>
      </c>
      <c r="R952" s="25">
        <f t="array" aca="1" ref="R952" ca="1">INDEX('Lorri 401b'!L:L,MATCH('Retirement Calculator'!A952,'Lorri 401b'!N:N,0),0)</f>
        <v>-18687898.784519766</v>
      </c>
      <c r="S952" s="25">
        <f t="shared" ca="1" si="787"/>
        <v>-20971892.169394806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-2301439.1629500911</v>
      </c>
      <c r="R953" s="25">
        <f t="array" aca="1" ref="R953" ca="1">INDEX('Lorri 401b'!L:L,MATCH('Retirement Calculator'!A953,'Lorri 401b'!N:N,0),0)</f>
        <v>-18786217.088033445</v>
      </c>
      <c r="S953" s="25">
        <f t="shared" ca="1" si="787"/>
        <v>-21087656.250983536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-2318957.6317671188</v>
      </c>
      <c r="R954" s="25">
        <f t="array" aca="1" ref="R954" ca="1">INDEX('Lorri 401b'!L:L,MATCH('Retirement Calculator'!A954,'Lorri 401b'!N:N,0),0)</f>
        <v>-18884945.051145099</v>
      </c>
      <c r="S954" s="25">
        <f t="shared" ca="1" si="787"/>
        <v>-21203902.682912219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-2336549.0942042177</v>
      </c>
      <c r="R955" s="25">
        <f t="array" aca="1" ref="R955" ca="1">INDEX('Lorri 401b'!L:L,MATCH('Retirement Calculator'!A955,'Lorri 401b'!N:N,0),0)</f>
        <v>-18984084.380769718</v>
      </c>
      <c r="S955" s="25">
        <f t="shared" ca="1" si="787"/>
        <v>-21320633.474973936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-2354213.8544014711</v>
      </c>
      <c r="R956" s="25">
        <f t="array" aca="1" ref="R956" ca="1">INDEX('Lorri 401b'!L:L,MATCH('Retirement Calculator'!A956,'Lorri 401b'!N:N,0),0)</f>
        <v>-19083636.79093444</v>
      </c>
      <c r="S956" s="25">
        <f t="shared" ca="1" si="787"/>
        <v>-21437850.645335913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-2371952.2177662132</v>
      </c>
      <c r="R957" s="25">
        <f t="array" aca="1" ref="R957" ca="1">INDEX('Lorri 401b'!L:L,MATCH('Retirement Calculator'!A957,'Lorri 401b'!N:N,0),0)</f>
        <v>-19183604.00280818</v>
      </c>
      <c r="S957" s="25">
        <f t="shared" ca="1" si="787"/>
        <v>-21555556.220574394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-2389764.4909783085</v>
      </c>
      <c r="R958" s="25">
        <f t="array" aca="1" ref="R958" ca="1">INDEX('Lorri 401b'!L:L,MATCH('Retirement Calculator'!A958,'Lorri 401b'!N:N,0),0)</f>
        <v>-19283987.744731393</v>
      </c>
      <c r="S958" s="25">
        <f t="shared" ca="1" si="787"/>
        <v>-21673752.235709701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-2407650.9819954541</v>
      </c>
      <c r="R959" s="25">
        <f t="array" aca="1" ref="R959" ca="1">INDEX('Lorri 401b'!L:L,MATCH('Retirement Calculator'!A959,'Lorri 401b'!N:N,0),0)</f>
        <v>-19384789.752245955</v>
      </c>
      <c r="S959" s="25">
        <f t="shared" ca="1" si="787"/>
        <v>-21792440.734241411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-2425612.0000585043</v>
      </c>
      <c r="R960" s="25">
        <f t="array" aca="1" ref="R960" ca="1">INDEX('Lorri 401b'!L:L,MATCH('Retirement Calculator'!A960,'Lorri 401b'!N:N,0),0)</f>
        <v>-19486011.768125162</v>
      </c>
      <c r="S960" s="25">
        <f t="shared" ca="1" si="787"/>
        <v>-21911623.768183667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-2443647.8556968174</v>
      </c>
      <c r="R961" s="25">
        <f t="array" aca="1" ref="R961" ca="1">INDEX('Lorri 401b'!L:L,MATCH('Retirement Calculator'!A961,'Lorri 401b'!N:N,0),0)</f>
        <v>-19587655.542403862</v>
      </c>
      <c r="S961" s="25">
        <f t="shared" ca="1" si="787"/>
        <v>-22031303.398100678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-2461758.8607336232</v>
      </c>
      <c r="R962" s="25">
        <f t="array" aca="1" ref="R962" ca="1">INDEX('Lorri 401b'!L:L,MATCH('Retirement Calculator'!A962,'Lorri 401b'!N:N,0),0)</f>
        <v>-19689722.832408726</v>
      </c>
      <c r="S962" s="25">
        <f t="shared" ca="1" si="787"/>
        <v>-22151481.693142351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-2479945.3282914157</v>
      </c>
      <c r="R963" s="25">
        <f t="array" aca="1" ref="R963" ca="1">INDEX('Lorri 401b'!L:L,MATCH('Retirement Calculator'!A963,'Lorri 401b'!N:N,0),0)</f>
        <v>-19792215.402788609</v>
      </c>
      <c r="S963" s="25">
        <f t="shared" ca="1" si="787"/>
        <v>-22272160.731080025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-2498207.572797366</v>
      </c>
      <c r="R964" s="25">
        <f t="array" aca="1" ref="R964" ca="1">INDEX('Lorri 401b'!L:L,MATCH('Retirement Calculator'!A964,'Lorri 401b'!N:N,0),0)</f>
        <v>-19895135.025545076</v>
      </c>
      <c r="S964" s="25">
        <f t="shared" ca="1" si="787"/>
        <v>-22393342.598342441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-2516545.9099887577</v>
      </c>
      <c r="R965" s="25">
        <f t="array" aca="1" ref="R965" ca="1">INDEX('Lorri 401b'!L:L,MATCH('Retirement Calculator'!A965,'Lorri 401b'!N:N,0),0)</f>
        <v>-19998483.480063029</v>
      </c>
      <c r="S965" s="25">
        <f t="shared" ca="1" si="787"/>
        <v>-22515029.390051786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-2534960.6569184465</v>
      </c>
      <c r="R966" s="25">
        <f t="array" aca="1" ref="R966" ca="1">INDEX('Lorri 401b'!L:L,MATCH('Retirement Calculator'!A966,'Lorri 401b'!N:N,0),0)</f>
        <v>-20102262.553141471</v>
      </c>
      <c r="S966" s="25">
        <f t="shared" ca="1" si="787"/>
        <v>-22637223.210059918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-2553452.1319603426</v>
      </c>
      <c r="R967" s="25">
        <f t="array" aca="1" ref="R967" ca="1">INDEX('Lorri 401b'!L:L,MATCH('Retirement Calculator'!A967,'Lorri 401b'!N:N,0),0)</f>
        <v>-20206474.039024409</v>
      </c>
      <c r="S967" s="25">
        <f t="shared" ca="1" si="787"/>
        <v>-22759926.170984752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-2572020.6548149134</v>
      </c>
      <c r="R968" s="25">
        <f t="array" aca="1" ref="R968" ca="1">INDEX('Lorri 401b'!L:L,MATCH('Retirement Calculator'!A968,'Lorri 401b'!N:N,0),0)</f>
        <v>-20311119.739431858</v>
      </c>
      <c r="S968" s="25">
        <f t="shared" ca="1" si="787"/>
        <v>-22883140.394246772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-2590666.5465147113</v>
      </c>
      <c r="R969" s="25">
        <f t="array" aca="1" ref="R969" ca="1">INDEX('Lorri 401b'!L:L,MATCH('Retirement Calculator'!A969,'Lorri 401b'!N:N,0),0)</f>
        <v>-20416201.463591006</v>
      </c>
      <c r="S969" s="25">
        <f t="shared" ca="1" si="787"/>
        <v>-23006868.010105718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-2609390.1294299252</v>
      </c>
      <c r="R970" s="25">
        <f t="array" aca="1" ref="R970" ca="1">INDEX('Lorri 401b'!L:L,MATCH('Retirement Calculator'!A970,'Lorri 401b'!N:N,0),0)</f>
        <v>-20521721.02826748</v>
      </c>
      <c r="S970" s="25">
        <f t="shared" ca="1" si="787"/>
        <v>-23131111.157697406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-2628191.7272739527</v>
      </c>
      <c r="R971" s="25">
        <f t="array" aca="1" ref="R971" ca="1">INDEX('Lorri 401b'!L:L,MATCH('Retirement Calculator'!A971,'Lorri 401b'!N:N,0),0)</f>
        <v>-20627680.257796776</v>
      </c>
      <c r="S971" s="25">
        <f t="shared" ca="1" si="787"/>
        <v>-23255871.985070728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-2647071.6651089969</v>
      </c>
      <c r="R972" s="25">
        <f t="array" aca="1" ref="R972" ca="1">INDEX('Lorri 401b'!L:L,MATCH('Retirement Calculator'!A972,'Lorri 401b'!N:N,0),0)</f>
        <v>-20734080.984115776</v>
      </c>
      <c r="S972" s="25">
        <f t="shared" ca="1" si="787"/>
        <v>-23381152.649224773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-2666030.2693516868</v>
      </c>
      <c r="R973" s="25">
        <f t="array" aca="1" ref="R973" ca="1">INDEX('Lorri 401b'!L:L,MATCH('Retirement Calculator'!A973,'Lorri 401b'!N:N,0),0)</f>
        <v>-20840925.046794437</v>
      </c>
      <c r="S973" s="25">
        <f t="shared" ca="1" si="787"/>
        <v>-23506955.316146124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-2685067.8677787213</v>
      </c>
      <c r="R974" s="25">
        <f t="array" aca="1" ref="R974" ca="1">INDEX('Lorri 401b'!L:L,MATCH('Retirement Calculator'!A974,'Lorri 401b'!N:N,0),0)</f>
        <v>-20948214.293067593</v>
      </c>
      <c r="S974" s="25">
        <f t="shared" ca="1" si="787"/>
        <v>-23633282.160846315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-2704184.7895325352</v>
      </c>
      <c r="R975" s="25">
        <f t="array" aca="1" ref="R975" ca="1">INDEX('Lorri 401b'!L:L,MATCH('Retirement Calculator'!A975,'Lorri 401b'!N:N,0),0)</f>
        <v>-21055950.57786689</v>
      </c>
      <c r="S975" s="25">
        <f t="shared" ca="1" si="787"/>
        <v>-23760135.367399424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-2723381.3651269902</v>
      </c>
      <c r="R976" s="25">
        <f t="array" aca="1" ref="R976" ca="1">INDEX('Lorri 401b'!L:L,MATCH('Retirement Calculator'!A976,'Lorri 401b'!N:N,0),0)</f>
        <v>-21164135.76385285</v>
      </c>
      <c r="S976" s="25">
        <f t="shared" ca="1" si="787"/>
        <v>-23887517.128979839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-2742657.9264530884</v>
      </c>
      <c r="R977" s="25">
        <f t="array" aca="1" ref="R977" ca="1">INDEX('Lorri 401b'!L:L,MATCH('Retirement Calculator'!A977,'Lorri 401b'!N:N,0),0)</f>
        <v>-21272771.721447084</v>
      </c>
      <c r="S977" s="25">
        <f t="shared" ca="1" si="787"/>
        <v>-24015429.647900172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-2762014.8067847122</v>
      </c>
      <c r="R978" s="25">
        <f t="array" aca="1" ref="R978" ca="1">INDEX('Lorri 401b'!L:L,MATCH('Retirement Calculator'!A978,'Lorri 401b'!N:N,0),0)</f>
        <v>-21381860.328864627</v>
      </c>
      <c r="S978" s="25">
        <f t="shared" ca="1" si="787"/>
        <v>-24143875.135649338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-2781452.3407843844</v>
      </c>
      <c r="R979" s="25">
        <f t="array" aca="1" ref="R979" ca="1">INDEX('Lorri 401b'!L:L,MATCH('Retirement Calculator'!A979,'Lorri 401b'!N:N,0),0)</f>
        <v>-21491403.47214641</v>
      </c>
      <c r="S979" s="25">
        <f t="shared" ca="1" si="787"/>
        <v>-24272855.812930796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-2800970.8645090554</v>
      </c>
      <c r="R980" s="25">
        <f t="array" aca="1" ref="R980" ca="1">INDEX('Lorri 401b'!L:L,MATCH('Retirement Calculator'!A980,'Lorri 401b'!N:N,0),0)</f>
        <v>-21601403.045191869</v>
      </c>
      <c r="S980" s="25">
        <f t="shared" ca="1" si="787"/>
        <v>-24402373.909700923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-2820570.7154159122</v>
      </c>
      <c r="R981" s="25">
        <f t="array" aca="1" ref="R981" ca="1">INDEX('Lorri 401b'!L:L,MATCH('Retirement Calculator'!A981,'Lorri 401b'!N:N,0),0)</f>
        <v>-21711860.949791681</v>
      </c>
      <c r="S981" s="25">
        <f t="shared" ca="1" si="787"/>
        <v>-24532431.665207595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-2840252.2323682145</v>
      </c>
      <c r="R982" s="25">
        <f t="array" aca="1" ref="R982" ca="1">INDEX('Lorri 401b'!L:L,MATCH('Retirement Calculator'!A982,'Lorri 401b'!N:N,0),0)</f>
        <v>-21822779.09566066</v>
      </c>
      <c r="S982" s="25">
        <f t="shared" ca="1" si="787"/>
        <v>-24663031.328028876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-2860015.7556411512</v>
      </c>
      <c r="R983" s="25">
        <f t="array" aca="1" ref="R983" ca="1">INDEX('Lorri 401b'!L:L,MATCH('Retirement Calculator'!A983,'Lorri 401b'!N:N,0),0)</f>
        <v>-21934159.40047076</v>
      </c>
      <c r="S983" s="25">
        <f t="shared" ca="1" si="787"/>
        <v>-24794175.156111911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-2879861.626927725</v>
      </c>
      <c r="R984" s="25">
        <f t="array" aca="1" ref="R984" ca="1">INDEX('Lorri 401b'!L:L,MATCH('Retirement Calculator'!A984,'Lorri 401b'!N:N,0),0)</f>
        <v>-22046003.789884236</v>
      </c>
      <c r="S984" s="25">
        <f t="shared" ca="1" si="787"/>
        <v>-24925865.416811962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-2899790.1893446599</v>
      </c>
      <c r="R985" s="25">
        <f t="array" aca="1" ref="R985" ca="1">INDEX('Lorri 401b'!L:L,MATCH('Retirement Calculator'!A985,'Lorri 401b'!N:N,0),0)</f>
        <v>-22158314.197586935</v>
      </c>
      <c r="S985" s="25">
        <f t="shared" ca="1" si="787"/>
        <v>-25058104.386931594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-2919801.7874383321</v>
      </c>
      <c r="R986" s="25">
        <f t="array" aca="1" ref="R986" ca="1">INDEX('Lorri 401b'!L:L,MATCH('Retirement Calculator'!A986,'Lorri 401b'!N:N,0),0)</f>
        <v>-22271092.565321729</v>
      </c>
      <c r="S986" s="25">
        <f t="shared" ca="1" si="787"/>
        <v>-25190894.352760062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-2939896.7671907279</v>
      </c>
      <c r="R987" s="25">
        <f t="array" aca="1" ref="R987" ca="1">INDEX('Lorri 401b'!L:L,MATCH('Retirement Calculator'!A987,'Lorri 401b'!N:N,0),0)</f>
        <v>-22384340.842922084</v>
      </c>
      <c r="S987" s="25">
        <f t="shared" ca="1" si="787"/>
        <v>-25324237.610112812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-2960075.4760254254</v>
      </c>
      <c r="R988" s="25">
        <f t="array" aca="1" ref="R988" ca="1">INDEX('Lorri 401b'!L:L,MATCH('Retirement Calculator'!A988,'Lorri 401b'!N:N,0),0)</f>
        <v>-22498060.988345772</v>
      </c>
      <c r="S988" s="25">
        <f t="shared" ca="1" si="787"/>
        <v>-25458136.464371197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-2980338.2628136007</v>
      </c>
      <c r="R989" s="25">
        <f t="array" aca="1" ref="R989" ca="1">INDEX('Lorri 401b'!L:L,MATCH('Retirement Calculator'!A989,'Lorri 401b'!N:N,0),0)</f>
        <v>-22612254.967708725</v>
      </c>
      <c r="S989" s="25">
        <f t="shared" ca="1" si="787"/>
        <v>-25592593.230522327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-3000685.4778800597</v>
      </c>
      <c r="R990" s="25">
        <f t="array" aca="1" ref="R990" ca="1">INDEX('Lorri 401b'!L:L,MATCH('Retirement Calculator'!A990,'Lorri 401b'!N:N,0),0)</f>
        <v>-22726924.755319025</v>
      </c>
      <c r="S990" s="25">
        <f t="shared" ca="1" si="787"/>
        <v>-25727610.233199086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-3021117.4730092958</v>
      </c>
      <c r="R991" s="25">
        <f t="array" aca="1" ref="R991" ca="1">INDEX('Lorri 401b'!L:L,MATCH('Retirement Calculator'!A991,'Lorri 401b'!N:N,0),0)</f>
        <v>-22842072.333711036</v>
      </c>
      <c r="S991" s="25">
        <f t="shared" ca="1" si="787"/>
        <v>-25863189.806720331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-3041634.6014515706</v>
      </c>
      <c r="R992" s="25">
        <f t="array" aca="1" ref="R992" ca="1">INDEX('Lorri 401b'!L:L,MATCH('Retirement Calculator'!A992,'Lorri 401b'!N:N,0),0)</f>
        <v>-22957699.693679679</v>
      </c>
      <c r="S992" s="25">
        <f t="shared" ca="1" si="787"/>
        <v>-25999334.295131251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-3062237.2179290215</v>
      </c>
      <c r="R993" s="25">
        <f t="array" aca="1" ref="R993" ca="1">INDEX('Lorri 401b'!L:L,MATCH('Retirement Calculator'!A993,'Lorri 401b'!N:N,0),0)</f>
        <v>-23073808.834314857</v>
      </c>
      <c r="S993" s="25">
        <f t="shared" ca="1" si="787"/>
        <v>-26136046.052243877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-3082925.6786417952</v>
      </c>
      <c r="R994" s="25">
        <f t="array" aca="1" ref="R994" ca="1">INDEX('Lorri 401b'!L:L,MATCH('Retirement Calculator'!A994,'Lorri 401b'!N:N,0),0)</f>
        <v>-23190401.763036016</v>
      </c>
      <c r="S994" s="25">
        <f t="shared" ca="1" si="787"/>
        <v>-26273327.441677812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-3103700.3412742051</v>
      </c>
      <c r="R995" s="25">
        <f t="array" aca="1" ref="R995" ca="1">INDEX('Lorri 401b'!L:L,MATCH('Retirement Calculator'!A995,'Lorri 401b'!N:N,0),0)</f>
        <v>-23307480.495626848</v>
      </c>
      <c r="S995" s="25">
        <f t="shared" ca="1" si="787"/>
        <v>-26411180.836901054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-3124561.5650009168</v>
      </c>
      <c r="R996" s="25">
        <f t="array" aca="1" ref="R996" ca="1">INDEX('Lorri 401b'!L:L,MATCH('Retirement Calculator'!A996,'Lorri 401b'!N:N,0),0)</f>
        <v>-23425047.056270141</v>
      </c>
      <c r="S996" s="25">
        <f t="shared" ca="1" si="787"/>
        <v>-26549608.621271059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-3145509.7104931567</v>
      </c>
      <c r="R997" s="25">
        <f t="array" aca="1" ref="R997" ca="1">INDEX('Lorri 401b'!L:L,MATCH('Retirement Calculator'!A997,'Lorri 401b'!N:N,0),0)</f>
        <v>-23543103.477582779</v>
      </c>
      <c r="S997" s="25">
        <f t="shared" ca="1" si="787"/>
        <v>-26688613.188075937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-3166545.1399249476</v>
      </c>
      <c r="R998" s="25">
        <f t="array" aca="1" ref="R998" ca="1">INDEX('Lorri 401b'!L:L,MATCH('Retirement Calculator'!A998,'Lorri 401b'!N:N,0),0)</f>
        <v>-23661651.800650887</v>
      </c>
      <c r="S998" s="25">
        <f t="shared" ca="1" si="787"/>
        <v>-26828196.940575834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-3187668.2169793709</v>
      </c>
      <c r="R999" s="25">
        <f t="array" aca="1" ref="R999" ca="1">INDEX('Lorri 401b'!L:L,MATCH('Retirement Calculator'!A999,'Lorri 401b'!N:N,0),0)</f>
        <v>-23780694.075065114</v>
      </c>
      <c r="S999" s="25">
        <f t="shared" ca="1" si="787"/>
        <v>-26968362.292044483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-3208879.3068548543</v>
      </c>
      <c r="R1000" s="25">
        <f t="array" aca="1" ref="R1000" ca="1">INDEX('Lorri 401b'!L:L,MATCH('Retirement Calculator'!A1000,'Lorri 401b'!N:N,0),0)</f>
        <v>-23900232.358956065</v>
      </c>
      <c r="S1000" s="25">
        <f t="shared" ca="1" si="787"/>
        <v>-27109111.66581092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-3230178.7762714853</v>
      </c>
      <c r="R1001" s="25">
        <f t="array" aca="1" ref="R1001" ca="1">INDEX('Lorri 401b'!L:L,MATCH('Retirement Calculator'!A1001,'Lorri 401b'!N:N,0),0)</f>
        <v>-24020268.719029896</v>
      </c>
      <c r="S1001" s="25">
        <f t="shared" ca="1" si="787"/>
        <v>-27250447.495301381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-3251566.9934773524</v>
      </c>
      <c r="R1002" s="25">
        <f t="array" aca="1" ref="R1002" ca="1">INDEX('Lorri 401b'!L:L,MATCH('Retirement Calculator'!A1002,'Lorri 401b'!N:N,0),0)</f>
        <v>-24140805.230604034</v>
      </c>
      <c r="S1002" s="25">
        <f t="shared" ca="1" si="787"/>
        <v>-27392372.224081386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-3273044.3282549107</v>
      </c>
      <c r="R1003" s="25">
        <f t="array" aca="1" ref="R1003" ca="1">INDEX('Lorri 401b'!L:L,MATCH('Retirement Calculator'!A1003,'Lorri 401b'!N:N,0),0)</f>
        <v>-24261843.977643065</v>
      </c>
      <c r="S1003" s="25">
        <f t="shared" ca="1" si="787"/>
        <v>-27534888.305897977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-3294611.1519273752</v>
      </c>
      <c r="R1004" s="25">
        <f t="array" aca="1" ref="R1004" ca="1">INDEX('Lorri 401b'!L:L,MATCH('Retirement Calculator'!A1004,'Lorri 401b'!N:N,0),0)</f>
        <v>-24383387.052794758</v>
      </c>
      <c r="S1004" s="25">
        <f t="shared" ca="1" si="787"/>
        <v>-27677998.204722133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-3316267.8373651421</v>
      </c>
      <c r="R1005" s="25">
        <f t="array" aca="1" ref="R1005" ca="1">INDEX('Lorri 401b'!L:L,MATCH('Retirement Calculator'!A1005,'Lorri 401b'!N:N,0),0)</f>
        <v>-24505436.557426251</v>
      </c>
      <c r="S1005" s="25">
        <f t="shared" ca="1" si="787"/>
        <v>-27821704.394791394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-3338014.7589922328</v>
      </c>
      <c r="R1006" s="25">
        <f t="array" aca="1" ref="R1006" ca="1">INDEX('Lorri 401b'!L:L,MATCH('Retirement Calculator'!A1006,'Lorri 401b'!N:N,0),0)</f>
        <v>-24627994.601660375</v>
      </c>
      <c r="S1006" s="25">
        <f t="shared" ca="1" si="787"/>
        <v>-27966009.360652607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-3359852.2927927696</v>
      </c>
      <c r="R1007" s="25">
        <f t="array" aca="1" ref="R1007" ca="1">INDEX('Lorri 401b'!L:L,MATCH('Retirement Calculator'!A1007,'Lorri 401b'!N:N,0),0)</f>
        <v>-24751063.304412141</v>
      </c>
      <c r="S1007" s="25">
        <f t="shared" ca="1" si="787"/>
        <v>-28110915.597204912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-3381780.8163174754</v>
      </c>
      <c r="R1008" s="25">
        <f t="array" aca="1" ref="R1008" ca="1">INDEX('Lorri 401b'!L:L,MATCH('Retirement Calculator'!A1008,'Lorri 401b'!N:N,0),0)</f>
        <v>-24874644.793425374</v>
      </c>
      <c r="S1008" s="25">
        <f t="shared" ca="1" si="787"/>
        <v>-28256425.60974285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-3403800.7086902009</v>
      </c>
      <c r="R1009" s="25">
        <f t="array" aca="1" ref="R1009" ca="1">INDEX('Lorri 401b'!L:L,MATCH('Retirement Calculator'!A1009,'Lorri 401b'!N:N,0),0)</f>
        <v>-24998741.205309492</v>
      </c>
      <c r="S1009" s="25">
        <f t="shared" ca="1" si="787"/>
        <v>-28402541.913999692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-3425912.3506144793</v>
      </c>
      <c r="R1010" s="25">
        <f t="array" aca="1" ref="R1010" ca="1">INDEX('Lorri 401b'!L:L,MATCH('Retirement Calculator'!A1010,'Lorri 401b'!N:N,0),0)</f>
        <v>-25123354.685576461</v>
      </c>
      <c r="S1010" s="25">
        <f t="shared" ca="1" si="787"/>
        <v>-28549267.036190942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-3448116.1243801089</v>
      </c>
      <c r="R1011" s="25">
        <f t="array" aca="1" ref="R1011" ca="1">INDEX('Lorri 401b'!L:L,MATCH('Retirement Calculator'!A1011,'Lorri 401b'!N:N,0),0)</f>
        <v>-25248487.388677876</v>
      </c>
      <c r="S1011" s="25">
        <f t="shared" ca="1" si="787"/>
        <v>-28696603.513057984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-3470412.4138697619</v>
      </c>
      <c r="R1012" s="25">
        <f t="array" aca="1" ref="R1012" ca="1">INDEX('Lorri 401b'!L:L,MATCH('Retirement Calculator'!A1012,'Lorri 401b'!N:N,0),0)</f>
        <v>-25374141.478042215</v>
      </c>
      <c r="S1012" s="25">
        <f t="shared" ca="1" si="787"/>
        <v>-28844553.891911976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-3492801.6045656218</v>
      </c>
      <c r="R1013" s="25">
        <f t="array" aca="1" ref="R1013" ca="1">INDEX('Lorri 401b'!L:L,MATCH('Retirement Calculator'!A1013,'Lorri 401b'!N:N,0),0)</f>
        <v>-25500319.126112238</v>
      </c>
      <c r="S1013" s="25">
        <f t="shared" ca="1" si="787"/>
        <v>-28993120.730677858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-3515284.0835560476</v>
      </c>
      <c r="R1014" s="25">
        <f t="array" aca="1" ref="R1014" ca="1">INDEX('Lorri 401b'!L:L,MATCH('Retirement Calculator'!A1014,'Lorri 401b'!N:N,0),0)</f>
        <v>-25627022.514382552</v>
      </c>
      <c r="S1014" s="25">
        <f t="shared" ca="1" si="787"/>
        <v>-29142306.597938601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-3537860.2395422673</v>
      </c>
      <c r="R1015" s="25">
        <f t="array" aca="1" ref="R1015" ca="1">INDEX('Lorri 401b'!L:L,MATCH('Retirement Calculator'!A1015,'Lorri 401b'!N:N,0),0)</f>
        <v>-25754253.833437327</v>
      </c>
      <c r="S1015" s="25">
        <f t="shared" ca="1" si="787"/>
        <v>-29292114.072979596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-3560530.4628450959</v>
      </c>
      <c r="R1016" s="25">
        <f t="array" aca="1" ref="R1016" ca="1">INDEX('Lorri 401b'!L:L,MATCH('Retirement Calculator'!A1016,'Lorri 401b'!N:N,0),0)</f>
        <v>-25882015.282988165</v>
      </c>
      <c r="S1016" s="25">
        <f t="shared" ca="1" si="787"/>
        <v>-29442545.745833259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-3583295.1454116865</v>
      </c>
      <c r="R1017" s="25">
        <f t="array" aca="1" ref="R1017" ca="1">INDEX('Lorri 401b'!L:L,MATCH('Retirement Calculator'!A1017,'Lorri 401b'!N:N,0),0)</f>
        <v>-26010309.071912128</v>
      </c>
      <c r="S1017" s="25">
        <f t="shared" ca="1" si="787"/>
        <v>-29593604.217323814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-3606154.6808223044</v>
      </c>
      <c r="R1018" s="25">
        <f t="array" aca="1" ref="R1018" ca="1">INDEX('Lorri 401b'!L:L,MATCH('Retirement Calculator'!A1018,'Lorri 401b'!N:N,0),0)</f>
        <v>-26139137.418289941</v>
      </c>
      <c r="S1018" s="25">
        <f t="shared" ca="1" si="787"/>
        <v>-29745292.099112246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-3629109.4642971335</v>
      </c>
      <c r="R1019" s="25">
        <f t="array" aca="1" ref="R1019" ca="1">INDEX('Lorri 401b'!L:L,MATCH('Retirement Calculator'!A1019,'Lorri 401b'!N:N,0),0)</f>
        <v>-26268502.549444329</v>
      </c>
      <c r="S1019" s="25">
        <f t="shared" ca="1" si="787"/>
        <v>-29897612.013741463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-3652159.8927031076</v>
      </c>
      <c r="R1020" s="25">
        <f t="array" aca="1" ref="R1020" ca="1">INDEX('Lorri 401b'!L:L,MATCH('Retirement Calculator'!A1020,'Lorri 401b'!N:N,0),0)</f>
        <v>-26398406.701978527</v>
      </c>
      <c r="S1020" s="25">
        <f t="shared" ca="1" si="787"/>
        <v>-30050566.594681635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-3675306.3645607731</v>
      </c>
      <c r="R1021" s="25">
        <f t="array" aca="1" ref="R1021" ca="1">INDEX('Lorri 401b'!L:L,MATCH('Retirement Calculator'!A1021,'Lorri 401b'!N:N,0),0)</f>
        <v>-26528852.121814951</v>
      </c>
      <c r="S1021" s="25">
        <f t="shared" ca="1" si="787"/>
        <v>-30204158.486375723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-3698549.2800511788</v>
      </c>
      <c r="R1022" s="25">
        <f t="array" aca="1" ref="R1022" ca="1">INDEX('Lorri 401b'!L:L,MATCH('Retirement Calculator'!A1022,'Lorri 401b'!N:N,0),0)</f>
        <v>-26659841.064234026</v>
      </c>
      <c r="S1022" s="25">
        <f t="shared" ca="1" si="787"/>
        <v>-30358390.344285205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-3721889.0410227948</v>
      </c>
      <c r="R1023" s="25">
        <f t="array" aca="1" ref="R1023" ca="1">INDEX('Lorri 401b'!L:L,MATCH('Retirement Calculator'!A1023,'Lorri 401b'!N:N,0),0)</f>
        <v>-26791375.793913182</v>
      </c>
      <c r="S1023" s="25">
        <f t="shared" ca="1" si="787"/>
        <v>-30513264.834935978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-3745326.0509984591</v>
      </c>
      <c r="R1024" s="25">
        <f t="array" aca="1" ref="R1024" ca="1">INDEX('Lorri 401b'!L:L,MATCH('Retirement Calculator'!A1024,'Lorri 401b'!N:N,0),0)</f>
        <v>-26923458.584966</v>
      </c>
      <c r="S1024" s="25">
        <f t="shared" ca="1" si="787"/>
        <v>-30668784.635964461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-3768860.7151823551</v>
      </c>
      <c r="R1025" s="25">
        <f t="array" aca="1" ref="R1025" ca="1">INDEX('Lorri 401b'!L:L,MATCH('Retirement Calculator'!A1025,'Lorri 401b'!N:N,0),0)</f>
        <v>-27056091.720981538</v>
      </c>
      <c r="S1025" s="25">
        <f t="shared" ca="1" si="787"/>
        <v>-30824952.436163895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-3792493.4404670177</v>
      </c>
      <c r="R1026" s="25">
        <f t="array" aca="1" ref="R1026" ca="1">INDEX('Lorri 401b'!L:L,MATCH('Retirement Calculator'!A1026,'Lorri 401b'!N:N,0),0)</f>
        <v>-27189277.495063808</v>
      </c>
      <c r="S1026" s="25">
        <f t="shared" ca="1" si="787"/>
        <v>-30981770.935530826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-3816224.6354403663</v>
      </c>
      <c r="R1027" s="25">
        <f t="array" aca="1" ref="R1027" ca="1">INDEX('Lorri 401b'!L:L,MATCH('Retirement Calculator'!A1027,'Lorri 401b'!N:N,0),0)</f>
        <v>-27323018.209871419</v>
      </c>
      <c r="S1027" s="25">
        <f t="shared" ca="1" si="787"/>
        <v>-31139242.845311783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-3840054.7103927704</v>
      </c>
      <c r="R1028" s="25">
        <f t="array" aca="1" ref="R1028" ca="1">INDEX('Lorri 401b'!L:L,MATCH('Retirement Calculator'!A1028,'Lorri 401b'!N:N,0),0)</f>
        <v>-27457316.177657396</v>
      </c>
      <c r="S1028" s="25">
        <f t="shared" ca="1" si="787"/>
        <v>-31297370.888050165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-3863984.0773241427</v>
      </c>
      <c r="R1029" s="25">
        <f t="array" aca="1" ref="R1029" ca="1">INDEX('Lorri 401b'!L:L,MATCH('Retirement Calculator'!A1029,'Lorri 401b'!N:N,0),0)</f>
        <v>-27592173.720309149</v>
      </c>
      <c r="S1029" s="25">
        <f t="shared" ca="1" si="787"/>
        <v>-31456157.79763329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-3888013.1499510626</v>
      </c>
      <c r="R1030" s="25">
        <f t="array" aca="1" ref="R1030" ca="1">INDEX('Lorri 401b'!L:L,MATCH('Retirement Calculator'!A1030,'Lorri 401b'!N:N,0),0)</f>
        <v>-27727593.169388618</v>
      </c>
      <c r="S1030" s="25">
        <f t="shared" ca="1" si="787"/>
        <v>-31615606.319339681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-3912142.343713928</v>
      </c>
      <c r="R1031" s="25">
        <f t="array" aca="1" ref="R1031" ca="1">INDEX('Lorri 401b'!L:L,MATCH('Retirement Calculator'!A1031,'Lorri 401b'!N:N,0),0)</f>
        <v>-27863576.866172586</v>
      </c>
      <c r="S1031" s="25">
        <f t="shared" ref="S1031:S1171" ca="1" si="1047">SUM(Q1031:R1031)</f>
        <v>-31775719.209886514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-3936372.0757841384</v>
      </c>
      <c r="R1032" s="25">
        <f t="array" aca="1" ref="R1032" ca="1">INDEX('Lorri 401b'!L:L,MATCH('Retirement Calculator'!A1032,'Lorri 401b'!N:N,0),0)</f>
        <v>-28000127.161693152</v>
      </c>
      <c r="S1032" s="25">
        <f t="shared" ca="1" si="1047"/>
        <v>-31936499.237477291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-3960702.7650713082</v>
      </c>
      <c r="R1033" s="25">
        <f t="array" aca="1" ref="R1033" ca="1">INDEX('Lorri 401b'!L:L,MATCH('Retirement Calculator'!A1033,'Lorri 401b'!N:N,0),0)</f>
        <v>-28137246.416778386</v>
      </c>
      <c r="S1033" s="25">
        <f t="shared" ca="1" si="1047"/>
        <v>-32097949.181849696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-3985134.8322305079</v>
      </c>
      <c r="R1034" s="25">
        <f t="array" aca="1" ref="R1034" ca="1">INDEX('Lorri 401b'!L:L,MATCH('Retirement Calculator'!A1034,'Lorri 401b'!N:N,0),0)</f>
        <v>-28274937.002093144</v>
      </c>
      <c r="S1034" s="25">
        <f t="shared" ca="1" si="1047"/>
        <v>-32260071.834323652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-4009668.6996695376</v>
      </c>
      <c r="R1035" s="25">
        <f t="array" aca="1" ref="R1035" ca="1">INDEX('Lorri 401b'!L:L,MATCH('Retirement Calculator'!A1035,'Lorri 401b'!N:N,0),0)</f>
        <v>-28413201.298180044</v>
      </c>
      <c r="S1035" s="25">
        <f t="shared" ca="1" si="1047"/>
        <v>-32422869.99784958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-4034304.7915562298</v>
      </c>
      <c r="R1036" s="25">
        <f t="array" aca="1" ref="R1036" ca="1">INDEX('Lorri 401b'!L:L,MATCH('Retirement Calculator'!A1036,'Lorri 401b'!N:N,0),0)</f>
        <v>-28552041.695500642</v>
      </c>
      <c r="S1036" s="25">
        <f t="shared" ca="1" si="1047"/>
        <v>-32586346.487056874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-4059043.5338257835</v>
      </c>
      <c r="R1037" s="25">
        <f t="array" aca="1" ref="R1037" ca="1">INDEX('Lorri 401b'!L:L,MATCH('Retirement Calculator'!A1037,'Lorri 401b'!N:N,0),0)</f>
        <v>-28691460.594476741</v>
      </c>
      <c r="S1037" s="25">
        <f t="shared" ca="1" si="1047"/>
        <v>-32750504.128302526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-4083885.354188127</v>
      </c>
      <c r="R1038" s="25">
        <f t="array" aca="1" ref="R1038" ca="1">INDEX('Lorri 401b'!L:L,MATCH('Retirement Calculator'!A1038,'Lorri 401b'!N:N,0),0)</f>
        <v>-28831460.405531909</v>
      </c>
      <c r="S1038" s="25">
        <f t="shared" ca="1" si="1047"/>
        <v>-32915345.759720035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-4108830.6821353133</v>
      </c>
      <c r="R1039" s="25">
        <f t="array" aca="1" ref="R1039" ca="1">INDEX('Lorri 401b'!L:L,MATCH('Retirement Calculator'!A1039,'Lorri 401b'!N:N,0),0)</f>
        <v>-28972043.549133141</v>
      </c>
      <c r="S1039" s="25">
        <f t="shared" ca="1" si="1047"/>
        <v>-33080874.231268454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-4133879.9489489463</v>
      </c>
      <c r="R1040" s="25">
        <f t="array" aca="1" ref="R1040" ca="1">INDEX('Lorri 401b'!L:L,MATCH('Retirement Calculator'!A1040,'Lorri 401b'!N:N,0),0)</f>
        <v>-29113212.455832709</v>
      </c>
      <c r="S1040" s="25">
        <f t="shared" ca="1" si="1047"/>
        <v>-33247092.404781654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-4159033.5877076359</v>
      </c>
      <c r="R1041" s="25">
        <f t="array" aca="1" ref="R1041" ca="1">INDEX('Lorri 401b'!L:L,MATCH('Retirement Calculator'!A1041,'Lorri 401b'!N:N,0),0)</f>
        <v>-29254969.566310193</v>
      </c>
      <c r="S1041" s="25">
        <f t="shared" ca="1" si="1047"/>
        <v>-33414003.154017828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-4184292.0332944868</v>
      </c>
      <c r="R1042" s="25">
        <f t="array" aca="1" ref="R1042" ca="1">INDEX('Lorri 401b'!L:L,MATCH('Retirement Calculator'!A1042,'Lorri 401b'!N:N,0),0)</f>
        <v>-29397317.331414666</v>
      </c>
      <c r="S1042" s="25">
        <f t="shared" ca="1" si="1047"/>
        <v>-33581609.364709154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-4209655.722404616</v>
      </c>
      <c r="R1043" s="25">
        <f t="array" aca="1" ref="R1043" ca="1">INDEX('Lorri 401b'!L:L,MATCH('Retirement Calculator'!A1043,'Lorri 401b'!N:N,0),0)</f>
        <v>-29540258.212207075</v>
      </c>
      <c r="S1043" s="25">
        <f t="shared" ca="1" si="1047"/>
        <v>-33749913.934611693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-4235125.0935527049</v>
      </c>
      <c r="R1044" s="25">
        <f t="array" aca="1" ref="R1044" ca="1">INDEX('Lorri 401b'!L:L,MATCH('Retirement Calculator'!A1044,'Lorri 401b'!N:N,0),0)</f>
        <v>-29683794.680002786</v>
      </c>
      <c r="S1044" s="25">
        <f t="shared" ca="1" si="1047"/>
        <v>-33918919.773555487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-4260700.5870805774</v>
      </c>
      <c r="R1045" s="25">
        <f t="array" aca="1" ref="R1045" ca="1">INDEX('Lorri 401b'!L:L,MATCH('Retirement Calculator'!A1045,'Lorri 401b'!N:N,0),0)</f>
        <v>-29827929.21641431</v>
      </c>
      <c r="S1045" s="25">
        <f t="shared" ca="1" si="1047"/>
        <v>-34088629.803494886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-4286382.6451648157</v>
      </c>
      <c r="R1046" s="25">
        <f t="array" aca="1" ref="R1046" ca="1">INDEX('Lorri 401b'!L:L,MATCH('Retirement Calculator'!A1046,'Lorri 401b'!N:N,0),0)</f>
        <v>-29972664.313394215</v>
      </c>
      <c r="S1046" s="25">
        <f t="shared" ca="1" si="1047"/>
        <v>-34259046.958559029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-4312171.711824405</v>
      </c>
      <c r="R1047" s="25">
        <f t="array" aca="1" ref="R1047" ca="1">INDEX('Lorri 401b'!L:L,MATCH('Retirement Calculator'!A1047,'Lorri 401b'!N:N,0),0)</f>
        <v>-30118002.473278206</v>
      </c>
      <c r="S1047" s="25">
        <f t="shared" ca="1" si="1047"/>
        <v>-34430174.185102612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-4338068.2329284092</v>
      </c>
      <c r="R1048" s="25">
        <f t="array" aca="1" ref="R1048" ca="1">INDEX('Lorri 401b'!L:L,MATCH('Retirement Calculator'!A1048,'Lorri 401b'!N:N,0),0)</f>
        <v>-30263946.208828378</v>
      </c>
      <c r="S1048" s="25">
        <f t="shared" ca="1" si="1047"/>
        <v>-34602014.441756785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-4364072.6562036797</v>
      </c>
      <c r="R1049" s="25">
        <f t="array" aca="1" ref="R1049" ca="1">INDEX('Lorri 401b'!L:L,MATCH('Retirement Calculator'!A1049,'Lorri 401b'!N:N,0),0)</f>
        <v>-30410498.043276679</v>
      </c>
      <c r="S1049" s="25">
        <f t="shared" ca="1" si="1047"/>
        <v>-34774570.699480355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-4390185.4312425973</v>
      </c>
      <c r="R1050" s="25">
        <f t="array" aca="1" ref="R1050" ca="1">INDEX('Lorri 401b'!L:L,MATCH('Retirement Calculator'!A1050,'Lorri 401b'!N:N,0),0)</f>
        <v>-30557660.510368511</v>
      </c>
      <c r="S1050" s="25">
        <f t="shared" ca="1" si="1047"/>
        <v>-34947845.941611111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-4416407.009510844</v>
      </c>
      <c r="R1051" s="25">
        <f t="array" aca="1" ref="R1051" ca="1">INDEX('Lorri 401b'!L:L,MATCH('Retirement Calculator'!A1051,'Lorri 401b'!N:N,0),0)</f>
        <v>-30705436.154406559</v>
      </c>
      <c r="S1051" s="25">
        <f t="shared" ca="1" si="1047"/>
        <v>-35121843.1639174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-4442737.8443552088</v>
      </c>
      <c r="R1052" s="25">
        <f t="array" aca="1" ref="R1052" ca="1">INDEX('Lorri 401b'!L:L,MATCH('Retirement Calculator'!A1052,'Lorri 401b'!N:N,0),0)</f>
        <v>-30853827.530294765</v>
      </c>
      <c r="S1052" s="25">
        <f t="shared" ca="1" si="1047"/>
        <v>-35296565.374649972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-4469178.3910114244</v>
      </c>
      <c r="R1053" s="25">
        <f t="array" aca="1" ref="R1053" ca="1">INDEX('Lorri 401b'!L:L,MATCH('Retirement Calculator'!A1053,'Lorri 401b'!N:N,0),0)</f>
        <v>-31002837.203582507</v>
      </c>
      <c r="S1053" s="25">
        <f t="shared" ca="1" si="1047"/>
        <v>-35472015.594593927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-4495729.1066120416</v>
      </c>
      <c r="R1054" s="25">
        <f t="array" aca="1" ref="R1054" ca="1">INDEX('Lorri 401b'!L:L,MATCH('Retirement Calculator'!A1054,'Lorri 401b'!N:N,0),0)</f>
        <v>-31152467.750508949</v>
      </c>
      <c r="S1054" s="25">
        <f t="shared" ca="1" si="1047"/>
        <v>-35648196.857120991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-4522390.4501943281</v>
      </c>
      <c r="R1055" s="25">
        <f t="array" aca="1" ref="R1055" ca="1">INDEX('Lorri 401b'!L:L,MATCH('Retirement Calculator'!A1055,'Lorri 401b'!N:N,0),0)</f>
        <v>-31302721.758047584</v>
      </c>
      <c r="S1055" s="25">
        <f t="shared" ca="1" si="1047"/>
        <v>-35825112.20824191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-4549162.8827082068</v>
      </c>
      <c r="R1056" s="25">
        <f t="array" aca="1" ref="R1056" ca="1">INDEX('Lorri 401b'!L:L,MATCH('Retirement Calculator'!A1056,'Lorri 401b'!N:N,0),0)</f>
        <v>-31453601.823950961</v>
      </c>
      <c r="S1056" s="25">
        <f t="shared" ca="1" si="1047"/>
        <v>-36002764.706659168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-4576046.867024227</v>
      </c>
      <c r="R1057" s="25">
        <f t="array" aca="1" ref="R1057" ca="1">INDEX('Lorri 401b'!L:L,MATCH('Retirement Calculator'!A1057,'Lorri 401b'!N:N,0),0)</f>
        <v>-31605110.556795605</v>
      </c>
      <c r="S1057" s="25">
        <f t="shared" ca="1" si="1047"/>
        <v>-36181157.423819833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-4603042.8679415639</v>
      </c>
      <c r="R1058" s="25">
        <f t="array" aca="1" ref="R1058" ca="1">INDEX('Lorri 401b'!L:L,MATCH('Retirement Calculator'!A1058,'Lorri 401b'!N:N,0),0)</f>
        <v>-31757250.576027099</v>
      </c>
      <c r="S1058" s="25">
        <f t="shared" ca="1" si="1047"/>
        <v>-36360293.443968661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-4630151.3521960564</v>
      </c>
      <c r="R1059" s="25">
        <f t="array" aca="1" ref="R1059" ca="1">INDEX('Lorri 401b'!L:L,MATCH('Retirement Calculator'!A1059,'Lorri 401b'!N:N,0),0)</f>
        <v>-31910024.512005392</v>
      </c>
      <c r="S1059" s="25">
        <f t="shared" ca="1" si="1047"/>
        <v>-36540175.864201449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-4657372.7884682762</v>
      </c>
      <c r="R1060" s="25">
        <f t="array" aca="1" ref="R1060" ca="1">INDEX('Lorri 401b'!L:L,MATCH('Retirement Calculator'!A1060,'Lorri 401b'!N:N,0),0)</f>
        <v>-32063435.006050263</v>
      </c>
      <c r="S1060" s="25">
        <f t="shared" ca="1" si="1047"/>
        <v>-36720807.794518538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-4684707.6473916303</v>
      </c>
      <c r="R1061" s="25">
        <f t="array" aca="1" ref="R1061" ca="1">INDEX('Lorri 401b'!L:L,MATCH('Retirement Calculator'!A1061,'Lorri 401b'!N:N,0),0)</f>
        <v>-32217484.710486986</v>
      </c>
      <c r="S1061" s="25">
        <f t="shared" ca="1" si="1047"/>
        <v>-36902192.357878618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-4712156.4015604984</v>
      </c>
      <c r="R1062" s="25">
        <f t="array" aca="1" ref="R1062" ca="1">INDEX('Lorri 401b'!L:L,MATCH('Retirement Calculator'!A1062,'Lorri 401b'!N:N,0),0)</f>
        <v>-32372176.288692195</v>
      </c>
      <c r="S1062" s="25">
        <f t="shared" ca="1" si="1047"/>
        <v>-37084332.690252692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-4739719.5255384026</v>
      </c>
      <c r="R1063" s="25">
        <f t="array" aca="1" ref="R1063" ca="1">INDEX('Lorri 401b'!L:L,MATCH('Retirement Calculator'!A1063,'Lorri 401b'!N:N,0),0)</f>
        <v>-32527512.415139925</v>
      </c>
      <c r="S1063" s="25">
        <f t="shared" ca="1" si="1047"/>
        <v>-37267231.940678328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-4767397.4958662149</v>
      </c>
      <c r="R1064" s="25">
        <f t="array" aca="1" ref="R1064" ca="1">INDEX('Lorri 401b'!L:L,MATCH('Retirement Calculator'!A1064,'Lorri 401b'!N:N,0),0)</f>
        <v>-32683495.775447853</v>
      </c>
      <c r="S1064" s="25">
        <f t="shared" ca="1" si="1047"/>
        <v>-37450893.27131407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-4795190.7910703933</v>
      </c>
      <c r="R1065" s="25">
        <f t="array" aca="1" ref="R1065" ca="1">INDEX('Lorri 401b'!L:L,MATCH('Retirement Calculator'!A1065,'Lorri 401b'!N:N,0),0)</f>
        <v>-32840129.066423733</v>
      </c>
      <c r="S1065" s="25">
        <f t="shared" ca="1" si="1047"/>
        <v>-37635319.857494123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-4823099.8916712562</v>
      </c>
      <c r="R1066" s="25">
        <f t="array" aca="1" ref="R1066" ca="1">INDEX('Lorri 401b'!L:L,MATCH('Retirement Calculator'!A1066,'Lorri 401b'!N:N,0),0)</f>
        <v>-32997414.996112011</v>
      </c>
      <c r="S1066" s="25">
        <f t="shared" ca="1" si="1047"/>
        <v>-37820514.887783267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-4851125.2801912893</v>
      </c>
      <c r="R1067" s="25">
        <f t="array" aca="1" ref="R1067" ca="1">INDEX('Lorri 401b'!L:L,MATCH('Retirement Calculator'!A1067,'Lorri 401b'!N:N,0),0)</f>
        <v>-33155356.28384066</v>
      </c>
      <c r="S1067" s="25">
        <f t="shared" ca="1" si="1047"/>
        <v>-38006481.564031951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-4879267.4411634887</v>
      </c>
      <c r="R1068" s="25">
        <f t="array" aca="1" ref="R1068" ca="1">INDEX('Lorri 401b'!L:L,MATCH('Retirement Calculator'!A1068,'Lorri 401b'!N:N,0),0)</f>
        <v>-33313955.660268176</v>
      </c>
      <c r="S1068" s="25">
        <f t="shared" ca="1" si="1047"/>
        <v>-38193223.101431668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-4907526.8611397389</v>
      </c>
      <c r="R1069" s="25">
        <f t="array" aca="1" ref="R1069" ca="1">INDEX('Lorri 401b'!L:L,MATCH('Retirement Calculator'!A1069,'Lorri 401b'!N:N,0),0)</f>
        <v>-33473215.867430806</v>
      </c>
      <c r="S1069" s="25">
        <f t="shared" ca="1" si="1047"/>
        <v>-38380742.728570543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-4935904.0286992239</v>
      </c>
      <c r="R1070" s="25">
        <f t="array" aca="1" ref="R1070" ca="1">INDEX('Lorri 401b'!L:L,MATCH('Retirement Calculator'!A1070,'Lorri 401b'!N:N,0),0)</f>
        <v>-33633139.658789948</v>
      </c>
      <c r="S1070" s="25">
        <f t="shared" ca="1" si="1047"/>
        <v>-38569043.687489174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-4964399.4344568737</v>
      </c>
      <c r="R1071" s="25">
        <f t="array" aca="1" ref="R1071" ca="1">INDEX('Lorri 401b'!L:L,MATCH('Retirement Calculator'!A1071,'Lorri 401b'!N:N,0),0)</f>
        <v>-33793729.799279749</v>
      </c>
      <c r="S1071" s="25">
        <f t="shared" ca="1" si="1047"/>
        <v>-38758129.233736619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-4993013.5710718464</v>
      </c>
      <c r="R1072" s="25">
        <f t="array" aca="1" ref="R1072" ca="1">INDEX('Lorri 401b'!L:L,MATCH('Retirement Calculator'!A1072,'Lorri 401b'!N:N,0),0)</f>
        <v>-33954989.065354928</v>
      </c>
      <c r="S1072" s="25">
        <f t="shared" ca="1" si="1047"/>
        <v>-38948002.636426777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-5021746.9332560487</v>
      </c>
      <c r="R1073" s="25">
        <f t="array" aca="1" ref="R1073" ca="1">INDEX('Lorri 401b'!L:L,MATCH('Retirement Calculator'!A1073,'Lorri 401b'!N:N,0),0)</f>
        <v>-34116920.245038755</v>
      </c>
      <c r="S1073" s="25">
        <f t="shared" ca="1" si="1047"/>
        <v>-39138667.178294808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-5050600.0177826844</v>
      </c>
      <c r="R1074" s="25">
        <f t="array" aca="1" ref="R1074" ca="1">INDEX('Lorri 401b'!L:L,MATCH('Retirement Calculator'!A1074,'Lorri 401b'!N:N,0),0)</f>
        <v>-34279526.137971267</v>
      </c>
      <c r="S1074" s="25">
        <f t="shared" ca="1" si="1047"/>
        <v>-39330126.155753955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-5079573.3234948479</v>
      </c>
      <c r="R1075" s="25">
        <f t="array" aca="1" ref="R1075" ca="1">INDEX('Lorri 401b'!L:L,MATCH('Retirement Calculator'!A1075,'Lorri 401b'!N:N,0),0)</f>
        <v>-34442809.555457659</v>
      </c>
      <c r="S1075" s="25">
        <f t="shared" ca="1" si="1047"/>
        <v>-39522382.878952503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-5108667.3513141461</v>
      </c>
      <c r="R1076" s="25">
        <f t="array" aca="1" ref="R1076" ca="1">INDEX('Lorri 401b'!L:L,MATCH('Retirement Calculator'!A1076,'Lorri 401b'!N:N,0),0)</f>
        <v>-34606773.320516914</v>
      </c>
      <c r="S1076" s="25">
        <f t="shared" ca="1" si="1047"/>
        <v>-39715440.671831056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-5137882.6042493572</v>
      </c>
      <c r="R1077" s="25">
        <f t="array" aca="1" ref="R1077" ca="1">INDEX('Lorri 401b'!L:L,MATCH('Retirement Calculator'!A1077,'Lorri 401b'!N:N,0),0)</f>
        <v>-34771420.267930582</v>
      </c>
      <c r="S1077" s="25">
        <f t="shared" ca="1" si="1047"/>
        <v>-39909302.87217994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-5167219.5874051321</v>
      </c>
      <c r="R1078" s="25">
        <f t="array" aca="1" ref="R1078" ca="1">INDEX('Lorri 401b'!L:L,MATCH('Retirement Calculator'!A1078,'Lorri 401b'!N:N,0),0)</f>
        <v>-34936753.244291805</v>
      </c>
      <c r="S1078" s="25">
        <f t="shared" ca="1" si="1047"/>
        <v>-40103972.831696935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-5196678.8079907224</v>
      </c>
      <c r="R1079" s="25">
        <f t="array" aca="1" ref="R1079" ca="1">INDEX('Lorri 401b'!L:L,MATCH('Retirement Calculator'!A1079,'Lorri 401b'!N:N,0),0)</f>
        <v>-35102775.108054534</v>
      </c>
      <c r="S1079" s="25">
        <f t="shared" ca="1" si="1047"/>
        <v>-40299453.916045256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-5226260.7753287526</v>
      </c>
      <c r="R1080" s="25">
        <f t="array" aca="1" ref="R1080" ca="1">INDEX('Lorri 401b'!L:L,MATCH('Retirement Calculator'!A1080,'Lorri 401b'!N:N,0),0)</f>
        <v>-35269488.729582943</v>
      </c>
      <c r="S1080" s="25">
        <f t="shared" ca="1" si="1047"/>
        <v>-40495749.504911698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-5255966.0008640252</v>
      </c>
      <c r="R1081" s="25">
        <f t="array" aca="1" ref="R1081" ca="1">INDEX('Lorri 401b'!L:L,MATCH('Retirement Calculator'!A1081,'Lorri 401b'!N:N,0),0)</f>
        <v>-35436896.991201051</v>
      </c>
      <c r="S1081" s="25">
        <f t="shared" ca="1" si="1047"/>
        <v>-40692862.992065072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-5285794.9981723614</v>
      </c>
      <c r="R1082" s="25">
        <f t="array" aca="1" ref="R1082" ca="1">INDEX('Lorri 401b'!L:L,MATCH('Retirement Calculator'!A1082,'Lorri 401b'!N:N,0),0)</f>
        <v>-35605002.787242569</v>
      </c>
      <c r="S1082" s="25">
        <f t="shared" ca="1" si="1047"/>
        <v>-40890797.785414934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-5315748.2829694822</v>
      </c>
      <c r="R1083" s="25">
        <f t="array" aca="1" ref="R1083" ca="1">INDEX('Lorri 401b'!L:L,MATCH('Retirement Calculator'!A1083,'Lorri 401b'!N:N,0),0)</f>
        <v>-35773809.024100929</v>
      </c>
      <c r="S1083" s="25">
        <f t="shared" ca="1" si="1047"/>
        <v>-41089557.307070412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-5345826.3731199242</v>
      </c>
      <c r="R1084" s="25">
        <f t="array" aca="1" ref="R1084" ca="1">INDEX('Lorri 401b'!L:L,MATCH('Retirement Calculator'!A1084,'Lorri 401b'!N:N,0),0)</f>
        <v>-35943318.620279528</v>
      </c>
      <c r="S1084" s="25">
        <f t="shared" ca="1" si="1047"/>
        <v>-41289144.993399456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-5376029.788645993</v>
      </c>
      <c r="R1085" s="25">
        <f t="array" aca="1" ref="R1085" ca="1">INDEX('Lorri 401b'!L:L,MATCH('Retirement Calculator'!A1085,'Lorri 401b'!N:N,0),0)</f>
        <v>-36113534.506442204</v>
      </c>
      <c r="S1085" s="25">
        <f t="shared" ca="1" si="1047"/>
        <v>-41489564.295088194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-5406359.0517367534</v>
      </c>
      <c r="R1086" s="25">
        <f t="array" aca="1" ref="R1086" ca="1">INDEX('Lorri 401b'!L:L,MATCH('Retirement Calculator'!A1086,'Lorri 401b'!N:N,0),0)</f>
        <v>-36284459.625463895</v>
      </c>
      <c r="S1086" s="25">
        <f t="shared" ca="1" si="1047"/>
        <v>-41690818.677200645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-5436814.6867570588</v>
      </c>
      <c r="R1087" s="25">
        <f t="array" aca="1" ref="R1087" ca="1">INDEX('Lorri 401b'!L:L,MATCH('Retirement Calculator'!A1087,'Lorri 401b'!N:N,0),0)</f>
        <v>-36456096.932481505</v>
      </c>
      <c r="S1087" s="25">
        <f t="shared" ca="1" si="1047"/>
        <v>-41892911.619238563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-5467397.2202566154</v>
      </c>
      <c r="R1088" s="25">
        <f t="array" aca="1" ref="R1088" ca="1">INDEX('Lorri 401b'!L:L,MATCH('Retirement Calculator'!A1088,'Lorri 401b'!N:N,0),0)</f>
        <v>-36628449.394945025</v>
      </c>
      <c r="S1088" s="25">
        <f t="shared" ca="1" si="1047"/>
        <v>-42095846.615201637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-5498107.180979087</v>
      </c>
      <c r="R1089" s="25">
        <f t="array" aca="1" ref="R1089" ca="1">INDEX('Lorri 401b'!L:L,MATCH('Retirement Calculator'!A1089,'Lorri 401b'!N:N,0),0)</f>
        <v>-36801519.992668808</v>
      </c>
      <c r="S1089" s="25">
        <f t="shared" ca="1" si="1047"/>
        <v>-42299627.173647895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-5528945.0998712359</v>
      </c>
      <c r="R1090" s="25">
        <f t="array" aca="1" ref="R1090" ca="1">INDEX('Lorri 401b'!L:L,MATCH('Retirement Calculator'!A1090,'Lorri 401b'!N:N,0),0)</f>
        <v>-36975311.71788311</v>
      </c>
      <c r="S1090" s="25">
        <f t="shared" ca="1" si="1047"/>
        <v>-42504256.817754343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-5559911.510092102</v>
      </c>
      <c r="R1091" s="25">
        <f t="array" aca="1" ref="R1091" ca="1">INDEX('Lorri 401b'!L:L,MATCH('Retirement Calculator'!A1091,'Lorri 401b'!N:N,0),0)</f>
        <v>-37149827.5752858</v>
      </c>
      <c r="S1091" s="25">
        <f t="shared" ca="1" si="1047"/>
        <v>-42709739.085377902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-5591006.947022222</v>
      </c>
      <c r="R1092" s="25">
        <f t="array" aca="1" ref="R1092" ca="1">INDEX('Lorri 401b'!L:L,MATCH('Retirement Calculator'!A1092,'Lorri 401b'!N:N,0),0)</f>
        <v>-37325070.582094334</v>
      </c>
      <c r="S1092" s="25">
        <f t="shared" ca="1" si="1047"/>
        <v>-42916077.529116556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-5622231.9482728839</v>
      </c>
      <c r="R1093" s="25">
        <f t="array" aca="1" ref="R1093" ca="1">INDEX('Lorri 401b'!L:L,MATCH('Retirement Calculator'!A1093,'Lorri 401b'!N:N,0),0)</f>
        <v>-37501043.768097907</v>
      </c>
      <c r="S1093" s="25">
        <f t="shared" ca="1" si="1047"/>
        <v>-43123275.716370791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-5653587.0536954235</v>
      </c>
      <c r="R1094" s="25">
        <f t="array" aca="1" ref="R1094" ca="1">INDEX('Lorri 401b'!L:L,MATCH('Retirement Calculator'!A1094,'Lorri 401b'!N:N,0),0)</f>
        <v>-37677750.175709829</v>
      </c>
      <c r="S1094" s="25">
        <f t="shared" ca="1" si="1047"/>
        <v>-43331337.229405254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-5685072.8053905573</v>
      </c>
      <c r="R1095" s="25">
        <f t="array" aca="1" ref="R1095" ca="1">INDEX('Lorri 401b'!L:L,MATCH('Retirement Calculator'!A1095,'Lorri 401b'!N:N,0),0)</f>
        <v>-37855192.860020131</v>
      </c>
      <c r="S1095" s="25">
        <f t="shared" ca="1" si="1047"/>
        <v>-43540265.66541069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-5716689.747717754</v>
      </c>
      <c r="R1096" s="25">
        <f t="array" aca="1" ref="R1096" ca="1">INDEX('Lorri 401b'!L:L,MATCH('Retirement Calculator'!A1096,'Lorri 401b'!N:N,0),0)</f>
        <v>-38033374.888848394</v>
      </c>
      <c r="S1096" s="25">
        <f t="shared" ca="1" si="1047"/>
        <v>-43750064.636566147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-5748438.4273046469</v>
      </c>
      <c r="R1097" s="25">
        <f t="array" aca="1" ref="R1097" ca="1">INDEX('Lorri 401b'!L:L,MATCH('Retirement Calculator'!A1097,'Lorri 401b'!N:N,0),0)</f>
        <v>-38212299.342796773</v>
      </c>
      <c r="S1097" s="25">
        <f t="shared" ca="1" si="1047"/>
        <v>-43960737.770101421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-5780319.3930564858</v>
      </c>
      <c r="R1098" s="25">
        <f t="array" aca="1" ref="R1098" ca="1">INDEX('Lorri 401b'!L:L,MATCH('Retirement Calculator'!A1098,'Lorri 401b'!N:N,0),0)</f>
        <v>-38391969.315303273</v>
      </c>
      <c r="S1098" s="25">
        <f t="shared" ca="1" si="1047"/>
        <v>-44172288.708359763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-5812333.1961656241</v>
      </c>
      <c r="R1099" s="25">
        <f t="array" aca="1" ref="R1099" ca="1">INDEX('Lorri 401b'!L:L,MATCH('Retirement Calculator'!A1099,'Lorri 401b'!N:N,0),0)</f>
        <v>-38572387.912695214</v>
      </c>
      <c r="S1099" s="25">
        <f t="shared" ca="1" si="1047"/>
        <v>-44384721.108860835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-5844480.3901210502</v>
      </c>
      <c r="R1100" s="25">
        <f t="array" aca="1" ref="R1100" ca="1">INDEX('Lorri 401b'!L:L,MATCH('Retirement Calculator'!A1100,'Lorri 401b'!N:N,0),0)</f>
        <v>-38753558.254242957</v>
      </c>
      <c r="S1100" s="25">
        <f t="shared" ca="1" si="1047"/>
        <v>-44598038.644364007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-5876761.5307179568</v>
      </c>
      <c r="R1101" s="25">
        <f t="array" aca="1" ref="R1101" ca="1">INDEX('Lorri 401b'!L:L,MATCH('Retirement Calculator'!A1101,'Lorri 401b'!N:N,0),0)</f>
        <v>-38935483.47221382</v>
      </c>
      <c r="S1101" s="25">
        <f t="shared" ca="1" si="1047"/>
        <v>-44812245.002931774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-5909177.1760673514</v>
      </c>
      <c r="R1102" s="25">
        <f t="array" aca="1" ref="R1102" ca="1">INDEX('Lorri 401b'!L:L,MATCH('Retirement Calculator'!A1102,'Lorri 401b'!N:N,0),0)</f>
        <v>-39118166.711926222</v>
      </c>
      <c r="S1102" s="25">
        <f t="shared" ca="1" si="1047"/>
        <v>-45027343.887993574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-5941727.8866057014</v>
      </c>
      <c r="R1103" s="25">
        <f t="array" aca="1" ref="R1103" ca="1">INDEX('Lorri 401b'!L:L,MATCH('Retirement Calculator'!A1103,'Lorri 401b'!N:N,0),0)</f>
        <v>-39301611.131804094</v>
      </c>
      <c r="S1103" s="25">
        <f t="shared" ca="1" si="1047"/>
        <v>-45243339.018409796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-5974414.2251046281</v>
      </c>
      <c r="R1104" s="25">
        <f t="array" aca="1" ref="R1104" ca="1">INDEX('Lorri 401b'!L:L,MATCH('Retirement Calculator'!A1104,'Lorri 401b'!N:N,0),0)</f>
        <v>-39485819.90343146</v>
      </c>
      <c r="S1104" s="25">
        <f t="shared" ca="1" si="1047"/>
        <v>-45460234.12853609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-6007236.7566806329</v>
      </c>
      <c r="R1105" s="25">
        <f t="array" aca="1" ref="R1105" ca="1">INDEX('Lorri 401b'!L:L,MATCH('Retirement Calculator'!A1105,'Lorri 401b'!N:N,0),0)</f>
        <v>-39670796.21160727</v>
      </c>
      <c r="S1105" s="25">
        <f t="shared" ca="1" si="1047"/>
        <v>-45678032.9682879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-6040196.0488048717</v>
      </c>
      <c r="R1106" s="25">
        <f t="array" aca="1" ref="R1106" ca="1">INDEX('Lorri 401b'!L:L,MATCH('Retirement Calculator'!A1106,'Lorri 401b'!N:N,0),0)</f>
        <v>-39856543.254400477</v>
      </c>
      <c r="S1106" s="25">
        <f t="shared" ca="1" si="1047"/>
        <v>-45896739.303205349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-6073292.6713129617</v>
      </c>
      <c r="R1107" s="25">
        <f t="array" aca="1" ref="R1107" ca="1">INDEX('Lorri 401b'!L:L,MATCH('Retirement Calculator'!A1107,'Lorri 401b'!N:N,0),0)</f>
        <v>-40043064.243205324</v>
      </c>
      <c r="S1107" s="25">
        <f t="shared" ca="1" si="1047"/>
        <v>-46116356.914518282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-6106527.1964148348</v>
      </c>
      <c r="R1108" s="25">
        <f t="array" aca="1" ref="R1108" ca="1">INDEX('Lorri 401b'!L:L,MATCH('Retirement Calculator'!A1108,'Lorri 401b'!N:N,0),0)</f>
        <v>-40230362.402796857</v>
      </c>
      <c r="S1108" s="25">
        <f t="shared" ca="1" si="1047"/>
        <v>-46336889.599211693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-6139900.1987046329</v>
      </c>
      <c r="R1109" s="25">
        <f t="array" aca="1" ref="R1109" ca="1">INDEX('Lorri 401b'!L:L,MATCH('Retirement Calculator'!A1109,'Lorri 401b'!N:N,0),0)</f>
        <v>-40418440.971386693</v>
      </c>
      <c r="S1109" s="25">
        <f t="shared" ca="1" si="1047"/>
        <v>-46558341.170091324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-6173412.2551706377</v>
      </c>
      <c r="R1110" s="25">
        <f t="array" aca="1" ref="R1110" ca="1">INDEX('Lorri 401b'!L:L,MATCH('Retirement Calculator'!A1110,'Lorri 401b'!N:N,0),0)</f>
        <v>-40607303.200678982</v>
      </c>
      <c r="S1110" s="25">
        <f t="shared" ca="1" si="1047"/>
        <v>-46780715.455849618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-6207063.9452052517</v>
      </c>
      <c r="R1111" s="25">
        <f t="array" aca="1" ref="R1111" ca="1">INDEX('Lorri 401b'!L:L,MATCH('Retirement Calculator'!A1111,'Lorri 401b'!N:N,0),0)</f>
        <v>-40796952.355926655</v>
      </c>
      <c r="S1111" s="25">
        <f t="shared" ca="1" si="1047"/>
        <v>-47004016.301131904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-6240855.8506150097</v>
      </c>
      <c r="R1112" s="25">
        <f t="array" aca="1" ref="R1112" ca="1">INDEX('Lorri 401b'!L:L,MATCH('Retirement Calculator'!A1112,'Lorri 401b'!N:N,0),0)</f>
        <v>-40987391.715987861</v>
      </c>
      <c r="S1112" s="25">
        <f t="shared" ca="1" si="1047"/>
        <v>-47228247.566602871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-6274788.5556306411</v>
      </c>
      <c r="R1113" s="25">
        <f t="array" aca="1" ref="R1113" ca="1">INDEX('Lorri 401b'!L:L,MATCH('Retirement Calculator'!A1113,'Lorri 401b'!N:N,0),0)</f>
        <v>-41178624.573382661</v>
      </c>
      <c r="S1113" s="25">
        <f t="shared" ca="1" si="1047"/>
        <v>-47453413.1290133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-6308862.6469171718</v>
      </c>
      <c r="R1114" s="25">
        <f t="array" aca="1" ref="R1114" ca="1">INDEX('Lorri 401b'!L:L,MATCH('Retirement Calculator'!A1114,'Lorri 401b'!N:N,0),0)</f>
        <v>-41370654.234349936</v>
      </c>
      <c r="S1114" s="25">
        <f t="shared" ca="1" si="1047"/>
        <v>-47679516.881267108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-6343078.7135840626</v>
      </c>
      <c r="R1115" s="25">
        <f t="array" aca="1" ref="R1115" ca="1">INDEX('Lorri 401b'!L:L,MATCH('Retirement Calculator'!A1115,'Lorri 401b'!N:N,0),0)</f>
        <v>-41563484.018904574</v>
      </c>
      <c r="S1115" s="25">
        <f t="shared" ca="1" si="1047"/>
        <v>-47906562.73248864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-6377437.347195399</v>
      </c>
      <c r="R1116" s="25">
        <f t="array" aca="1" ref="R1116" ca="1">INDEX('Lorri 401b'!L:L,MATCH('Retirement Calculator'!A1116,'Lorri 401b'!N:N,0),0)</f>
        <v>-41757117.260894857</v>
      </c>
      <c r="S1116" s="25">
        <f t="shared" ca="1" si="1047"/>
        <v>-48134554.608090259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-6411939.1417801157</v>
      </c>
      <c r="R1117" s="25">
        <f t="array" aca="1" ref="R1117" ca="1">INDEX('Lorri 401b'!L:L,MATCH('Retirement Calculator'!A1117,'Lorri 401b'!N:N,0),0)</f>
        <v>-41951557.308060102</v>
      </c>
      <c r="S1117" s="25">
        <f t="shared" ca="1" si="1047"/>
        <v>-48363496.449840218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-6446584.6938422685</v>
      </c>
      <c r="R1118" s="25">
        <f t="array" aca="1" ref="R1118" ca="1">INDEX('Lorri 401b'!L:L,MATCH('Retirement Calculator'!A1118,'Lorri 401b'!N:N,0),0)</f>
        <v>-42146807.522088535</v>
      </c>
      <c r="S1118" s="25">
        <f t="shared" ca="1" si="1047"/>
        <v>-48593392.215930805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-6481374.6023713471</v>
      </c>
      <c r="R1119" s="25">
        <f t="array" aca="1" ref="R1119" ca="1">INDEX('Lorri 401b'!L:L,MATCH('Retirement Calculator'!A1119,'Lorri 401b'!N:N,0),0)</f>
        <v>-42342871.278675415</v>
      </c>
      <c r="S1119" s="25">
        <f t="shared" ca="1" si="1047"/>
        <v>-48824245.881046765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-6516309.4688526299</v>
      </c>
      <c r="R1120" s="25">
        <f t="array" aca="1" ref="R1120" ca="1">INDEX('Lorri 401b'!L:L,MATCH('Retirement Calculator'!A1120,'Lorri 401b'!N:N,0),0)</f>
        <v>-42539751.967581406</v>
      </c>
      <c r="S1120" s="25">
        <f t="shared" ca="1" si="1047"/>
        <v>-49056061.436434038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-6551389.8972775852</v>
      </c>
      <c r="R1121" s="25">
        <f t="array" aca="1" ref="R1121" ca="1">INDEX('Lorri 401b'!L:L,MATCH('Retirement Calculator'!A1121,'Lorri 401b'!N:N,0),0)</f>
        <v>-42737452.992691174</v>
      </c>
      <c r="S1121" s="25">
        <f t="shared" ca="1" si="1047"/>
        <v>-49288842.88996876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-6586616.4941543108</v>
      </c>
      <c r="R1122" s="25">
        <f t="array" aca="1" ref="R1122" ca="1">INDEX('Lorri 401b'!L:L,MATCH('Retirement Calculator'!A1122,'Lorri 401b'!N:N,0),0)</f>
        <v>-42935977.772072233</v>
      </c>
      <c r="S1122" s="25">
        <f t="shared" ca="1" si="1047"/>
        <v>-49522594.266226545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-6621989.8685180228</v>
      </c>
      <c r="R1123" s="25">
        <f t="array" aca="1" ref="R1123" ca="1">INDEX('Lorri 401b'!L:L,MATCH('Retirement Calculator'!A1123,'Lorri 401b'!N:N,0),0)</f>
        <v>-43135329.738034047</v>
      </c>
      <c r="S1123" s="25">
        <f t="shared" ca="1" si="1047"/>
        <v>-49757319.606552072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-6657510.6319415839</v>
      </c>
      <c r="R1124" s="25">
        <f t="array" aca="1" ref="R1124" ca="1">INDEX('Lorri 401b'!L:L,MATCH('Retirement Calculator'!A1124,'Lorri 401b'!N:N,0),0)</f>
        <v>-43335512.337187372</v>
      </c>
      <c r="S1124" s="25">
        <f t="shared" ca="1" si="1047"/>
        <v>-49993022.969128959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-6693179.3985460764</v>
      </c>
      <c r="R1125" s="25">
        <f t="array" aca="1" ref="R1125" ca="1">INDEX('Lorri 401b'!L:L,MATCH('Retirement Calculator'!A1125,'Lorri 401b'!N:N,0),0)</f>
        <v>-43536529.030503832</v>
      </c>
      <c r="S1125" s="25">
        <f t="shared" ca="1" si="1047"/>
        <v>-50229708.429049909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-6728996.785011421</v>
      </c>
      <c r="R1126" s="25">
        <f t="array" aca="1" ref="R1126" ca="1">INDEX('Lorri 401b'!L:L,MATCH('Retirement Calculator'!A1126,'Lorri 401b'!N:N,0),0)</f>
        <v>-43738383.293375775</v>
      </c>
      <c r="S1126" s="25">
        <f t="shared" ca="1" si="1047"/>
        <v>-50467380.078387193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-6764963.4105870379</v>
      </c>
      <c r="R1127" s="25">
        <f t="array" aca="1" ref="R1127" ca="1">INDEX('Lorri 401b'!L:L,MATCH('Retirement Calculator'!A1127,'Lorri 401b'!N:N,0),0)</f>
        <v>-43941078.615676351</v>
      </c>
      <c r="S1127" s="25">
        <f t="shared" ca="1" si="1047"/>
        <v>-50706042.026263386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-6801079.8971025534</v>
      </c>
      <c r="R1128" s="25">
        <f t="array" aca="1" ref="R1128" ca="1">INDEX('Lorri 401b'!L:L,MATCH('Retirement Calculator'!A1128,'Lorri 401b'!N:N,0),0)</f>
        <v>-44144618.501819849</v>
      </c>
      <c r="S1128" s="25">
        <f t="shared" ca="1" si="1047"/>
        <v>-50945698.398922399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-6837346.8689785497</v>
      </c>
      <c r="R1129" s="25">
        <f t="array" aca="1" ref="R1129" ca="1">INDEX('Lorri 401b'!L:L,MATCH('Retirement Calculator'!A1129,'Lorri 401b'!N:N,0),0)</f>
        <v>-44349006.470822282</v>
      </c>
      <c r="S1129" s="25">
        <f t="shared" ca="1" si="1047"/>
        <v>-51186353.339800835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-6873764.9532373631</v>
      </c>
      <c r="R1130" s="25">
        <f t="array" aca="1" ref="R1130" ca="1">INDEX('Lorri 401b'!L:L,MATCH('Retirement Calculator'!A1130,'Lorri 401b'!N:N,0),0)</f>
        <v>-44554246.056362219</v>
      </c>
      <c r="S1130" s="25">
        <f t="shared" ca="1" si="1047"/>
        <v>-51428011.009599581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-6910334.7795139216</v>
      </c>
      <c r="R1131" s="25">
        <f t="array" aca="1" ref="R1131" ca="1">INDEX('Lorri 401b'!L:L,MATCH('Retirement Calculator'!A1131,'Lorri 401b'!N:N,0),0)</f>
        <v>-44760340.80684191</v>
      </c>
      <c r="S1131" s="25">
        <f t="shared" ca="1" si="1047"/>
        <v>-51670675.586355835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-6947056.9800666319</v>
      </c>
      <c r="R1132" s="25">
        <f t="array" aca="1" ref="R1132" ca="1">INDEX('Lorri 401b'!L:L,MATCH('Retirement Calculator'!A1132,'Lorri 401b'!N:N,0),0)</f>
        <v>-44967294.285448596</v>
      </c>
      <c r="S1132" s="25">
        <f t="shared" ca="1" si="1047"/>
        <v>-51914351.265515231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-6983932.1897883117</v>
      </c>
      <c r="R1133" s="25">
        <f t="array" aca="1" ref="R1133" ca="1">INDEX('Lorri 401b'!L:L,MATCH('Retirement Calculator'!A1133,'Lorri 401b'!N:N,0),0)</f>
        <v>-45175110.070216142</v>
      </c>
      <c r="S1133" s="25">
        <f t="shared" ca="1" si="1047"/>
        <v>-52159042.260004453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-7020961.0462171659</v>
      </c>
      <c r="R1134" s="25">
        <f t="array" aca="1" ref="R1134" ca="1">INDEX('Lorri 401b'!L:L,MATCH('Retirement Calculator'!A1134,'Lorri 401b'!N:N,0),0)</f>
        <v>-45383791.754086889</v>
      </c>
      <c r="S1134" s="25">
        <f t="shared" ca="1" si="1047"/>
        <v>-52404752.800304055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-7058144.189547807</v>
      </c>
      <c r="R1135" s="25">
        <f t="array" aca="1" ref="R1135" ca="1">INDEX('Lorri 401b'!L:L,MATCH('Retirement Calculator'!A1135,'Lorri 401b'!N:N,0),0)</f>
        <v>-45593342.944973767</v>
      </c>
      <c r="S1135" s="25">
        <f t="shared" ca="1" si="1047"/>
        <v>-52651487.134521574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-7095482.2626423258</v>
      </c>
      <c r="R1136" s="25">
        <f t="array" aca="1" ref="R1136" ca="1">INDEX('Lorri 401b'!L:L,MATCH('Retirement Calculator'!A1136,'Lorri 401b'!N:N,0),0)</f>
        <v>-45803767.265822671</v>
      </c>
      <c r="S1136" s="25">
        <f t="shared" ca="1" si="1047"/>
        <v>-52899249.528464995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-7132975.9110414051</v>
      </c>
      <c r="R1137" s="25">
        <f t="array" aca="1" ref="R1137" ca="1">INDEX('Lorri 401b'!L:L,MATCH('Retirement Calculator'!A1137,'Lorri 401b'!N:N,0),0)</f>
        <v>-46015068.354675114</v>
      </c>
      <c r="S1137" s="25">
        <f t="shared" ca="1" si="1047"/>
        <v>-53148044.265716523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-7170625.78297548</v>
      </c>
      <c r="R1138" s="25">
        <f t="array" aca="1" ref="R1138" ca="1">INDEX('Lorri 401b'!L:L,MATCH('Retirement Calculator'!A1138,'Lorri 401b'!N:N,0),0)</f>
        <v>-46227249.864731111</v>
      </c>
      <c r="S1138" s="25">
        <f t="shared" ca="1" si="1047"/>
        <v>-53397875.647706591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-7208432.5293759471</v>
      </c>
      <c r="R1139" s="25">
        <f t="array" aca="1" ref="R1139" ca="1">INDEX('Lorri 401b'!L:L,MATCH('Retirement Calculator'!A1139,'Lorri 401b'!N:N,0),0)</f>
        <v>-46440315.464412339</v>
      </c>
      <c r="S1139" s="25">
        <f t="shared" ca="1" si="1047"/>
        <v>-53648747.993788287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-7246396.8038864164</v>
      </c>
      <c r="R1140" s="25">
        <f t="array" aca="1" ref="R1140" ca="1">INDEX('Lorri 401b'!L:L,MATCH('Retirement Calculator'!A1140,'Lorri 401b'!N:N,0),0)</f>
        <v>-46654268.837425567</v>
      </c>
      <c r="S1140" s="25">
        <f t="shared" ca="1" si="1047"/>
        <v>-53900665.641311981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-7284519.2628740128</v>
      </c>
      <c r="R1141" s="25">
        <f t="array" aca="1" ref="R1141" ca="1">INDEX('Lorri 401b'!L:L,MATCH('Retirement Calculator'!A1141,'Lorri 401b'!N:N,0),0)</f>
        <v>-46869113.682826355</v>
      </c>
      <c r="S1141" s="25">
        <f t="shared" ca="1" si="1047"/>
        <v>-54153632.94570037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-7322800.5654407237</v>
      </c>
      <c r="R1142" s="25">
        <f t="array" aca="1" ref="R1142" ca="1">INDEX('Lorri 401b'!L:L,MATCH('Retirement Calculator'!A1142,'Lorri 401b'!N:N,0),0)</f>
        <v>-47084853.715082981</v>
      </c>
      <c r="S1142" s="25">
        <f t="shared" ca="1" si="1047"/>
        <v>-54407654.280523703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-7361241.373434796</v>
      </c>
      <c r="R1143" s="25">
        <f t="array" aca="1" ref="R1143" ca="1">INDEX('Lorri 401b'!L:L,MATCH('Retirement Calculator'!A1143,'Lorri 401b'!N:N,0),0)</f>
        <v>-47301492.664140671</v>
      </c>
      <c r="S1143" s="25">
        <f t="shared" ca="1" si="1047"/>
        <v>-54662734.037575468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-7399842.351462177</v>
      </c>
      <c r="R1144" s="25">
        <f t="array" aca="1" ref="R1144" ca="1">INDEX('Lorri 401b'!L:L,MATCH('Retirement Calculator'!A1144,'Lorri 401b'!N:N,0),0)</f>
        <v>-47519034.275486104</v>
      </c>
      <c r="S1144" s="25">
        <f t="shared" ca="1" si="1047"/>
        <v>-54918876.626948282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-7438604.1668980056</v>
      </c>
      <c r="R1145" s="25">
        <f t="array" aca="1" ref="R1145" ca="1">INDEX('Lorri 401b'!L:L,MATCH('Retirement Calculator'!A1145,'Lorri 401b'!N:N,0),0)</f>
        <v>-47737482.310212143</v>
      </c>
      <c r="S1145" s="25">
        <f t="shared" ca="1" si="1047"/>
        <v>-55176086.477110147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-7477527.4898981499</v>
      </c>
      <c r="R1146" s="25">
        <f t="array" aca="1" ref="R1146" ca="1">INDEX('Lorri 401b'!L:L,MATCH('Retirement Calculator'!A1146,'Lorri 401b'!N:N,0),0)</f>
        <v>-47956840.545082875</v>
      </c>
      <c r="S1146" s="25">
        <f t="shared" ca="1" si="1047"/>
        <v>-55434368.034981027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-7516612.993410795</v>
      </c>
      <c r="R1147" s="25">
        <f t="array" aca="1" ref="R1147" ca="1">INDEX('Lorri 401b'!L:L,MATCH('Retirement Calculator'!A1147,'Lorri 401b'!N:N,0),0)</f>
        <v>-48177112.7725989</v>
      </c>
      <c r="S1147" s="25">
        <f t="shared" ca="1" si="1047"/>
        <v>-55693725.766009696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-7555861.3531880761</v>
      </c>
      <c r="R1148" s="25">
        <f t="array" aca="1" ref="R1148" ca="1">INDEX('Lorri 401b'!L:L,MATCH('Retirement Calculator'!A1148,'Lorri 401b'!N:N,0),0)</f>
        <v>-48398302.801062912</v>
      </c>
      <c r="S1148" s="25">
        <f t="shared" ca="1" si="1047"/>
        <v>-55954164.154250987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-7595273.247797762</v>
      </c>
      <c r="R1149" s="25">
        <f t="array" aca="1" ref="R1149" ca="1">INDEX('Lorri 401b'!L:L,MATCH('Retirement Calculator'!A1149,'Lorri 401b'!N:N,0),0)</f>
        <v>-48620414.454645522</v>
      </c>
      <c r="S1149" s="25">
        <f t="shared" ca="1" si="1047"/>
        <v>-56215687.702443287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-7634849.3586349888</v>
      </c>
      <c r="R1150" s="25">
        <f t="array" aca="1" ref="R1150" ca="1">INDEX('Lorri 401b'!L:L,MATCH('Retirement Calculator'!A1150,'Lorri 401b'!N:N,0),0)</f>
        <v>-48843451.573451392</v>
      </c>
      <c r="S1150" s="25">
        <f t="shared" ca="1" si="1047"/>
        <v>-56478300.932086378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-7674590.3699340373</v>
      </c>
      <c r="R1151" s="25">
        <f t="array" aca="1" ref="R1151" ca="1">INDEX('Lorri 401b'!L:L,MATCH('Retirement Calculator'!A1151,'Lorri 401b'!N:N,0),0)</f>
        <v>-49067418.01358562</v>
      </c>
      <c r="S1151" s="25">
        <f t="shared" ca="1" si="1047"/>
        <v>-56742008.383519657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-7714496.9687801646</v>
      </c>
      <c r="R1152" s="25">
        <f t="array" aca="1" ref="R1152" ca="1">INDEX('Lorri 401b'!L:L,MATCH('Retirement Calculator'!A1152,'Lorri 401b'!N:N,0),0)</f>
        <v>-49292317.647220403</v>
      </c>
      <c r="S1152" s="25">
        <f t="shared" ca="1" si="1047"/>
        <v>-57006814.61600057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-7754569.8451214842</v>
      </c>
      <c r="R1153" s="25">
        <f t="array" aca="1" ref="R1153" ca="1">INDEX('Lorri 401b'!L:L,MATCH('Retirement Calculator'!A1153,'Lorri 401b'!N:N,0),0)</f>
        <v>-49518154.362662002</v>
      </c>
      <c r="S1153" s="25">
        <f t="shared" ca="1" si="1047"/>
        <v>-57272724.20778349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-7794809.6917808931</v>
      </c>
      <c r="R1154" s="25">
        <f t="array" aca="1" ref="R1154" ca="1">INDEX('Lorri 401b'!L:L,MATCH('Retirement Calculator'!A1154,'Lorri 401b'!N:N,0),0)</f>
        <v>-49744932.064417943</v>
      </c>
      <c r="S1154" s="25">
        <f t="shared" ca="1" si="1047"/>
        <v>-57539741.756198838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-7835217.2044680491</v>
      </c>
      <c r="R1155" s="25">
        <f t="array" aca="1" ref="R1155" ca="1">INDEX('Lorri 401b'!L:L,MATCH('Retirement Calculator'!A1155,'Lorri 401b'!N:N,0),0)</f>
        <v>-49972654.673264533</v>
      </c>
      <c r="S1155" s="25">
        <f t="shared" ca="1" si="1047"/>
        <v>-57807871.877732582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-7875793.0817914018</v>
      </c>
      <c r="R1156" s="25">
        <f t="array" aca="1" ref="R1156" ca="1">INDEX('Lorri 401b'!L:L,MATCH('Retirement Calculator'!A1156,'Lorri 401b'!N:N,0),0)</f>
        <v>-50201326.126314647</v>
      </c>
      <c r="S1156" s="25">
        <f t="shared" ca="1" si="1047"/>
        <v>-58077119.208106048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-7916538.0252702683</v>
      </c>
      <c r="R1157" s="25">
        <f t="array" aca="1" ref="R1157" ca="1">INDEX('Lorri 401b'!L:L,MATCH('Retirement Calculator'!A1157,'Lorri 401b'!N:N,0),0)</f>
        <v>-50430950.377085805</v>
      </c>
      <c r="S1157" s="25">
        <f t="shared" ca="1" si="1047"/>
        <v>-58347488.402356073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-7957452.7393469634</v>
      </c>
      <c r="R1158" s="25">
        <f t="array" aca="1" ref="R1158" ca="1">INDEX('Lorri 401b'!L:L,MATCH('Retirement Calculator'!A1158,'Lorri 401b'!N:N,0),0)</f>
        <v>-50661531.395568512</v>
      </c>
      <c r="S1158" s="25">
        <f t="shared" ca="1" si="1047"/>
        <v>-58618984.134915479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-7998537.9313989785</v>
      </c>
      <c r="R1159" s="25">
        <f t="array" aca="1" ref="R1159" ca="1">INDEX('Lorri 401b'!L:L,MATCH('Retirement Calculator'!A1159,'Lorri 401b'!N:N,0),0)</f>
        <v>-50893073.168294892</v>
      </c>
      <c r="S1159" s="25">
        <f t="shared" ca="1" si="1047"/>
        <v>-58891611.099693872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-8039794.3117512101</v>
      </c>
      <c r="R1160" s="25">
        <f t="array" aca="1" ref="R1160" ca="1">INDEX('Lorri 401b'!L:L,MATCH('Retirement Calculator'!A1160,'Lorri 401b'!N:N,0),0)</f>
        <v>-51125579.698407635</v>
      </c>
      <c r="S1160" s="25">
        <f t="shared" ca="1" si="1047"/>
        <v>-59165374.010158844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-8081222.5936882431</v>
      </c>
      <c r="R1161" s="25">
        <f t="array" aca="1" ref="R1161" ca="1">INDEX('Lorri 401b'!L:L,MATCH('Retirement Calculator'!A1161,'Lorri 401b'!N:N,0),0)</f>
        <v>-51359055.005729184</v>
      </c>
      <c r="S1161" s="25">
        <f t="shared" ca="1" si="1047"/>
        <v>-59440277.599417426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-8122823.4934666799</v>
      </c>
      <c r="R1162" s="25">
        <f t="array" aca="1" ref="R1162" ca="1">INDEX('Lorri 401b'!L:L,MATCH('Retirement Calculator'!A1162,'Lorri 401b'!N:N,0),0)</f>
        <v>-51593503.126831234</v>
      </c>
      <c r="S1162" s="25">
        <f t="shared" ca="1" si="1047"/>
        <v>-59716326.620297916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-8164597.730327527</v>
      </c>
      <c r="R1163" s="25">
        <f t="array" aca="1" ref="R1163" ca="1">INDEX('Lorri 401b'!L:L,MATCH('Retirement Calculator'!A1163,'Lorri 401b'!N:N,0),0)</f>
        <v>-51828928.115104541</v>
      </c>
      <c r="S1163" s="25">
        <f t="shared" ca="1" si="1047"/>
        <v>-59993525.845432065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-8206546.0265086275</v>
      </c>
      <c r="R1164" s="25">
        <f t="array" aca="1" ref="R1164" ca="1">INDEX('Lorri 401b'!L:L,MATCH('Retirement Calculator'!A1164,'Lorri 401b'!N:N,0),0)</f>
        <v>-52065334.040828988</v>
      </c>
      <c r="S1164" s="25">
        <f t="shared" ca="1" si="1047"/>
        <v>-60271880.067337617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-8248669.1072571492</v>
      </c>
      <c r="R1165" s="25">
        <f t="array" aca="1" ref="R1165" ca="1">INDEX('Lorri 401b'!L:L,MATCH('Retirement Calculator'!A1165,'Lorri 401b'!N:N,0),0)</f>
        <v>-52302724.991243958</v>
      </c>
      <c r="S1165" s="25">
        <f t="shared" ca="1" si="1047"/>
        <v>-60551394.098501109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-8290967.7008421235</v>
      </c>
      <c r="R1166" s="25">
        <f t="array" aca="1" ref="R1166" ca="1">INDEX('Lorri 401b'!L:L,MATCH('Retirement Calculator'!A1166,'Lorri 401b'!N:N,0),0)</f>
        <v>-52541105.070618987</v>
      </c>
      <c r="S1166" s="25">
        <f t="shared" ca="1" si="1047"/>
        <v>-60832072.771461114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-8333442.5385670345</v>
      </c>
      <c r="R1167" s="25">
        <f t="array" aca="1" ref="R1167" ca="1">INDEX('Lorri 401b'!L:L,MATCH('Retirement Calculator'!A1167,'Lorri 401b'!N:N,0),0)</f>
        <v>-52780478.400324747</v>
      </c>
      <c r="S1167" s="25">
        <f t="shared" ca="1" si="1047"/>
        <v>-61113920.938891783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-8376094.3547824668</v>
      </c>
      <c r="R1168" s="25">
        <f t="array" aca="1" ref="R1168" ca="1">INDEX('Lorri 401b'!L:L,MATCH('Retirement Calculator'!A1168,'Lorri 401b'!N:N,0),0)</f>
        <v>-53020849.118904278</v>
      </c>
      <c r="S1168" s="25">
        <f t="shared" ca="1" si="1047"/>
        <v>-61396943.473686747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-8418923.886898797</v>
      </c>
      <c r="R1169" s="25">
        <f t="array" aca="1" ref="R1169" ca="1">INDEX('Lorri 401b'!L:L,MATCH('Retirement Calculator'!A1169,'Lorri 401b'!N:N,0),0)</f>
        <v>-53262221.382144555</v>
      </c>
      <c r="S1169" s="25">
        <f t="shared" ca="1" si="1047"/>
        <v>-61681145.269043356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-8461931.8753989451</v>
      </c>
      <c r="R1170" s="25">
        <f t="array" aca="1" ref="R1170" ca="1">INDEX('Lorri 401b'!L:L,MATCH('Retirement Calculator'!A1170,'Lorri 401b'!N:N,0),0)</f>
        <v>-53504599.363148339</v>
      </c>
      <c r="S1170" s="25">
        <f t="shared" ca="1" si="1047"/>
        <v>-61966531.23854728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-8505119.0638511758</v>
      </c>
      <c r="R1171" s="25">
        <f t="array" aca="1" ref="R1171" ca="1">INDEX('Lorri 401b'!L:L,MATCH('Retirement Calculator'!A1171,'Lorri 401b'!N:N,0),0)</f>
        <v>-53747987.252406307</v>
      </c>
      <c r="S1171" s="25">
        <f t="shared" ca="1" si="1047"/>
        <v>-62253106.316257484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E87" sqref="E87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16.063013698630137</v>
      </c>
      <c r="R1" s="400"/>
      <c r="S1" s="400"/>
      <c r="T1" s="400"/>
      <c r="U1" s="400"/>
      <c r="V1" s="401">
        <f ca="1">(TODAY()-B16)/365</f>
        <v>16.55890410958904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18.813698630136987</v>
      </c>
      <c r="B2" s="338">
        <v>39356</v>
      </c>
      <c r="C2" s="338">
        <f ca="1">TODAY()</f>
        <v>46223</v>
      </c>
      <c r="D2" s="399">
        <f>-(SUM(D7:D82))</f>
        <v>-446366.85000000009</v>
      </c>
      <c r="E2" s="399">
        <f>(H83+L83+Q83+V83)*-1</f>
        <v>1103541.4699999997</v>
      </c>
      <c r="F2" s="285">
        <f ca="1">D4</f>
        <v>0.11271774172782897</v>
      </c>
      <c r="G2" s="402">
        <f ca="1">(72/(F2*100))</f>
        <v>6.3876368437058435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0.11271774172782897</v>
      </c>
      <c r="E4" s="400"/>
      <c r="F4" s="296"/>
      <c r="G4" s="296"/>
      <c r="H4" s="296"/>
      <c r="I4" s="400"/>
      <c r="J4" s="296">
        <f ca="1">XIRR(H8:H83,B8:B83)</f>
        <v>0.11473744511604309</v>
      </c>
      <c r="K4" s="296"/>
      <c r="L4" s="296"/>
      <c r="M4" s="296"/>
      <c r="N4" s="400"/>
      <c r="O4" s="296">
        <f ca="1">XIRR(L7:L83,B7:B83)</f>
        <v>0.11233969330787658</v>
      </c>
      <c r="P4" s="296"/>
      <c r="Q4" s="296"/>
      <c r="R4" s="400"/>
      <c r="S4" s="400"/>
      <c r="T4" s="296">
        <f ca="1">XIRR(Q18:Q83,B18:B83)</f>
        <v>0.11110092997550963</v>
      </c>
      <c r="U4" s="296"/>
      <c r="V4" s="296"/>
      <c r="W4" s="296"/>
      <c r="X4" s="400"/>
      <c r="Y4" s="296">
        <f ca="1">XIRR(V16:V83,B16:B83)</f>
        <v>0.11005484461784362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0"/>
      <c r="F5" s="560"/>
      <c r="G5" s="559"/>
      <c r="H5" s="568" t="s">
        <v>599</v>
      </c>
      <c r="I5" s="560"/>
      <c r="J5" s="560"/>
      <c r="K5" s="559"/>
      <c r="L5" s="569" t="s">
        <v>600</v>
      </c>
      <c r="M5" s="560"/>
      <c r="N5" s="560"/>
      <c r="O5" s="560"/>
      <c r="P5" s="559"/>
      <c r="Q5" s="568" t="s">
        <v>601</v>
      </c>
      <c r="R5" s="560"/>
      <c r="S5" s="560"/>
      <c r="T5" s="560"/>
      <c r="U5" s="559"/>
      <c r="V5" s="569" t="s">
        <v>602</v>
      </c>
      <c r="W5" s="560"/>
      <c r="X5" s="560"/>
      <c r="Y5" s="560"/>
      <c r="Z5" s="559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58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62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61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63</v>
      </c>
      <c r="B82" s="411">
        <v>46204</v>
      </c>
      <c r="C82" s="411">
        <v>46221</v>
      </c>
      <c r="D82" s="399">
        <f t="shared" si="0"/>
        <v>1910.7799999999997</v>
      </c>
      <c r="E82" s="341">
        <f t="shared" si="87"/>
        <v>-21661.599999999999</v>
      </c>
      <c r="F82" s="341">
        <f t="shared" si="87"/>
        <v>1103541.4699999997</v>
      </c>
      <c r="G82" s="285">
        <f t="shared" si="4"/>
        <v>-1.9267477571279553E-2</v>
      </c>
      <c r="H82" s="408">
        <v>801.92</v>
      </c>
      <c r="I82" s="408">
        <v>-7212.9</v>
      </c>
      <c r="J82" s="408">
        <f t="shared" si="9"/>
        <v>434183.62999999995</v>
      </c>
      <c r="K82" s="412">
        <f t="shared" si="5"/>
        <v>-1.6355946614157596E-2</v>
      </c>
      <c r="L82" s="409"/>
      <c r="M82" s="409"/>
      <c r="N82" s="409">
        <v>-3115.38</v>
      </c>
      <c r="O82" s="409">
        <f t="shared" si="82"/>
        <v>140029.10999999996</v>
      </c>
      <c r="P82" s="413">
        <f t="shared" si="7"/>
        <v>-2.1763883471868188E-2</v>
      </c>
      <c r="Q82" s="408">
        <v>739.24</v>
      </c>
      <c r="R82" s="408">
        <v>-4.75</v>
      </c>
      <c r="S82" s="408">
        <v>-8246</v>
      </c>
      <c r="T82" s="408">
        <f t="shared" si="21"/>
        <v>405872.67999999993</v>
      </c>
      <c r="U82" s="412">
        <f t="shared" si="22"/>
        <v>-1.9929725843491328E-2</v>
      </c>
      <c r="V82" s="409">
        <v>369.62</v>
      </c>
      <c r="W82" s="409">
        <v>-4.75</v>
      </c>
      <c r="X82" s="409">
        <v>-3087.32</v>
      </c>
      <c r="Y82" s="409">
        <f t="shared" si="17"/>
        <v>123456.05000000005</v>
      </c>
      <c r="Z82" s="413">
        <f t="shared" si="18"/>
        <v>-2.4432091878568225E-2</v>
      </c>
    </row>
    <row r="83" spans="1:26" ht="11.25" customHeight="1" x14ac:dyDescent="0.3">
      <c r="A83" s="424"/>
      <c r="B83" s="411">
        <f ca="1">TODAY()</f>
        <v>46223</v>
      </c>
      <c r="C83" s="425"/>
      <c r="D83" s="426">
        <f>-F82</f>
        <v>-1103541.4699999997</v>
      </c>
      <c r="E83" s="426"/>
      <c r="F83" s="426"/>
      <c r="G83" s="426"/>
      <c r="H83" s="426">
        <f>-J82</f>
        <v>-434183.62999999995</v>
      </c>
      <c r="I83" s="427"/>
      <c r="J83" s="426"/>
      <c r="K83" s="426"/>
      <c r="L83" s="426">
        <f>-O82</f>
        <v>-140029.10999999996</v>
      </c>
      <c r="M83" s="426"/>
      <c r="N83" s="427"/>
      <c r="O83" s="426"/>
      <c r="P83" s="426"/>
      <c r="Q83" s="426">
        <f>-T82</f>
        <v>-405872.67999999993</v>
      </c>
      <c r="R83" s="426"/>
      <c r="S83" s="426"/>
      <c r="T83" s="426"/>
      <c r="U83" s="426"/>
      <c r="V83" s="426">
        <f>-Y82</f>
        <v>-123456.05000000005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58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5.7289109105383693E-2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18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-5.9824243229671455E-2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2.0879696727710395E-2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46223</v>
      </c>
      <c r="D1" s="570" t="s">
        <v>622</v>
      </c>
      <c r="E1" s="559"/>
      <c r="F1" s="570" t="s">
        <v>623</v>
      </c>
      <c r="G1" s="559"/>
      <c r="H1" s="570" t="s">
        <v>624</v>
      </c>
      <c r="I1" s="559"/>
      <c r="J1" s="570" t="s">
        <v>625</v>
      </c>
      <c r="K1" s="559"/>
      <c r="L1" s="431"/>
      <c r="M1" s="431"/>
      <c r="N1" s="432">
        <f>R1/Q1</f>
        <v>0.21977797398773583</v>
      </c>
      <c r="O1" s="571" t="s">
        <v>626</v>
      </c>
      <c r="P1" s="553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13.867214236824093</v>
      </c>
      <c r="D3" s="429" t="s">
        <v>633</v>
      </c>
      <c r="E3" s="441">
        <f ca="1">'TSP-401K'!J4</f>
        <v>0.11473744511604309</v>
      </c>
      <c r="F3" s="429" t="s">
        <v>633</v>
      </c>
      <c r="G3" s="441">
        <f ca="1">'TSP-401K'!O4</f>
        <v>0.11233969330787658</v>
      </c>
      <c r="H3" s="429" t="s">
        <v>633</v>
      </c>
      <c r="I3" s="441">
        <f ca="1">'TSP-401K'!T4</f>
        <v>0.11110092997550963</v>
      </c>
      <c r="J3" s="429" t="s">
        <v>633</v>
      </c>
      <c r="K3" s="441">
        <f ca="1">'TSP-401K'!Y4</f>
        <v>0.11005484461784362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13.867214236824093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1103541.4699999997</v>
      </c>
      <c r="D6" s="429" t="s">
        <v>637</v>
      </c>
      <c r="E6" s="445">
        <f>'TSP-401K'!H83*-1</f>
        <v>434183.62999999995</v>
      </c>
      <c r="F6" s="429" t="s">
        <v>637</v>
      </c>
      <c r="G6" s="445">
        <f>'TSP-401K'!L83*-1</f>
        <v>140029.10999999996</v>
      </c>
      <c r="H6" s="429" t="s">
        <v>637</v>
      </c>
      <c r="I6" s="445">
        <f>'TSP-401K'!Q83*-1</f>
        <v>405872.67999999993</v>
      </c>
      <c r="J6" s="429" t="s">
        <v>637</v>
      </c>
      <c r="K6" s="445">
        <f>'TSP-401K'!V83*-1</f>
        <v>123456.05000000005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6482034.5699508153</v>
      </c>
      <c r="D8" s="429" t="s">
        <v>639</v>
      </c>
      <c r="E8" s="445">
        <f ca="1">FV(E3/26,C3*26,-(E2*0.1)/26,-E6,1)</f>
        <v>2479177.928081125</v>
      </c>
      <c r="F8" s="429" t="s">
        <v>639</v>
      </c>
      <c r="G8" s="445">
        <f ca="1">FV(G3/12,12*C3,-(G2*0.1)/12,-G6,1)</f>
        <v>720203.63555585616</v>
      </c>
      <c r="H8" s="429" t="s">
        <v>639</v>
      </c>
      <c r="I8" s="445">
        <f ca="1">FV(I3/24,C5*24,-(I2*0.1)/24,-I6,1)</f>
        <v>2424252.9360602628</v>
      </c>
      <c r="J8" s="429" t="s">
        <v>639</v>
      </c>
      <c r="K8" s="445">
        <f ca="1">FV(K3/24,C5*24,-(K2*0.055)/24,-K6,1)</f>
        <v>858400.07025357126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3199381.563636981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62.75</v>
      </c>
      <c r="C4" s="463">
        <f ca="1">(SUMIFS(H:H,I:I,"&gt;0",L:L,"&lt;0"))</f>
        <v>753</v>
      </c>
      <c r="D4" s="456">
        <f t="array" aca="1" ref="D4" ca="1">INDEX(N:N,MATCH(C4,H:H,0),0)</f>
        <v>74177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3199381.563636981</v>
      </c>
      <c r="C8" s="447">
        <f t="shared" ref="C8:C136" si="0">SUMIF(G:G,A8,J:J)</f>
        <v>377513.19893278764</v>
      </c>
      <c r="D8" s="447">
        <f ca="1">SUMIF(G:G,1,K:K)</f>
        <v>153304.27280910147</v>
      </c>
      <c r="E8" s="447">
        <f t="shared" ref="E8:E136" ca="1" si="1">B8-C8+D8</f>
        <v>2975172.6375132948</v>
      </c>
      <c r="F8" s="431"/>
      <c r="G8" s="459">
        <v>1</v>
      </c>
      <c r="H8" s="459">
        <v>1</v>
      </c>
      <c r="I8" s="444">
        <f ca="1">B1</f>
        <v>3199381.563636981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13199.675543302425</v>
      </c>
      <c r="L8" s="444">
        <f t="shared" ref="L8:L262" ca="1" si="3">I8-J8+K8</f>
        <v>3181121.8059358844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2975172.6375132948</v>
      </c>
      <c r="C9" s="447">
        <f t="shared" si="0"/>
        <v>377513.19893278764</v>
      </c>
      <c r="D9" s="447">
        <f ca="1">SUMIF(G:G,2,K:K)</f>
        <v>141833.31862658841</v>
      </c>
      <c r="E9" s="447">
        <f t="shared" ca="1" si="1"/>
        <v>2739492.7572070956</v>
      </c>
      <c r="F9" s="431"/>
      <c r="G9" s="459">
        <v>1</v>
      </c>
      <c r="H9" s="459">
        <v>2</v>
      </c>
      <c r="I9" s="444">
        <f t="shared" ref="I9:I263" ca="1" si="5">L8</f>
        <v>3181121.8059358844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13123.593219547856</v>
      </c>
      <c r="L9" s="444">
        <f t="shared" ca="1" si="3"/>
        <v>3162785.9659110336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2739492.7572070956</v>
      </c>
      <c r="C10" s="447">
        <f t="shared" si="0"/>
        <v>377513.19893278764</v>
      </c>
      <c r="D10" s="447">
        <f ca="1">SUMIF(G:G,3,K:K)</f>
        <v>129775.48865758366</v>
      </c>
      <c r="E10" s="447">
        <f t="shared" ca="1" si="1"/>
        <v>2491755.0469318917</v>
      </c>
      <c r="F10" s="431"/>
      <c r="G10" s="459">
        <v>1</v>
      </c>
      <c r="H10" s="459">
        <v>3</v>
      </c>
      <c r="I10" s="444">
        <f t="shared" ca="1" si="5"/>
        <v>3162785.9659110336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13047.193886110977</v>
      </c>
      <c r="L10" s="444">
        <f t="shared" ca="1" si="3"/>
        <v>3144373.7265527458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2491755.0469318917</v>
      </c>
      <c r="C11" s="447">
        <f t="shared" si="0"/>
        <v>372857.19893278764</v>
      </c>
      <c r="D11" s="447">
        <f ca="1">SUMIF(G:G,4,K:K)</f>
        <v>117169.13072042482</v>
      </c>
      <c r="E11" s="447">
        <f t="shared" ca="1" si="1"/>
        <v>2236066.9787195292</v>
      </c>
      <c r="F11" s="431"/>
      <c r="G11" s="459">
        <v>1</v>
      </c>
      <c r="H11" s="459">
        <v>4</v>
      </c>
      <c r="I11" s="444">
        <f t="shared" ca="1" si="5"/>
        <v>3144373.7265527458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12970.476222118112</v>
      </c>
      <c r="L11" s="444">
        <f t="shared" ca="1" si="3"/>
        <v>3125884.7695304649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2236066.9787195292</v>
      </c>
      <c r="C12" s="447">
        <f t="shared" si="0"/>
        <v>368201.19893278764</v>
      </c>
      <c r="D12" s="447">
        <f ca="1">SUMIF(G:G,5,K:K)</f>
        <v>104275.36388182113</v>
      </c>
      <c r="E12" s="447">
        <f t="shared" ca="1" si="1"/>
        <v>1972141.1436685626</v>
      </c>
      <c r="F12" s="431"/>
      <c r="G12" s="459">
        <v>1</v>
      </c>
      <c r="H12" s="459">
        <v>5</v>
      </c>
      <c r="I12" s="444">
        <f t="shared" ca="1" si="5"/>
        <v>3125884.7695304649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12893.438901191941</v>
      </c>
      <c r="L12" s="444">
        <f t="shared" ca="1" si="3"/>
        <v>3107318.7751872581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1972141.1436685626</v>
      </c>
      <c r="C13" s="447">
        <f t="shared" si="0"/>
        <v>257645.72060989373</v>
      </c>
      <c r="D13" s="447">
        <f ca="1">SUMIF(G:G,6,K:K)</f>
        <v>92162.062235489866</v>
      </c>
      <c r="E13" s="447">
        <f t="shared" ca="1" si="1"/>
        <v>1806657.4852941588</v>
      </c>
      <c r="F13" s="431"/>
      <c r="G13" s="459">
        <v>1</v>
      </c>
      <c r="H13" s="459">
        <v>6</v>
      </c>
      <c r="I13" s="444">
        <f t="shared" ca="1" si="5"/>
        <v>3107318.7751872581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12816.080591428581</v>
      </c>
      <c r="L13" s="444">
        <f t="shared" ca="1" si="3"/>
        <v>3088675.4225342879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1806657.4852941588</v>
      </c>
      <c r="C14" s="447">
        <f t="shared" si="0"/>
        <v>102868.05095784225</v>
      </c>
      <c r="D14" s="447">
        <f ca="1">SUMIF(G:G,7,K:K)</f>
        <v>89603.005299903802</v>
      </c>
      <c r="E14" s="447">
        <f t="shared" ca="1" si="1"/>
        <v>1793392.4396362202</v>
      </c>
      <c r="F14" s="431"/>
      <c r="G14" s="459">
        <v>1</v>
      </c>
      <c r="H14" s="459">
        <v>7</v>
      </c>
      <c r="I14" s="444">
        <f t="shared" ca="1" si="5"/>
        <v>3088675.4225342879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12738.399955374538</v>
      </c>
      <c r="L14" s="444">
        <f t="shared" ca="1" si="3"/>
        <v>3069954.3892452638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1793392.4396362202</v>
      </c>
      <c r="C15" s="447">
        <f t="shared" si="0"/>
        <v>102868.05095784225</v>
      </c>
      <c r="D15" s="447">
        <f ca="1">SUMIF(G:G,8,K:K)</f>
        <v>88924.340388555909</v>
      </c>
      <c r="E15" s="447">
        <f t="shared" ca="1" si="1"/>
        <v>1779448.729066934</v>
      </c>
      <c r="F15" s="431"/>
      <c r="G15" s="459">
        <v>1</v>
      </c>
      <c r="H15" s="459">
        <v>8</v>
      </c>
      <c r="I15" s="444">
        <f t="shared" ca="1" si="5"/>
        <v>3069954.3892452638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12660.395650003604</v>
      </c>
      <c r="L15" s="444">
        <f t="shared" ca="1" si="3"/>
        <v>3051155.3516508685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1779448.729066934</v>
      </c>
      <c r="C16" s="447">
        <f t="shared" si="0"/>
        <v>95430.955357842235</v>
      </c>
      <c r="D16" s="447">
        <f ca="1">SUMIF(G:G,9,K:K)</f>
        <v>88399.487778657</v>
      </c>
      <c r="E16" s="447">
        <f t="shared" ca="1" si="1"/>
        <v>1772417.2614877489</v>
      </c>
      <c r="F16" s="431"/>
      <c r="G16" s="459">
        <v>1</v>
      </c>
      <c r="H16" s="459">
        <v>9</v>
      </c>
      <c r="I16" s="444">
        <f t="shared" ca="1" si="5"/>
        <v>3051155.3516508685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12582.066326693624</v>
      </c>
      <c r="L16" s="444">
        <f t="shared" ca="1" si="3"/>
        <v>3032277.9847331634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1772417.2614877489</v>
      </c>
      <c r="C17" s="447">
        <f t="shared" si="0"/>
        <v>94754.855757842233</v>
      </c>
      <c r="D17" s="447">
        <f ca="1">SUMIF(G:G,10,K:K)</f>
        <v>88074.33509110508</v>
      </c>
      <c r="E17" s="447">
        <f t="shared" ca="1" si="1"/>
        <v>1765736.7408210118</v>
      </c>
      <c r="F17" s="431"/>
      <c r="G17" s="459">
        <v>1</v>
      </c>
      <c r="H17" s="459">
        <v>10</v>
      </c>
      <c r="I17" s="444">
        <f t="shared" ca="1" si="5"/>
        <v>3032277.9847331634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12503.410631203185</v>
      </c>
      <c r="L17" s="444">
        <f t="shared" ca="1" si="3"/>
        <v>3013321.9621199677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1765736.7408210118</v>
      </c>
      <c r="C18" s="447">
        <f t="shared" si="0"/>
        <v>94754.855757842233</v>
      </c>
      <c r="D18" s="447">
        <f ca="1">SUMIF(G:G,11,K:K)</f>
        <v>87732.546974956625</v>
      </c>
      <c r="E18" s="447">
        <f t="shared" ca="1" si="1"/>
        <v>1758714.432038126</v>
      </c>
      <c r="F18" s="431"/>
      <c r="G18" s="459">
        <v>1</v>
      </c>
      <c r="H18" s="459">
        <v>11</v>
      </c>
      <c r="I18" s="444">
        <f t="shared" ca="1" si="5"/>
        <v>3013321.9621199677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12424.427203648203</v>
      </c>
      <c r="L18" s="444">
        <f t="shared" ca="1" si="3"/>
        <v>2994286.9560792171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1758714.432038126</v>
      </c>
      <c r="C19" s="447">
        <f t="shared" si="0"/>
        <v>94754.855757842233</v>
      </c>
      <c r="D19" s="447">
        <f ca="1">SUMIF(G:G,12,K:K)</f>
        <v>87373.272330112595</v>
      </c>
      <c r="E19" s="447">
        <f t="shared" ca="1" si="1"/>
        <v>1751332.8486103963</v>
      </c>
      <c r="F19" s="431"/>
      <c r="G19" s="459">
        <v>1</v>
      </c>
      <c r="H19" s="459">
        <v>12</v>
      </c>
      <c r="I19" s="444">
        <f t="shared" ca="1" si="5"/>
        <v>2994286.9560792171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12345.11467847841</v>
      </c>
      <c r="L19" s="444">
        <f t="shared" ca="1" si="3"/>
        <v>2975172.6375132967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1751332.8486103963</v>
      </c>
      <c r="C20" s="447">
        <f t="shared" si="0"/>
        <v>94754.855757842233</v>
      </c>
      <c r="D20" s="447">
        <f ca="1">SUMIF(G:G,13,K:K)</f>
        <v>86995.616512577573</v>
      </c>
      <c r="E20" s="447">
        <f t="shared" ca="1" si="1"/>
        <v>1743573.6093651315</v>
      </c>
      <c r="F20" s="431"/>
      <c r="G20" s="459">
        <v>2</v>
      </c>
      <c r="H20" s="459">
        <v>13</v>
      </c>
      <c r="I20" s="444">
        <f t="shared" ca="1" si="5"/>
        <v>2975172.6375132967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12265.471684453742</v>
      </c>
      <c r="L20" s="444">
        <f t="shared" ca="1" si="3"/>
        <v>2955978.6759533514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1743573.6093651315</v>
      </c>
      <c r="C21" s="447">
        <f t="shared" si="0"/>
        <v>94754.855757842233</v>
      </c>
      <c r="D21" s="447">
        <f ca="1">SUMIF(G:G,14,K:K)</f>
        <v>86598.639106671355</v>
      </c>
      <c r="E21" s="447">
        <f t="shared" ca="1" si="1"/>
        <v>1735417.3927139605</v>
      </c>
      <c r="F21" s="431"/>
      <c r="G21" s="459">
        <v>2</v>
      </c>
      <c r="H21" s="459">
        <v>14</v>
      </c>
      <c r="I21" s="444">
        <f t="shared" ca="1" si="5"/>
        <v>2955978.6759533514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12185.496844620637</v>
      </c>
      <c r="L21" s="444">
        <f t="shared" ca="1" si="3"/>
        <v>2936704.7395535731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1735417.3927139605</v>
      </c>
      <c r="C22" s="447">
        <f t="shared" si="0"/>
        <v>94754.855757842233</v>
      </c>
      <c r="D22" s="447">
        <f ca="1">SUMIF(G:G,15,K:K)</f>
        <v>86181.351583262847</v>
      </c>
      <c r="E22" s="447">
        <f t="shared" ca="1" si="1"/>
        <v>1726843.8885393811</v>
      </c>
      <c r="F22" s="431"/>
      <c r="G22" s="459">
        <v>2</v>
      </c>
      <c r="H22" s="459">
        <v>15</v>
      </c>
      <c r="I22" s="444">
        <f t="shared" ca="1" si="5"/>
        <v>2936704.7395535731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12105.188776288225</v>
      </c>
      <c r="L22" s="444">
        <f t="shared" ca="1" si="3"/>
        <v>2917350.4950854625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1726843.8885393811</v>
      </c>
      <c r="C23" s="447">
        <f t="shared" si="0"/>
        <v>94754.855757842233</v>
      </c>
      <c r="D23" s="447">
        <f ca="1">SUMIF(G:G,16,K:K)</f>
        <v>85742.71483819437</v>
      </c>
      <c r="E23" s="447">
        <f t="shared" ca="1" si="1"/>
        <v>1717831.7476197332</v>
      </c>
      <c r="F23" s="431"/>
      <c r="G23" s="459">
        <v>2</v>
      </c>
      <c r="H23" s="459">
        <v>16</v>
      </c>
      <c r="I23" s="444">
        <f t="shared" ca="1" si="5"/>
        <v>2917350.4950854625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12024.546091004431</v>
      </c>
      <c r="L23" s="444">
        <f t="shared" ca="1" si="3"/>
        <v>2897915.6079320679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1717831.7476197332</v>
      </c>
      <c r="C24" s="447">
        <f t="shared" si="0"/>
        <v>94754.855757842233</v>
      </c>
      <c r="D24" s="447">
        <f ca="1">SUMIF(G:G,17,K:K)</f>
        <v>85281.63660476754</v>
      </c>
      <c r="E24" s="447">
        <f t="shared" ca="1" si="1"/>
        <v>1708358.5284666584</v>
      </c>
      <c r="F24" s="431"/>
      <c r="G24" s="459">
        <v>2</v>
      </c>
      <c r="H24" s="459">
        <v>17</v>
      </c>
      <c r="I24" s="444">
        <f t="shared" ca="1" si="5"/>
        <v>2897915.6079320679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11943.567394531954</v>
      </c>
      <c r="L24" s="444">
        <f t="shared" ca="1" si="3"/>
        <v>2878399.7420822009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1708358.5284666584</v>
      </c>
      <c r="C25" s="447">
        <f t="shared" si="0"/>
        <v>94754.855757842233</v>
      </c>
      <c r="D25" s="447">
        <f ca="1">SUMIF(G:G,18,K:K)</f>
        <v>84796.968733846617</v>
      </c>
      <c r="E25" s="447">
        <f t="shared" ca="1" si="1"/>
        <v>1698400.6414426628</v>
      </c>
      <c r="F25" s="431"/>
      <c r="G25" s="459">
        <v>2</v>
      </c>
      <c r="H25" s="459">
        <v>18</v>
      </c>
      <c r="I25" s="444">
        <f t="shared" ca="1" si="5"/>
        <v>2878399.7420822009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11862.251286824176</v>
      </c>
      <c r="L25" s="444">
        <f t="shared" ca="1" si="3"/>
        <v>2858802.5601246264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1698400.6414426628</v>
      </c>
      <c r="C26" s="447">
        <f t="shared" si="0"/>
        <v>94754.855757842233</v>
      </c>
      <c r="D26" s="447">
        <f ca="1">SUMIF(G:G,19,K:K)</f>
        <v>84287.50433480709</v>
      </c>
      <c r="E26" s="447">
        <f t="shared" ca="1" si="1"/>
        <v>1687933.2900196277</v>
      </c>
      <c r="F26" s="431"/>
      <c r="G26" s="459">
        <v>2</v>
      </c>
      <c r="H26" s="459">
        <v>19</v>
      </c>
      <c r="I26" s="444">
        <f t="shared" ca="1" si="5"/>
        <v>2858802.5601246264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11780.596362000948</v>
      </c>
      <c r="L26" s="444">
        <f t="shared" ca="1" si="3"/>
        <v>2839123.7232422284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1687933.2900196277</v>
      </c>
      <c r="C27" s="447">
        <f t="shared" si="0"/>
        <v>94754.855757842233</v>
      </c>
      <c r="D27" s="447">
        <f ca="1">SUMIF(G:G,20,K:K)</f>
        <v>83751.974770209519</v>
      </c>
      <c r="E27" s="447">
        <f t="shared" ca="1" si="1"/>
        <v>1676930.4090319949</v>
      </c>
      <c r="F27" s="431"/>
      <c r="G27" s="459">
        <v>2</v>
      </c>
      <c r="H27" s="459">
        <v>20</v>
      </c>
      <c r="I27" s="444">
        <f t="shared" ca="1" si="5"/>
        <v>2839123.7232422284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11698.601208324289</v>
      </c>
      <c r="L27" s="444">
        <f t="shared" ca="1" si="3"/>
        <v>2819362.8912061537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1676930.4090319949</v>
      </c>
      <c r="C28" s="447">
        <f t="shared" si="0"/>
        <v>94754.855757842233</v>
      </c>
      <c r="D28" s="447">
        <f ca="1">SUMIF(G:G,21,K:K)</f>
        <v>83189.046496715382</v>
      </c>
      <c r="E28" s="447">
        <f t="shared" ca="1" si="1"/>
        <v>1665364.599770868</v>
      </c>
      <c r="F28" s="431"/>
      <c r="G28" s="459">
        <v>2</v>
      </c>
      <c r="H28" s="459">
        <v>21</v>
      </c>
      <c r="I28" s="444">
        <f t="shared" ca="1" si="5"/>
        <v>2819362.8912061537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11616.264408173978</v>
      </c>
      <c r="L28" s="444">
        <f t="shared" ca="1" si="3"/>
        <v>2799519.7223699288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1665364.599770868</v>
      </c>
      <c r="C29" s="447">
        <f t="shared" si="0"/>
        <v>94754.855757842233</v>
      </c>
      <c r="D29" s="447">
        <f ca="1">SUMIF(G:G,22,K:K)</f>
        <v>82597.317744377971</v>
      </c>
      <c r="E29" s="447">
        <f t="shared" ca="1" si="1"/>
        <v>1653207.0617574037</v>
      </c>
      <c r="F29" s="431"/>
      <c r="G29" s="459">
        <v>2</v>
      </c>
      <c r="H29" s="459">
        <v>22</v>
      </c>
      <c r="I29" s="444">
        <f t="shared" ca="1" si="5"/>
        <v>2799519.7223699288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11533.584538023042</v>
      </c>
      <c r="L29" s="444">
        <f t="shared" ca="1" si="3"/>
        <v>2779593.873663553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1653207.0617574037</v>
      </c>
      <c r="C30" s="447">
        <f t="shared" si="0"/>
        <v>94754.855757842233</v>
      </c>
      <c r="D30" s="447">
        <f ca="1">SUMIF(G:G,23,K:K)</f>
        <v>81975.315026039782</v>
      </c>
      <c r="E30" s="447">
        <f t="shared" ca="1" si="1"/>
        <v>1640427.5210256011</v>
      </c>
      <c r="F30" s="431"/>
      <c r="G30" s="459">
        <v>2</v>
      </c>
      <c r="H30" s="459">
        <v>23</v>
      </c>
      <c r="I30" s="444">
        <f t="shared" ca="1" si="5"/>
        <v>2779593.873663553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11450.560168413143</v>
      </c>
      <c r="L30" s="444">
        <f t="shared" ca="1" si="3"/>
        <v>2759585.0005875672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1640427.5210256011</v>
      </c>
      <c r="C31" s="447">
        <f t="shared" si="0"/>
        <v>94754.855757842233</v>
      </c>
      <c r="D31" s="447">
        <f ca="1">SUMIF(G:G,24,K:K)</f>
        <v>81321.489468143816</v>
      </c>
      <c r="E31" s="447">
        <f t="shared" ca="1" si="1"/>
        <v>1626994.1547359026</v>
      </c>
      <c r="F31" s="431"/>
      <c r="G31" s="459">
        <v>2</v>
      </c>
      <c r="H31" s="459">
        <v>24</v>
      </c>
      <c r="I31" s="444">
        <f t="shared" ca="1" si="5"/>
        <v>2759585.0005875672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11367.189863929869</v>
      </c>
      <c r="L31" s="444">
        <f t="shared" ca="1" si="3"/>
        <v>2739492.7572070984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1626994.1547359026</v>
      </c>
      <c r="C32" s="447">
        <f t="shared" si="0"/>
        <v>94754.855757842233</v>
      </c>
      <c r="D32" s="447">
        <f ca="1">SUMIF(G:G,25,K:K)</f>
        <v>80634.212953822323</v>
      </c>
      <c r="E32" s="447">
        <f t="shared" ca="1" si="1"/>
        <v>1612873.5119318825</v>
      </c>
      <c r="F32" s="431"/>
      <c r="G32" s="459">
        <v>3</v>
      </c>
      <c r="H32" s="459">
        <v>25</v>
      </c>
      <c r="I32" s="444">
        <f t="shared" ca="1" si="5"/>
        <v>2739492.7572070984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11283.472183177915</v>
      </c>
      <c r="L32" s="444">
        <f t="shared" ca="1" si="3"/>
        <v>2719316.7961458773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1612873.5119318825</v>
      </c>
      <c r="C33" s="447">
        <f t="shared" si="0"/>
        <v>94754.855757842233</v>
      </c>
      <c r="D33" s="447">
        <f ca="1">SUMIF(G:G,26,K:K)</f>
        <v>79911.774068658589</v>
      </c>
      <c r="E33" s="447">
        <f t="shared" ca="1" si="1"/>
        <v>1598030.4302426986</v>
      </c>
      <c r="F33" s="431"/>
      <c r="G33" s="459">
        <v>3</v>
      </c>
      <c r="H33" s="459">
        <v>26</v>
      </c>
      <c r="I33" s="444">
        <f t="shared" ca="1" si="5"/>
        <v>2719316.7961458773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11199.40567875616</v>
      </c>
      <c r="L33" s="444">
        <f t="shared" ca="1" si="3"/>
        <v>2699056.7685802346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1598030.4302426986</v>
      </c>
      <c r="C34" s="447">
        <f t="shared" si="0"/>
        <v>94754.855757842233</v>
      </c>
      <c r="D34" s="447">
        <f ca="1">SUMIF(G:G,27,K:K)</f>
        <v>79152.373839026302</v>
      </c>
      <c r="E34" s="447">
        <f t="shared" ca="1" si="1"/>
        <v>1582427.9483238827</v>
      </c>
      <c r="F34" s="431"/>
      <c r="G34" s="459">
        <v>3</v>
      </c>
      <c r="H34" s="459">
        <v>27</v>
      </c>
      <c r="I34" s="444">
        <f t="shared" ca="1" si="5"/>
        <v>2699056.7685802346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11114.98889723265</v>
      </c>
      <c r="L34" s="444">
        <f t="shared" ca="1" si="3"/>
        <v>2678712.3242330686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1582427.9483238827</v>
      </c>
      <c r="C35" s="447">
        <f t="shared" si="0"/>
        <v>94754.855757842233</v>
      </c>
      <c r="D35" s="447">
        <f ca="1">SUMIF(G:G,28,K:K)</f>
        <v>78354.121252394209</v>
      </c>
      <c r="E35" s="447">
        <f t="shared" ca="1" si="1"/>
        <v>1566027.2138184346</v>
      </c>
      <c r="F35" s="431"/>
      <c r="G35" s="459">
        <v>3</v>
      </c>
      <c r="H35" s="459">
        <v>28</v>
      </c>
      <c r="I35" s="444">
        <f t="shared" ca="1" si="5"/>
        <v>2678712.3242330686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11030.220379119457</v>
      </c>
      <c r="L35" s="444">
        <f t="shared" ca="1" si="3"/>
        <v>2658283.1113677891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1566027.2138184346</v>
      </c>
      <c r="C36" s="447">
        <f t="shared" si="0"/>
        <v>94754.855757842233</v>
      </c>
      <c r="D36" s="447">
        <f ca="1">SUMIF(G:G,29,K:K)</f>
        <v>77515.028548441027</v>
      </c>
      <c r="E36" s="447">
        <f t="shared" ca="1" si="1"/>
        <v>1548787.3866090334</v>
      </c>
      <c r="F36" s="431"/>
      <c r="G36" s="459">
        <v>3</v>
      </c>
      <c r="H36" s="459">
        <v>29</v>
      </c>
      <c r="I36" s="444">
        <f t="shared" ca="1" si="5"/>
        <v>2658283.1113677891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10945.098658847459</v>
      </c>
      <c r="L36" s="444">
        <f t="shared" ca="1" si="3"/>
        <v>2637768.7767822379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1548787.3866090334</v>
      </c>
      <c r="C37" s="447">
        <f t="shared" si="0"/>
        <v>94754.855757842233</v>
      </c>
      <c r="D37" s="447">
        <f ca="1">SUMIF(G:G,30,K:K)</f>
        <v>76633.006269254896</v>
      </c>
      <c r="E37" s="447">
        <f t="shared" ca="1" si="1"/>
        <v>1530665.5371204461</v>
      </c>
      <c r="F37" s="431"/>
      <c r="G37" s="459">
        <v>3</v>
      </c>
      <c r="H37" s="459">
        <v>30</v>
      </c>
      <c r="I37" s="444">
        <f t="shared" ca="1" si="5"/>
        <v>2637768.7767822379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10859.622264740996</v>
      </c>
      <c r="L37" s="444">
        <f t="shared" ca="1" si="3"/>
        <v>2617168.9658025801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1530665.5371204461</v>
      </c>
      <c r="C38" s="447">
        <f t="shared" si="0"/>
        <v>94754.855757842233</v>
      </c>
      <c r="D38" s="447">
        <f ca="1">SUMIF(G:G,31,K:K)</f>
        <v>75705.858056291618</v>
      </c>
      <c r="E38" s="447">
        <f t="shared" ca="1" si="1"/>
        <v>1511616.5394188955</v>
      </c>
      <c r="F38" s="431"/>
      <c r="G38" s="459">
        <v>3</v>
      </c>
      <c r="H38" s="459">
        <v>31</v>
      </c>
      <c r="I38" s="444">
        <f t="shared" ca="1" si="5"/>
        <v>2617168.9658025801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10773.789718992422</v>
      </c>
      <c r="L38" s="444">
        <f t="shared" ca="1" si="3"/>
        <v>2596483.3222771739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1511616.5394188955</v>
      </c>
      <c r="C39" s="447">
        <f t="shared" si="0"/>
        <v>94754.855757842233</v>
      </c>
      <c r="D39" s="447">
        <f ca="1">SUMIF(G:G,32,K:K)</f>
        <v>74731.275181135497</v>
      </c>
      <c r="E39" s="447">
        <f t="shared" ca="1" si="1"/>
        <v>1491592.9588421886</v>
      </c>
      <c r="F39" s="431"/>
      <c r="G39" s="459">
        <v>3</v>
      </c>
      <c r="H39" s="459">
        <v>32</v>
      </c>
      <c r="I39" s="444">
        <f t="shared" ca="1" si="5"/>
        <v>2596483.3222771739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10687.599537636563</v>
      </c>
      <c r="L39" s="444">
        <f t="shared" ca="1" si="3"/>
        <v>2575711.4885704117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1491592.9588421886</v>
      </c>
      <c r="C40" s="447">
        <f t="shared" si="0"/>
        <v>94754.855757842233</v>
      </c>
      <c r="D40" s="447">
        <f ca="1">SUMIF(G:G,33,K:K)</f>
        <v>73706.830796443348</v>
      </c>
      <c r="E40" s="447">
        <f t="shared" ca="1" si="1"/>
        <v>1470544.9338807897</v>
      </c>
      <c r="F40" s="431"/>
      <c r="G40" s="459">
        <v>3</v>
      </c>
      <c r="H40" s="459">
        <v>33</v>
      </c>
      <c r="I40" s="444">
        <f t="shared" ca="1" si="5"/>
        <v>2575711.4885704117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10601.050230525054</v>
      </c>
      <c r="L40" s="444">
        <f t="shared" ca="1" si="3"/>
        <v>2554853.1055565379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1470544.9338807897</v>
      </c>
      <c r="C41" s="447">
        <f t="shared" si="0"/>
        <v>94754.855757842233</v>
      </c>
      <c r="D41" s="447">
        <f ca="1">SUMIF(G:G,34,K:K)</f>
        <v>72629.973892756068</v>
      </c>
      <c r="E41" s="447">
        <f t="shared" ca="1" si="1"/>
        <v>1448420.0520157034</v>
      </c>
      <c r="F41" s="431"/>
      <c r="G41" s="459">
        <v>3</v>
      </c>
      <c r="H41" s="459">
        <v>34</v>
      </c>
      <c r="I41" s="444">
        <f t="shared" ca="1" si="5"/>
        <v>2554853.1055565379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10514.14030130058</v>
      </c>
      <c r="L41" s="444">
        <f t="shared" ca="1" si="3"/>
        <v>2533907.8126134397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1448420.0520157034</v>
      </c>
      <c r="C42" s="447">
        <f t="shared" si="0"/>
        <v>94754.855757842233</v>
      </c>
      <c r="D42" s="447">
        <f ca="1">SUMIF(G:G,35,K:K)</f>
        <v>71498.022946129058</v>
      </c>
      <c r="E42" s="447">
        <f t="shared" ca="1" si="1"/>
        <v>1425163.2192039902</v>
      </c>
      <c r="F42" s="431"/>
      <c r="G42" s="459">
        <v>3</v>
      </c>
      <c r="H42" s="459">
        <v>35</v>
      </c>
      <c r="I42" s="444">
        <f t="shared" ca="1" si="5"/>
        <v>2533907.8126134397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10426.868247371003</v>
      </c>
      <c r="L42" s="444">
        <f t="shared" ca="1" si="3"/>
        <v>2512875.2476164121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1425163.2192039902</v>
      </c>
      <c r="C43" s="447">
        <f t="shared" si="0"/>
        <v>94754.855757842233</v>
      </c>
      <c r="D43" s="447">
        <f ca="1">SUMIF(G:G,36,K:K)</f>
        <v>70308.15924076362</v>
      </c>
      <c r="E43" s="447">
        <f t="shared" ca="1" si="1"/>
        <v>1400716.5226869115</v>
      </c>
      <c r="F43" s="431"/>
      <c r="G43" s="459">
        <v>3</v>
      </c>
      <c r="H43" s="459">
        <v>36</v>
      </c>
      <c r="I43" s="444">
        <f t="shared" ca="1" si="5"/>
        <v>2512875.2476164121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10339.232559883389</v>
      </c>
      <c r="L43" s="444">
        <f t="shared" ca="1" si="3"/>
        <v>2491755.0469318968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1400716.5226869115</v>
      </c>
      <c r="C44" s="447">
        <f t="shared" si="0"/>
        <v>94754.855757842233</v>
      </c>
      <c r="D44" s="447">
        <f ca="1">SUMIF(G:G,37,K:K)</f>
        <v>69057.41985001108</v>
      </c>
      <c r="E44" s="447">
        <f t="shared" ca="1" si="1"/>
        <v>1375019.0867790803</v>
      </c>
      <c r="F44" s="431"/>
      <c r="G44" s="459">
        <v>4</v>
      </c>
      <c r="H44" s="459">
        <v>37</v>
      </c>
      <c r="I44" s="444">
        <f t="shared" ca="1" si="5"/>
        <v>2491755.0469318968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10251.231723697909</v>
      </c>
      <c r="L44" s="444">
        <f t="shared" ca="1" si="3"/>
        <v>2470546.8454111959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1375019.0867790803</v>
      </c>
      <c r="C45" s="447">
        <f t="shared" si="0"/>
        <v>94754.855757842233</v>
      </c>
      <c r="D45" s="447">
        <f ca="1">SUMIF(G:G,38,K:K)</f>
        <v>67742.690258272225</v>
      </c>
      <c r="E45" s="447">
        <f t="shared" ca="1" si="1"/>
        <v>1348006.9212795103</v>
      </c>
      <c r="F45" s="431"/>
      <c r="G45" s="459">
        <v>4</v>
      </c>
      <c r="H45" s="459">
        <v>38</v>
      </c>
      <c r="I45" s="444">
        <f t="shared" ca="1" si="5"/>
        <v>2470546.8454111959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10162.864217361654</v>
      </c>
      <c r="L45" s="444">
        <f t="shared" ca="1" si="3"/>
        <v>2449250.2763841585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1348006.9212795103</v>
      </c>
      <c r="C46" s="447">
        <f t="shared" si="0"/>
        <v>94754.855757842233</v>
      </c>
      <c r="D46" s="447">
        <f ca="1">SUMIF(G:G,39,K:K)</f>
        <v>66360.696605418736</v>
      </c>
      <c r="E46" s="447">
        <f t="shared" ca="1" si="1"/>
        <v>1319612.7621270868</v>
      </c>
      <c r="F46" s="431"/>
      <c r="G46" s="459">
        <v>4</v>
      </c>
      <c r="H46" s="459">
        <v>39</v>
      </c>
      <c r="I46" s="444">
        <f t="shared" ca="1" si="5"/>
        <v>2449250.2763841585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10074.128513082333</v>
      </c>
      <c r="L46" s="444">
        <f t="shared" ca="1" si="3"/>
        <v>2427864.9716528421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1319612.7621270868</v>
      </c>
      <c r="C47" s="447">
        <f t="shared" si="0"/>
        <v>94754.855757842233</v>
      </c>
      <c r="D47" s="447">
        <f ca="1">SUMIF(G:G,40,K:K)</f>
        <v>64907.997534424736</v>
      </c>
      <c r="E47" s="447">
        <f t="shared" ca="1" si="1"/>
        <v>1289765.9039036692</v>
      </c>
      <c r="F47" s="431"/>
      <c r="G47" s="459">
        <v>4</v>
      </c>
      <c r="H47" s="459">
        <v>40</v>
      </c>
      <c r="I47" s="444">
        <f t="shared" ca="1" si="5"/>
        <v>2427864.9716528421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9985.0230767018475</v>
      </c>
      <c r="L47" s="444">
        <f t="shared" ca="1" si="3"/>
        <v>2406390.5614851452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1289765.9039036692</v>
      </c>
      <c r="C48" s="447">
        <f t="shared" si="0"/>
        <v>94754.855757842233</v>
      </c>
      <c r="D48" s="447">
        <f ca="1">SUMIF(G:G,41,K:K)</f>
        <v>63380.975621907659</v>
      </c>
      <c r="E48" s="447">
        <f t="shared" ca="1" si="1"/>
        <v>1258392.0237677346</v>
      </c>
      <c r="F48" s="431"/>
      <c r="G48" s="459">
        <v>4</v>
      </c>
      <c r="H48" s="459">
        <v>41</v>
      </c>
      <c r="I48" s="444">
        <f t="shared" ca="1" si="5"/>
        <v>2406390.5614851452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9895.5463676697764</v>
      </c>
      <c r="L48" s="444">
        <f t="shared" ca="1" si="3"/>
        <v>2384826.6746084164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1258392.0237677346</v>
      </c>
      <c r="C49" s="447">
        <f t="shared" si="0"/>
        <v>94754.855757842233</v>
      </c>
      <c r="D49" s="447">
        <f ca="1">SUMIF(G:G,42,K:K)</f>
        <v>61775.828370239215</v>
      </c>
      <c r="E49" s="447">
        <f t="shared" ca="1" si="1"/>
        <v>1225412.9963801315</v>
      </c>
      <c r="F49" s="431"/>
      <c r="G49" s="459">
        <v>4</v>
      </c>
      <c r="H49" s="459">
        <v>42</v>
      </c>
      <c r="I49" s="444">
        <f t="shared" ca="1" si="5"/>
        <v>2384826.6746084164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9805.6968390167403</v>
      </c>
      <c r="L49" s="444">
        <f t="shared" ca="1" si="3"/>
        <v>2363172.9382030345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1225412.9963801315</v>
      </c>
      <c r="C50" s="447">
        <f t="shared" si="0"/>
        <v>94754.855757842233</v>
      </c>
      <c r="D50" s="447">
        <f ca="1">SUMIF(G:G,43,K:K)</f>
        <v>60088.558738795764</v>
      </c>
      <c r="E50" s="447">
        <f t="shared" ca="1" si="1"/>
        <v>1190746.699361085</v>
      </c>
      <c r="F50" s="431"/>
      <c r="G50" s="459">
        <v>4</v>
      </c>
      <c r="H50" s="459">
        <v>43</v>
      </c>
      <c r="I50" s="444">
        <f t="shared" ca="1" si="5"/>
        <v>2363172.9382030345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9718.7062706609813</v>
      </c>
      <c r="L50" s="444">
        <f t="shared" ca="1" si="3"/>
        <v>2342208.2112292969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1190746.699361085</v>
      </c>
      <c r="C51" s="447">
        <f t="shared" si="0"/>
        <v>94754.855757842233</v>
      </c>
      <c r="D51" s="447">
        <f ca="1">SUMIF(G:G,44,K:K)</f>
        <v>58314.965190769435</v>
      </c>
      <c r="E51" s="447">
        <f t="shared" ca="1" si="1"/>
        <v>1154306.8087940121</v>
      </c>
      <c r="F51" s="431"/>
      <c r="G51" s="459">
        <v>4</v>
      </c>
      <c r="H51" s="459">
        <v>44</v>
      </c>
      <c r="I51" s="444">
        <f t="shared" ca="1" si="5"/>
        <v>2342208.2112292969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9631.3532416037415</v>
      </c>
      <c r="L51" s="444">
        <f t="shared" ca="1" si="3"/>
        <v>2321156.1312265019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1154306.8087940121</v>
      </c>
      <c r="C52" s="447">
        <f t="shared" si="0"/>
        <v>94754.855757842233</v>
      </c>
      <c r="D52" s="447">
        <f ca="1">SUMIF(G:G,45,K:K)</f>
        <v>56450.631230755316</v>
      </c>
      <c r="E52" s="447">
        <f t="shared" ca="1" si="1"/>
        <v>1116002.584266925</v>
      </c>
      <c r="F52" s="431"/>
      <c r="G52" s="459">
        <v>4</v>
      </c>
      <c r="H52" s="459">
        <v>45</v>
      </c>
      <c r="I52" s="444">
        <f t="shared" ca="1" si="5"/>
        <v>2321156.1312265019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9543.6362415920958</v>
      </c>
      <c r="L52" s="444">
        <f t="shared" ca="1" si="3"/>
        <v>2300016.3342236951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1116002.584266925</v>
      </c>
      <c r="C53" s="447">
        <f t="shared" si="0"/>
        <v>94754.855757842233</v>
      </c>
      <c r="D53" s="447">
        <f ca="1">SUMIF(G:G,46,K:K)</f>
        <v>54490.914407061486</v>
      </c>
      <c r="E53" s="447">
        <f t="shared" ca="1" si="1"/>
        <v>1075738.6429161443</v>
      </c>
      <c r="F53" s="431"/>
      <c r="G53" s="459">
        <v>4</v>
      </c>
      <c r="H53" s="459">
        <v>46</v>
      </c>
      <c r="I53" s="444">
        <f t="shared" ca="1" si="5"/>
        <v>2300016.3342236951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9455.5537540804016</v>
      </c>
      <c r="L53" s="444">
        <f t="shared" ca="1" si="3"/>
        <v>2278788.4547333769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1075738.6429161443</v>
      </c>
      <c r="C54" s="447">
        <f t="shared" si="0"/>
        <v>94754.855757842233</v>
      </c>
      <c r="D54" s="447">
        <f ca="1">SUMIF(G:G,47,K:K)</f>
        <v>52430.934751356734</v>
      </c>
      <c r="E54" s="447">
        <f t="shared" ca="1" si="1"/>
        <v>1033414.7219096589</v>
      </c>
      <c r="F54" s="431"/>
      <c r="G54" s="459">
        <v>4</v>
      </c>
      <c r="H54" s="459">
        <v>47</v>
      </c>
      <c r="I54" s="444">
        <f t="shared" ca="1" si="5"/>
        <v>2278788.4547333769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9367.1042562040748</v>
      </c>
      <c r="L54" s="444">
        <f t="shared" ca="1" si="3"/>
        <v>2257472.1257451819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1033414.7219096589</v>
      </c>
      <c r="C55" s="447">
        <f t="shared" si="0"/>
        <v>94754.855757842233</v>
      </c>
      <c r="D55" s="447">
        <f ca="1">SUMIF(G:G,48,K:K)</f>
        <v>50265.562626868348</v>
      </c>
      <c r="E55" s="447">
        <f t="shared" ca="1" si="1"/>
        <v>988925.42877868505</v>
      </c>
      <c r="F55" s="431"/>
      <c r="G55" s="459">
        <v>4</v>
      </c>
      <c r="H55" s="459">
        <v>48</v>
      </c>
      <c r="I55" s="444">
        <f t="shared" ca="1" si="5"/>
        <v>2257472.1257451819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9278.2862187532628</v>
      </c>
      <c r="L55" s="444">
        <f t="shared" ca="1" si="3"/>
        <v>2236066.9787195362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988925.42877868505</v>
      </c>
      <c r="C56" s="447">
        <f t="shared" si="0"/>
        <v>94754.855757842233</v>
      </c>
      <c r="D56" s="447">
        <f ca="1">SUMIF(G:G,49,K:K)</f>
        <v>47989.405954870948</v>
      </c>
      <c r="E56" s="447">
        <f t="shared" ca="1" si="1"/>
        <v>942159.97897571384</v>
      </c>
      <c r="F56" s="431"/>
      <c r="G56" s="459">
        <f>G55+1</f>
        <v>5</v>
      </c>
      <c r="H56" s="459">
        <v>49</v>
      </c>
      <c r="I56" s="444">
        <f t="shared" ca="1" si="5"/>
        <v>2236066.9787195362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9189.0981061464063</v>
      </c>
      <c r="L56" s="444">
        <f t="shared" ca="1" si="3"/>
        <v>2214572.6435812837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942159.97897571384</v>
      </c>
      <c r="C57" s="447">
        <f t="shared" si="0"/>
        <v>94754.855757842233</v>
      </c>
      <c r="D57" s="447">
        <f ca="1">SUMIF(G:G,50,K:K)</f>
        <v>45596.796787657986</v>
      </c>
      <c r="E57" s="447">
        <f t="shared" ca="1" si="1"/>
        <v>893001.92000552965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2214572.6435812837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9099.5383764036869</v>
      </c>
      <c r="L57" s="444">
        <f t="shared" ca="1" si="3"/>
        <v>2192988.7487132885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893001.92000552965</v>
      </c>
      <c r="C58" s="447">
        <f t="shared" si="0"/>
        <v>94754.855757842233</v>
      </c>
      <c r="D58" s="447">
        <f ca="1">SUMIF(G:G,51,K:K)</f>
        <v>43081.777194561175</v>
      </c>
      <c r="E58" s="447">
        <f t="shared" ca="1" si="1"/>
        <v>841328.84144224867</v>
      </c>
      <c r="F58" s="431"/>
      <c r="G58" s="459">
        <f t="shared" si="8"/>
        <v>5</v>
      </c>
      <c r="H58" s="459">
        <v>51</v>
      </c>
      <c r="I58" s="444">
        <f t="shared" ca="1" si="5"/>
        <v>2192988.7487132885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9009.605481120374</v>
      </c>
      <c r="L58" s="444">
        <f t="shared" ca="1" si="3"/>
        <v>2171314.92095001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841328.84144224867</v>
      </c>
      <c r="C59" s="447">
        <f t="shared" si="0"/>
        <v>94754.855757842233</v>
      </c>
      <c r="D59" s="447">
        <f ca="1">SUMIF(G:G,52,K:K)</f>
        <v>40438.084425871777</v>
      </c>
      <c r="E59" s="447">
        <f t="shared" ca="1" si="1"/>
        <v>787012.0701102782</v>
      </c>
      <c r="F59" s="431"/>
      <c r="G59" s="459">
        <f t="shared" si="8"/>
        <v>5</v>
      </c>
      <c r="H59" s="459">
        <v>52</v>
      </c>
      <c r="I59" s="444">
        <f t="shared" ca="1" si="5"/>
        <v>2171314.92095001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8919.2978654400467</v>
      </c>
      <c r="L59" s="444">
        <f t="shared" ca="1" si="3"/>
        <v>2149550.7855710513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787012.0701102782</v>
      </c>
      <c r="C60" s="447">
        <f t="shared" si="0"/>
        <v>94754.855757842233</v>
      </c>
      <c r="D60" s="447">
        <f ca="1">SUMIF(G:G,53,K:K)</f>
        <v>37659.135317720029</v>
      </c>
      <c r="E60" s="447">
        <f t="shared" ca="1" si="1"/>
        <v>729916.34967015602</v>
      </c>
      <c r="F60" s="431"/>
      <c r="G60" s="459">
        <f t="shared" si="8"/>
        <v>5</v>
      </c>
      <c r="H60" s="459">
        <v>53</v>
      </c>
      <c r="I60" s="444">
        <f t="shared" ca="1" si="5"/>
        <v>2149550.7855710513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8828.6139680277192</v>
      </c>
      <c r="L60" s="444">
        <f t="shared" ca="1" si="3"/>
        <v>2127695.9662946803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729916.34967015602</v>
      </c>
      <c r="C61" s="447">
        <f t="shared" si="0"/>
        <v>94754.855757842233</v>
      </c>
      <c r="D61" s="447">
        <f ca="1">SUMIF(G:G,54,K:K)</f>
        <v>34738.00989907849</v>
      </c>
      <c r="E61" s="447">
        <f t="shared" ca="1" si="1"/>
        <v>669899.50381139235</v>
      </c>
      <c r="F61" s="431"/>
      <c r="G61" s="459">
        <f t="shared" si="8"/>
        <v>5</v>
      </c>
      <c r="H61" s="459">
        <v>54</v>
      </c>
      <c r="I61" s="444">
        <f t="shared" ca="1" si="5"/>
        <v>2127695.9662946803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8737.5522210428389</v>
      </c>
      <c r="L61" s="444">
        <f t="shared" ca="1" si="3"/>
        <v>2105750.085271324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669899.50381139235</v>
      </c>
      <c r="C62" s="447">
        <f t="shared" si="0"/>
        <v>94754.855757842233</v>
      </c>
      <c r="D62" s="447">
        <f ca="1">SUMIF(G:G,55,K:K)</f>
        <v>31667.434160068675</v>
      </c>
      <c r="E62" s="447">
        <f t="shared" ca="1" si="1"/>
        <v>606812.08221361879</v>
      </c>
      <c r="F62" s="431"/>
      <c r="G62" s="459">
        <f t="shared" si="8"/>
        <v>5</v>
      </c>
      <c r="H62" s="459">
        <v>55</v>
      </c>
      <c r="I62" s="444">
        <f t="shared" ca="1" si="5"/>
        <v>2105750.085271324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8646.1110501121875</v>
      </c>
      <c r="L62" s="444">
        <f t="shared" ca="1" si="3"/>
        <v>2083712.7630770372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606812.08221361879</v>
      </c>
      <c r="C63" s="447">
        <f t="shared" si="0"/>
        <v>94754.855757842233</v>
      </c>
      <c r="D63" s="447">
        <f ca="1">SUMIF(G:G,56,K:K)</f>
        <v>28439.761938661504</v>
      </c>
      <c r="E63" s="447">
        <f t="shared" ca="1" si="1"/>
        <v>540496.98839443806</v>
      </c>
      <c r="F63" s="431"/>
      <c r="G63" s="459">
        <f t="shared" si="8"/>
        <v>5</v>
      </c>
      <c r="H63" s="459">
        <v>56</v>
      </c>
      <c r="I63" s="444">
        <f t="shared" ca="1" si="5"/>
        <v>2083712.7630770372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8554.2888743026597</v>
      </c>
      <c r="L63" s="444">
        <f t="shared" ca="1" si="3"/>
        <v>2061583.6187069409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540496.98839443806</v>
      </c>
      <c r="C64" s="447">
        <f t="shared" si="0"/>
        <v>94754.855757842233</v>
      </c>
      <c r="D64" s="447">
        <f ca="1">SUMIF(G:G,57,K:K)</f>
        <v>25046.955880667014</v>
      </c>
      <c r="E64" s="447">
        <f t="shared" ca="1" si="1"/>
        <v>470789.08851726283</v>
      </c>
      <c r="F64" s="431"/>
      <c r="G64" s="459">
        <f t="shared" si="8"/>
        <v>5</v>
      </c>
      <c r="H64" s="459">
        <v>57</v>
      </c>
      <c r="I64" s="444">
        <f t="shared" ca="1" si="5"/>
        <v>2061583.6187069409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8462.0841060939256</v>
      </c>
      <c r="L64" s="444">
        <f t="shared" ca="1" si="3"/>
        <v>2039362.2695686358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470789.08851726283</v>
      </c>
      <c r="C65" s="447">
        <f t="shared" si="0"/>
        <v>94754.855757842233</v>
      </c>
      <c r="D65" s="447">
        <f ca="1">SUMIF(G:G,58,K:K)</f>
        <v>21480.567425600901</v>
      </c>
      <c r="E65" s="447">
        <f t="shared" ca="1" si="1"/>
        <v>397514.80018502148</v>
      </c>
      <c r="F65" s="431"/>
      <c r="G65" s="459">
        <f t="shared" si="8"/>
        <v>5</v>
      </c>
      <c r="H65" s="459">
        <v>58</v>
      </c>
      <c r="I65" s="444">
        <f t="shared" ca="1" si="5"/>
        <v>2039362.2695686358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8369.4951513509859</v>
      </c>
      <c r="L65" s="444">
        <f t="shared" ca="1" si="3"/>
        <v>2017048.3314755878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397514.80018502148</v>
      </c>
      <c r="C66" s="447">
        <f t="shared" si="0"/>
        <v>94754.855757842233</v>
      </c>
      <c r="D66" s="447">
        <f ca="1">SUMIF(G:G,59,K:K)</f>
        <v>17731.715768590104</v>
      </c>
      <c r="E66" s="447">
        <f t="shared" ca="1" si="1"/>
        <v>320491.66019576933</v>
      </c>
      <c r="F66" s="431"/>
      <c r="G66" s="459">
        <f t="shared" si="8"/>
        <v>5</v>
      </c>
      <c r="H66" s="459">
        <v>59</v>
      </c>
      <c r="I66" s="444">
        <f t="shared" ca="1" si="5"/>
        <v>2017048.3314755878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8276.5204092966196</v>
      </c>
      <c r="L66" s="444">
        <f t="shared" ca="1" si="3"/>
        <v>1994641.4186404855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320491.66019576933</v>
      </c>
      <c r="C67" s="447">
        <f t="shared" si="0"/>
        <v>94754.855757842233</v>
      </c>
      <c r="D67" s="447">
        <f t="shared" ref="D67:D136" ca="1" si="9">SUMIF(G:G,60,K:K)</f>
        <v>13791.065745929558</v>
      </c>
      <c r="E67" s="447">
        <f t="shared" ca="1" si="1"/>
        <v>239527.87018385663</v>
      </c>
      <c r="F67" s="431"/>
      <c r="G67" s="459">
        <f t="shared" si="8"/>
        <v>5</v>
      </c>
      <c r="H67" s="459">
        <v>60</v>
      </c>
      <c r="I67" s="444">
        <f t="shared" ca="1" si="5"/>
        <v>1994641.4186404855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8183.1582724836926</v>
      </c>
      <c r="L67" s="444">
        <f t="shared" ca="1" si="3"/>
        <v>1972141.1436685701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239527.87018385663</v>
      </c>
      <c r="C68" s="447">
        <f t="shared" si="0"/>
        <v>94754.855757842233</v>
      </c>
      <c r="D68" s="447">
        <f t="shared" ca="1" si="9"/>
        <v>13791.065745929558</v>
      </c>
      <c r="E68" s="447">
        <f t="shared" ca="1" si="1"/>
        <v>158564.08017194393</v>
      </c>
      <c r="F68" s="431"/>
      <c r="G68" s="459">
        <f>G67+1</f>
        <v>6</v>
      </c>
      <c r="H68" s="459">
        <v>61</v>
      </c>
      <c r="I68" s="444">
        <f t="shared" ca="1" si="5"/>
        <v>1972141.1436685701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8089.407126767378</v>
      </c>
      <c r="L68" s="444">
        <f t="shared" ca="1" si="3"/>
        <v>1949547.1175509384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158564.08017194393</v>
      </c>
      <c r="C69" s="447">
        <f t="shared" si="0"/>
        <v>94754.855757842233</v>
      </c>
      <c r="D69" s="447">
        <f t="shared" ca="1" si="9"/>
        <v>13791.065745929558</v>
      </c>
      <c r="E69" s="447">
        <f t="shared" ca="1" si="1"/>
        <v>77600.290160031262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1949547.1175509384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7995.2653512772476</v>
      </c>
      <c r="L69" s="444">
        <f t="shared" ca="1" si="3"/>
        <v>1926858.9496578167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77600.290160031262</v>
      </c>
      <c r="C70" s="447">
        <f t="shared" si="0"/>
        <v>94754.855757842233</v>
      </c>
      <c r="D70" s="447">
        <f t="shared" ca="1" si="9"/>
        <v>13791.065745929558</v>
      </c>
      <c r="E70" s="447">
        <f t="shared" ca="1" si="1"/>
        <v>-3363.4998518814136</v>
      </c>
      <c r="F70" s="431"/>
      <c r="G70" s="459">
        <f t="shared" si="10"/>
        <v>6</v>
      </c>
      <c r="H70" s="459">
        <v>63</v>
      </c>
      <c r="I70" s="444">
        <f t="shared" ca="1" si="5"/>
        <v>1926858.9496578167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7900.7313183892402</v>
      </c>
      <c r="L70" s="444">
        <f t="shared" ca="1" si="3"/>
        <v>1904076.2477318069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-3363.4998518814136</v>
      </c>
      <c r="C71" s="447">
        <f t="shared" si="0"/>
        <v>94754.855757842233</v>
      </c>
      <c r="D71" s="447">
        <f t="shared" ca="1" si="9"/>
        <v>13791.065745929558</v>
      </c>
      <c r="E71" s="447">
        <f t="shared" ca="1" si="1"/>
        <v>-84327.289863794082</v>
      </c>
      <c r="F71" s="431"/>
      <c r="G71" s="459">
        <f t="shared" si="10"/>
        <v>6</v>
      </c>
      <c r="H71" s="459">
        <v>64</v>
      </c>
      <c r="I71" s="444">
        <f t="shared" ca="1" si="5"/>
        <v>1904076.2477318069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7805.8033936975326</v>
      </c>
      <c r="L71" s="444">
        <f t="shared" ca="1" si="3"/>
        <v>1881198.6178811055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-84327.289863794082</v>
      </c>
      <c r="C72" s="447">
        <f t="shared" si="0"/>
        <v>94754.855757842233</v>
      </c>
      <c r="D72" s="447">
        <f t="shared" ca="1" si="9"/>
        <v>13791.065745929558</v>
      </c>
      <c r="E72" s="447">
        <f t="shared" ca="1" si="1"/>
        <v>-165291.07987570675</v>
      </c>
      <c r="F72" s="431"/>
      <c r="G72" s="459">
        <f t="shared" si="10"/>
        <v>6</v>
      </c>
      <c r="H72" s="459">
        <v>65</v>
      </c>
      <c r="I72" s="444">
        <f t="shared" ca="1" si="5"/>
        <v>1881198.6178811055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7710.4799359862764</v>
      </c>
      <c r="L72" s="444">
        <f t="shared" ca="1" si="3"/>
        <v>1858225.6645726927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-165291.07987570675</v>
      </c>
      <c r="C73" s="447">
        <f t="shared" si="0"/>
        <v>94754.855757842233</v>
      </c>
      <c r="D73" s="447">
        <f t="shared" ca="1" si="9"/>
        <v>13791.065745929558</v>
      </c>
      <c r="E73" s="447">
        <f t="shared" ca="1" si="1"/>
        <v>-246254.86988761945</v>
      </c>
      <c r="F73" s="431"/>
      <c r="G73" s="459">
        <f t="shared" si="10"/>
        <v>6</v>
      </c>
      <c r="H73" s="459">
        <v>66</v>
      </c>
      <c r="I73" s="444">
        <f t="shared" ca="1" si="5"/>
        <v>1858225.6645726927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7614.7592972012235</v>
      </c>
      <c r="L73" s="444">
        <f t="shared" ca="1" si="3"/>
        <v>1835156.9906254949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-246254.86988761945</v>
      </c>
      <c r="C74" s="447">
        <f t="shared" si="0"/>
        <v>94754.855757842233</v>
      </c>
      <c r="D74" s="447">
        <f t="shared" ca="1" si="9"/>
        <v>13791.065745929558</v>
      </c>
      <c r="E74" s="447">
        <f t="shared" ca="1" si="1"/>
        <v>-327218.65989953215</v>
      </c>
      <c r="F74" s="431"/>
      <c r="G74" s="459">
        <f t="shared" si="10"/>
        <v>6</v>
      </c>
      <c r="H74" s="459">
        <v>67</v>
      </c>
      <c r="I74" s="444">
        <f t="shared" ca="1" si="5"/>
        <v>1835156.9906254949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7518.6398224212326</v>
      </c>
      <c r="L74" s="444">
        <f t="shared" ca="1" si="3"/>
        <v>1811992.197203517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-327218.65989953215</v>
      </c>
      <c r="C75" s="447">
        <f t="shared" si="0"/>
        <v>94754.855757842233</v>
      </c>
      <c r="D75" s="447">
        <f t="shared" ca="1" si="9"/>
        <v>13791.065745929558</v>
      </c>
      <c r="E75" s="447">
        <f t="shared" ca="1" si="1"/>
        <v>-408182.44991144486</v>
      </c>
      <c r="F75" s="431"/>
      <c r="G75" s="459">
        <f t="shared" si="10"/>
        <v>6</v>
      </c>
      <c r="H75" s="459">
        <v>68</v>
      </c>
      <c r="I75" s="444">
        <f t="shared" ca="1" si="5"/>
        <v>1811992.197203517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7514.2494150987368</v>
      </c>
      <c r="L75" s="444">
        <f t="shared" ca="1" si="3"/>
        <v>1810934.1090387956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-408182.44991144486</v>
      </c>
      <c r="C76" s="447">
        <f t="shared" si="0"/>
        <v>94754.855757842233</v>
      </c>
      <c r="D76" s="447">
        <f t="shared" ca="1" si="9"/>
        <v>13791.065745929558</v>
      </c>
      <c r="E76" s="447">
        <f t="shared" ca="1" si="1"/>
        <v>-489146.23992335756</v>
      </c>
      <c r="F76" s="431"/>
      <c r="G76" s="459">
        <f t="shared" si="10"/>
        <v>6</v>
      </c>
      <c r="H76" s="459">
        <v>69</v>
      </c>
      <c r="I76" s="444">
        <f t="shared" ca="1" si="5"/>
        <v>1810934.1090387956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7509.8407144123976</v>
      </c>
      <c r="L76" s="444">
        <f t="shared" ca="1" si="3"/>
        <v>1809871.612173388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-489146.23992335756</v>
      </c>
      <c r="C77" s="447">
        <f t="shared" si="0"/>
        <v>94754.855757842233</v>
      </c>
      <c r="D77" s="447">
        <f t="shared" ca="1" si="9"/>
        <v>13791.065745929558</v>
      </c>
      <c r="E77" s="447">
        <f t="shared" ca="1" si="1"/>
        <v>-570110.0299352702</v>
      </c>
      <c r="F77" s="431"/>
      <c r="G77" s="459">
        <f t="shared" si="10"/>
        <v>6</v>
      </c>
      <c r="H77" s="459">
        <v>70</v>
      </c>
      <c r="I77" s="444">
        <f t="shared" ca="1" si="5"/>
        <v>1809871.612173388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7505.4136441398659</v>
      </c>
      <c r="L77" s="444">
        <f t="shared" ca="1" si="3"/>
        <v>1808804.6882377078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-570110.0299352702</v>
      </c>
      <c r="C78" s="447">
        <f t="shared" si="0"/>
        <v>94754.855757842233</v>
      </c>
      <c r="D78" s="447">
        <f t="shared" ca="1" si="9"/>
        <v>13791.065745929558</v>
      </c>
      <c r="E78" s="447">
        <f t="shared" ca="1" si="1"/>
        <v>-651073.81994718278</v>
      </c>
      <c r="F78" s="431"/>
      <c r="G78" s="459">
        <f t="shared" si="10"/>
        <v>6</v>
      </c>
      <c r="H78" s="459">
        <v>71</v>
      </c>
      <c r="I78" s="444">
        <f t="shared" ca="1" si="5"/>
        <v>1808804.6882377078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7500.9681277411983</v>
      </c>
      <c r="L78" s="444">
        <f t="shared" ca="1" si="3"/>
        <v>1807733.318785629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-651073.81994718278</v>
      </c>
      <c r="C79" s="447">
        <f t="shared" si="0"/>
        <v>94754.855757842233</v>
      </c>
      <c r="D79" s="447">
        <f t="shared" ca="1" si="9"/>
        <v>13791.065745929558</v>
      </c>
      <c r="E79" s="447">
        <f t="shared" ca="1" si="1"/>
        <v>-732037.60995909537</v>
      </c>
      <c r="F79" s="431"/>
      <c r="G79" s="459">
        <f t="shared" si="10"/>
        <v>6</v>
      </c>
      <c r="H79" s="459">
        <v>72</v>
      </c>
      <c r="I79" s="444">
        <f t="shared" ca="1" si="5"/>
        <v>1807733.318785629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7496.5040883575375</v>
      </c>
      <c r="L79" s="444">
        <f t="shared" ca="1" si="3"/>
        <v>1806657.4852941665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-732037.60995909537</v>
      </c>
      <c r="C80" s="447">
        <f t="shared" si="0"/>
        <v>94754.855757842233</v>
      </c>
      <c r="D80" s="447">
        <f t="shared" ca="1" si="9"/>
        <v>13791.065745929558</v>
      </c>
      <c r="E80" s="447">
        <f t="shared" ca="1" si="1"/>
        <v>-813001.39997100795</v>
      </c>
      <c r="F80" s="431"/>
      <c r="G80" s="459">
        <f>G79+1</f>
        <v>7</v>
      </c>
      <c r="H80" s="459">
        <v>73</v>
      </c>
      <c r="I80" s="444">
        <f t="shared" ca="1" si="5"/>
        <v>1806657.4852941665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7492.0214488097754</v>
      </c>
      <c r="L80" s="444">
        <f t="shared" ca="1" si="3"/>
        <v>1805577.1691631563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-813001.39997100795</v>
      </c>
      <c r="C81" s="447">
        <f t="shared" si="0"/>
        <v>94754.855757842233</v>
      </c>
      <c r="D81" s="447">
        <f t="shared" ca="1" si="9"/>
        <v>13791.065745929558</v>
      </c>
      <c r="E81" s="447">
        <f t="shared" ca="1" si="1"/>
        <v>-893965.18998292054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1805577.1691631563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7487.5201315972345</v>
      </c>
      <c r="L81" s="444">
        <f t="shared" ca="1" si="3"/>
        <v>1804492.3517149335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-893965.18998292054</v>
      </c>
      <c r="C82" s="447">
        <f t="shared" si="0"/>
        <v>94754.855757842233</v>
      </c>
      <c r="D82" s="447">
        <f t="shared" ca="1" si="9"/>
        <v>13791.065745929558</v>
      </c>
      <c r="E82" s="447">
        <f t="shared" ca="1" si="1"/>
        <v>-974928.97999483312</v>
      </c>
      <c r="F82" s="431"/>
      <c r="G82" s="459">
        <f t="shared" si="11"/>
        <v>7</v>
      </c>
      <c r="H82" s="459">
        <v>75</v>
      </c>
      <c r="I82" s="444">
        <f t="shared" ca="1" si="5"/>
        <v>1804492.3517149335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7483.0000588963057</v>
      </c>
      <c r="L82" s="444">
        <f t="shared" ca="1" si="3"/>
        <v>1803403.0141940098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-974928.97999483312</v>
      </c>
      <c r="C83" s="447">
        <f t="shared" si="0"/>
        <v>94754.855757842233</v>
      </c>
      <c r="D83" s="447">
        <f t="shared" ca="1" si="9"/>
        <v>13791.065745929558</v>
      </c>
      <c r="E83" s="447">
        <f t="shared" ca="1" si="1"/>
        <v>-1055892.7700067458</v>
      </c>
      <c r="F83" s="431"/>
      <c r="G83" s="459">
        <f t="shared" si="11"/>
        <v>7</v>
      </c>
      <c r="H83" s="459">
        <v>76</v>
      </c>
      <c r="I83" s="444">
        <f t="shared" ca="1" si="5"/>
        <v>1803403.0141940098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7478.4611525591235</v>
      </c>
      <c r="L83" s="444">
        <f t="shared" ca="1" si="3"/>
        <v>1802309.1377667489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-1055892.7700067458</v>
      </c>
      <c r="C84" s="447">
        <f t="shared" si="0"/>
        <v>94754.855757842233</v>
      </c>
      <c r="D84" s="447">
        <f t="shared" ca="1" si="9"/>
        <v>13791.065745929558</v>
      </c>
      <c r="E84" s="447">
        <f t="shared" ca="1" si="1"/>
        <v>-1136856.5600186586</v>
      </c>
      <c r="F84" s="431"/>
      <c r="G84" s="459">
        <f t="shared" si="11"/>
        <v>7</v>
      </c>
      <c r="H84" s="459">
        <v>77</v>
      </c>
      <c r="I84" s="444">
        <f t="shared" ca="1" si="5"/>
        <v>1802309.1377667489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7473.903334112204</v>
      </c>
      <c r="L84" s="444">
        <f t="shared" ca="1" si="3"/>
        <v>1801210.703521041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-1136856.5600186586</v>
      </c>
      <c r="C85" s="447">
        <f t="shared" si="0"/>
        <v>94754.855757842233</v>
      </c>
      <c r="D85" s="447">
        <f t="shared" ca="1" si="9"/>
        <v>13791.065745929558</v>
      </c>
      <c r="E85" s="447">
        <f t="shared" ca="1" si="1"/>
        <v>-1217820.3500305715</v>
      </c>
      <c r="F85" s="431"/>
      <c r="G85" s="459">
        <f t="shared" si="11"/>
        <v>7</v>
      </c>
      <c r="H85" s="459">
        <v>78</v>
      </c>
      <c r="I85" s="444">
        <f t="shared" ca="1" si="5"/>
        <v>1801210.703521041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7469.3265247550871</v>
      </c>
      <c r="L85" s="444">
        <f t="shared" ca="1" si="3"/>
        <v>1800107.6924659759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-1217820.3500305715</v>
      </c>
      <c r="C86" s="447">
        <f t="shared" si="0"/>
        <v>94754.855757842233</v>
      </c>
      <c r="D86" s="447">
        <f t="shared" ca="1" si="9"/>
        <v>13791.065745929558</v>
      </c>
      <c r="E86" s="447">
        <f t="shared" ca="1" si="1"/>
        <v>-1298784.1400424843</v>
      </c>
      <c r="F86" s="431"/>
      <c r="G86" s="459">
        <f t="shared" si="11"/>
        <v>7</v>
      </c>
      <c r="H86" s="459">
        <v>79</v>
      </c>
      <c r="I86" s="444">
        <f t="shared" ca="1" si="5"/>
        <v>1800107.6924659759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7464.7306453589827</v>
      </c>
      <c r="L86" s="444">
        <f t="shared" ca="1" si="3"/>
        <v>1799000.0855315148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-1298784.1400424843</v>
      </c>
      <c r="C87" s="447">
        <f t="shared" si="0"/>
        <v>94754.855757842233</v>
      </c>
      <c r="D87" s="447">
        <f t="shared" ca="1" si="9"/>
        <v>13791.065745929558</v>
      </c>
      <c r="E87" s="447">
        <f t="shared" ca="1" si="1"/>
        <v>-1379747.9300543971</v>
      </c>
      <c r="F87" s="431"/>
      <c r="G87" s="459">
        <f t="shared" si="11"/>
        <v>7</v>
      </c>
      <c r="H87" s="459">
        <v>80</v>
      </c>
      <c r="I87" s="444">
        <f t="shared" ca="1" si="5"/>
        <v>1799000.0855315148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7460.1156164653958</v>
      </c>
      <c r="L87" s="444">
        <f t="shared" ca="1" si="3"/>
        <v>1797887.8635681602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-1379747.9300543971</v>
      </c>
      <c r="C88" s="447">
        <f t="shared" si="0"/>
        <v>94754.855757842233</v>
      </c>
      <c r="D88" s="447">
        <f t="shared" ca="1" si="9"/>
        <v>13791.065745929558</v>
      </c>
      <c r="E88" s="447">
        <f t="shared" ca="1" si="1"/>
        <v>-1460711.7200663099</v>
      </c>
      <c r="F88" s="431"/>
      <c r="G88" s="459">
        <f t="shared" si="11"/>
        <v>7</v>
      </c>
      <c r="H88" s="459">
        <v>81</v>
      </c>
      <c r="I88" s="444">
        <f t="shared" ca="1" si="5"/>
        <v>1797887.8635681602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7455.4813582847501</v>
      </c>
      <c r="L88" s="444">
        <f t="shared" ca="1" si="3"/>
        <v>1796771.007346625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-1460711.7200663099</v>
      </c>
      <c r="C89" s="447">
        <f t="shared" si="0"/>
        <v>94754.855757842233</v>
      </c>
      <c r="D89" s="447">
        <f t="shared" ca="1" si="9"/>
        <v>13791.065745929558</v>
      </c>
      <c r="E89" s="447">
        <f t="shared" ca="1" si="1"/>
        <v>-1541675.5100782227</v>
      </c>
      <c r="F89" s="431"/>
      <c r="G89" s="459">
        <f t="shared" si="11"/>
        <v>7</v>
      </c>
      <c r="H89" s="459">
        <v>82</v>
      </c>
      <c r="I89" s="444">
        <f t="shared" ca="1" si="5"/>
        <v>1796771.007346625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7450.8277906950198</v>
      </c>
      <c r="L89" s="444">
        <f t="shared" ca="1" si="3"/>
        <v>1795649.4975574999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-1541675.5100782227</v>
      </c>
      <c r="C90" s="447">
        <f t="shared" si="0"/>
        <v>94754.855757842233</v>
      </c>
      <c r="D90" s="447">
        <f t="shared" ca="1" si="9"/>
        <v>13791.065745929558</v>
      </c>
      <c r="E90" s="447">
        <f t="shared" ca="1" si="1"/>
        <v>-1622639.3000901355</v>
      </c>
      <c r="F90" s="431"/>
      <c r="G90" s="459">
        <f t="shared" si="11"/>
        <v>7</v>
      </c>
      <c r="H90" s="459">
        <v>83</v>
      </c>
      <c r="I90" s="444">
        <f t="shared" ca="1" si="5"/>
        <v>1795649.4975574999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7446.1548332403318</v>
      </c>
      <c r="L90" s="444">
        <f t="shared" ca="1" si="3"/>
        <v>1794523.3148109203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-1622639.3000901355</v>
      </c>
      <c r="C91" s="447">
        <f t="shared" si="0"/>
        <v>94754.855757842233</v>
      </c>
      <c r="D91" s="447">
        <f t="shared" ca="1" si="9"/>
        <v>13791.065745929558</v>
      </c>
      <c r="E91" s="447">
        <f t="shared" ca="1" si="1"/>
        <v>-1703603.0901020484</v>
      </c>
      <c r="F91" s="431"/>
      <c r="G91" s="459">
        <f t="shared" si="11"/>
        <v>7</v>
      </c>
      <c r="H91" s="459">
        <v>84</v>
      </c>
      <c r="I91" s="444">
        <f t="shared" ca="1" si="5"/>
        <v>1794523.3148109203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7441.462405129585</v>
      </c>
      <c r="L91" s="444">
        <f t="shared" ca="1" si="3"/>
        <v>1793392.4396362298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-1703603.0901020484</v>
      </c>
      <c r="C92" s="447">
        <f t="shared" si="0"/>
        <v>94754.855757842233</v>
      </c>
      <c r="D92" s="447">
        <f t="shared" ca="1" si="9"/>
        <v>13791.065745929558</v>
      </c>
      <c r="E92" s="447">
        <f t="shared" ca="1" si="1"/>
        <v>-1784566.8801139612</v>
      </c>
      <c r="F92" s="431"/>
      <c r="G92" s="459">
        <f>G91+1</f>
        <v>8</v>
      </c>
      <c r="H92" s="459">
        <v>85</v>
      </c>
      <c r="I92" s="444">
        <f t="shared" ca="1" si="5"/>
        <v>1793392.4396362298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7436.75042523504</v>
      </c>
      <c r="L92" s="444">
        <f t="shared" ca="1" si="3"/>
        <v>1792256.8524816448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-1784566.8801139612</v>
      </c>
      <c r="C93" s="447">
        <f t="shared" si="0"/>
        <v>94754.855757842233</v>
      </c>
      <c r="D93" s="447">
        <f t="shared" ca="1" si="9"/>
        <v>13791.065745929558</v>
      </c>
      <c r="E93" s="447">
        <f t="shared" ca="1" si="1"/>
        <v>-1865530.670125874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1792256.8524816448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7432.0188120909352</v>
      </c>
      <c r="L93" s="444">
        <f t="shared" ca="1" si="3"/>
        <v>1791116.5337139156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-1865530.670125874</v>
      </c>
      <c r="C94" s="447">
        <f t="shared" si="0"/>
        <v>94754.855757842233</v>
      </c>
      <c r="D94" s="447">
        <f t="shared" ca="1" si="9"/>
        <v>13791.065745929558</v>
      </c>
      <c r="E94" s="447">
        <f t="shared" ca="1" si="1"/>
        <v>-1946494.4601377868</v>
      </c>
      <c r="F94" s="431"/>
      <c r="G94" s="459">
        <f t="shared" si="12"/>
        <v>8</v>
      </c>
      <c r="H94" s="459">
        <v>87</v>
      </c>
      <c r="I94" s="444">
        <f t="shared" ca="1" si="5"/>
        <v>1791116.5337139156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7427.2674838920648</v>
      </c>
      <c r="L94" s="444">
        <f t="shared" ca="1" si="3"/>
        <v>1789971.4636179877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-1946494.4601377868</v>
      </c>
      <c r="C95" s="447">
        <f t="shared" si="0"/>
        <v>94754.855757842233</v>
      </c>
      <c r="D95" s="447">
        <f t="shared" ca="1" si="9"/>
        <v>13791.065745929558</v>
      </c>
      <c r="E95" s="447">
        <f t="shared" ca="1" si="1"/>
        <v>-2027458.2501496996</v>
      </c>
      <c r="F95" s="431"/>
      <c r="G95" s="459">
        <f t="shared" si="12"/>
        <v>8</v>
      </c>
      <c r="H95" s="459">
        <v>88</v>
      </c>
      <c r="I95" s="444">
        <f t="shared" ca="1" si="5"/>
        <v>1789971.4636179877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7422.4963584923653</v>
      </c>
      <c r="L95" s="444">
        <f t="shared" ca="1" si="3"/>
        <v>1788821.62239666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-2027458.2501496996</v>
      </c>
      <c r="C96" s="447">
        <f t="shared" si="0"/>
        <v>94754.855757842233</v>
      </c>
      <c r="D96" s="447">
        <f t="shared" ca="1" si="9"/>
        <v>13791.065745929558</v>
      </c>
      <c r="E96" s="447">
        <f t="shared" ca="1" si="1"/>
        <v>-2108422.040161612</v>
      </c>
      <c r="F96" s="431"/>
      <c r="G96" s="459">
        <f t="shared" si="12"/>
        <v>8</v>
      </c>
      <c r="H96" s="459">
        <v>89</v>
      </c>
      <c r="I96" s="444">
        <f t="shared" ca="1" si="5"/>
        <v>1788821.62239666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7417.7053534034994</v>
      </c>
      <c r="L96" s="444">
        <f t="shared" ca="1" si="3"/>
        <v>1787666.9901702434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-2108422.040161612</v>
      </c>
      <c r="C97" s="447">
        <f t="shared" si="0"/>
        <v>94754.855757842233</v>
      </c>
      <c r="D97" s="447">
        <f t="shared" ca="1" si="9"/>
        <v>13791.065745929558</v>
      </c>
      <c r="E97" s="447">
        <f t="shared" ca="1" si="1"/>
        <v>-2189385.8301735246</v>
      </c>
      <c r="F97" s="431"/>
      <c r="G97" s="459">
        <f t="shared" si="12"/>
        <v>8</v>
      </c>
      <c r="H97" s="459">
        <v>90</v>
      </c>
      <c r="I97" s="444">
        <f t="shared" ca="1" si="5"/>
        <v>1787666.9901702434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7412.894385793431</v>
      </c>
      <c r="L97" s="444">
        <f t="shared" ca="1" si="3"/>
        <v>1786507.5469762168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-2189385.8301735246</v>
      </c>
      <c r="C98" s="447">
        <f t="shared" si="0"/>
        <v>94754.855757842233</v>
      </c>
      <c r="D98" s="447">
        <f t="shared" ca="1" si="9"/>
        <v>13791.065745929558</v>
      </c>
      <c r="E98" s="447">
        <f t="shared" ca="1" si="1"/>
        <v>-2270349.6201854371</v>
      </c>
      <c r="F98" s="431"/>
      <c r="G98" s="459">
        <f t="shared" si="12"/>
        <v>8</v>
      </c>
      <c r="H98" s="459">
        <v>91</v>
      </c>
      <c r="I98" s="444">
        <f t="shared" ca="1" si="5"/>
        <v>1786507.5469762168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7408.0633724849858</v>
      </c>
      <c r="L98" s="444">
        <f t="shared" ca="1" si="3"/>
        <v>1785343.2727688816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-2270349.6201854371</v>
      </c>
      <c r="C99" s="447">
        <f t="shared" si="0"/>
        <v>94754.855757842233</v>
      </c>
      <c r="D99" s="447">
        <f t="shared" ca="1" si="9"/>
        <v>13791.065745929558</v>
      </c>
      <c r="E99" s="447">
        <f t="shared" ca="1" si="1"/>
        <v>-2351313.4101973497</v>
      </c>
      <c r="F99" s="431"/>
      <c r="G99" s="459">
        <f t="shared" si="12"/>
        <v>8</v>
      </c>
      <c r="H99" s="459">
        <v>92</v>
      </c>
      <c r="I99" s="444">
        <f t="shared" ca="1" si="5"/>
        <v>1785343.2727688816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7403.2122299544235</v>
      </c>
      <c r="L99" s="444">
        <f t="shared" ca="1" si="3"/>
        <v>1784174.1474190159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-2351313.4101973497</v>
      </c>
      <c r="C100" s="447">
        <f t="shared" si="0"/>
        <v>94754.855757842233</v>
      </c>
      <c r="D100" s="447">
        <f t="shared" ca="1" si="9"/>
        <v>13791.065745929558</v>
      </c>
      <c r="E100" s="447">
        <f t="shared" ca="1" si="1"/>
        <v>-2432277.2002092623</v>
      </c>
      <c r="F100" s="431"/>
      <c r="G100" s="459">
        <f t="shared" si="12"/>
        <v>8</v>
      </c>
      <c r="H100" s="459">
        <v>93</v>
      </c>
      <c r="I100" s="444">
        <f t="shared" ca="1" si="5"/>
        <v>1784174.1474190159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7398.3408743299815</v>
      </c>
      <c r="L100" s="444">
        <f t="shared" ca="1" si="3"/>
        <v>1783000.1507135257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-2432277.2002092623</v>
      </c>
      <c r="C101" s="447">
        <f t="shared" si="0"/>
        <v>94754.855757842233</v>
      </c>
      <c r="D101" s="447">
        <f t="shared" ca="1" si="9"/>
        <v>13791.065745929558</v>
      </c>
      <c r="E101" s="447">
        <f t="shared" ca="1" si="1"/>
        <v>-2513240.9902211749</v>
      </c>
      <c r="F101" s="431"/>
      <c r="G101" s="459">
        <f t="shared" si="12"/>
        <v>8</v>
      </c>
      <c r="H101" s="459">
        <v>94</v>
      </c>
      <c r="I101" s="444">
        <f t="shared" ca="1" si="5"/>
        <v>1783000.1507135257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7393.4492213904387</v>
      </c>
      <c r="L101" s="444">
        <f t="shared" ca="1" si="3"/>
        <v>1781821.2623550962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-2513240.9902211749</v>
      </c>
      <c r="C102" s="447">
        <f t="shared" si="0"/>
        <v>94754.855757842233</v>
      </c>
      <c r="D102" s="447">
        <f t="shared" ca="1" si="9"/>
        <v>13791.065745929558</v>
      </c>
      <c r="E102" s="447">
        <f t="shared" ca="1" si="1"/>
        <v>-2594204.7802330875</v>
      </c>
      <c r="F102" s="431"/>
      <c r="G102" s="459">
        <f t="shared" si="12"/>
        <v>8</v>
      </c>
      <c r="H102" s="459">
        <v>95</v>
      </c>
      <c r="I102" s="444">
        <f t="shared" ca="1" si="5"/>
        <v>1781821.2623550962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7388.5371865636516</v>
      </c>
      <c r="L102" s="444">
        <f t="shared" ca="1" si="3"/>
        <v>1780637.4619618398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-2594204.7802330875</v>
      </c>
      <c r="C103" s="447">
        <f t="shared" si="0"/>
        <v>94754.855757842233</v>
      </c>
      <c r="D103" s="447">
        <f t="shared" ca="1" si="9"/>
        <v>13791.065745929558</v>
      </c>
      <c r="E103" s="447">
        <f t="shared" ca="1" si="1"/>
        <v>-2675168.5702450001</v>
      </c>
      <c r="F103" s="431"/>
      <c r="G103" s="459">
        <f t="shared" si="12"/>
        <v>8</v>
      </c>
      <c r="H103" s="459">
        <v>96</v>
      </c>
      <c r="I103" s="444">
        <f t="shared" ca="1" si="5"/>
        <v>1780637.4619618398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7383.6046849250824</v>
      </c>
      <c r="L103" s="444">
        <f t="shared" ca="1" si="3"/>
        <v>1779448.7290669449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-2675168.5702450001</v>
      </c>
      <c r="C104" s="447">
        <f t="shared" si="0"/>
        <v>71066.141818381671</v>
      </c>
      <c r="D104" s="447">
        <f t="shared" ca="1" si="9"/>
        <v>13791.065745929558</v>
      </c>
      <c r="E104" s="447">
        <f t="shared" ca="1" si="1"/>
        <v>-2732443.6463174522</v>
      </c>
      <c r="F104" s="431"/>
      <c r="G104" s="459">
        <f>G103+1</f>
        <v>9</v>
      </c>
      <c r="H104" s="459">
        <v>97</v>
      </c>
      <c r="I104" s="444">
        <f t="shared" ca="1" si="5"/>
        <v>1779448.7290669449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7378.6516311963542</v>
      </c>
      <c r="L104" s="444">
        <f t="shared" ca="1" si="3"/>
        <v>1778255.0431183211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-2732443.6463174522</v>
      </c>
      <c r="C105" s="447">
        <f t="shared" si="0"/>
        <v>0</v>
      </c>
      <c r="D105" s="447">
        <f t="shared" ca="1" si="9"/>
        <v>13791.065745929558</v>
      </c>
      <c r="E105" s="447">
        <f t="shared" ca="1" si="1"/>
        <v>-2718652.5805715225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1778255.0431183211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7376.4950214104201</v>
      </c>
      <c r="L105" s="444">
        <f t="shared" ca="1" si="3"/>
        <v>1777735.3001599114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-2718652.5805715225</v>
      </c>
      <c r="C106" s="447">
        <f t="shared" si="0"/>
        <v>0</v>
      </c>
      <c r="D106" s="447">
        <f t="shared" ca="1" si="9"/>
        <v>13791.065745929558</v>
      </c>
      <c r="E106" s="447">
        <f t="shared" ca="1" si="1"/>
        <v>-2704861.5148255927</v>
      </c>
      <c r="F106" s="431"/>
      <c r="G106" s="459">
        <f t="shared" si="13"/>
        <v>9</v>
      </c>
      <c r="H106" s="459">
        <v>99</v>
      </c>
      <c r="I106" s="444">
        <f t="shared" ca="1" si="5"/>
        <v>1777735.3001599114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7374.3294257503794</v>
      </c>
      <c r="L106" s="444">
        <f t="shared" ca="1" si="3"/>
        <v>1777213.3916058415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-2704861.5148255927</v>
      </c>
      <c r="C107" s="447">
        <f t="shared" si="0"/>
        <v>0</v>
      </c>
      <c r="D107" s="447">
        <f t="shared" ca="1" si="9"/>
        <v>13791.065745929558</v>
      </c>
      <c r="E107" s="447">
        <f t="shared" ca="1" si="1"/>
        <v>-2691070.449079663</v>
      </c>
      <c r="F107" s="431"/>
      <c r="G107" s="459">
        <f t="shared" si="13"/>
        <v>9</v>
      </c>
      <c r="H107" s="459">
        <v>100</v>
      </c>
      <c r="I107" s="444">
        <f t="shared" ca="1" si="5"/>
        <v>1777213.3916058415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7372.1548067750873</v>
      </c>
      <c r="L107" s="444">
        <f t="shared" ca="1" si="3"/>
        <v>1776689.3084327963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-2691070.449079663</v>
      </c>
      <c r="C108" s="447">
        <f t="shared" si="0"/>
        <v>0</v>
      </c>
      <c r="D108" s="447">
        <f t="shared" ca="1" si="9"/>
        <v>13791.065745929558</v>
      </c>
      <c r="E108" s="447">
        <f t="shared" ca="1" si="1"/>
        <v>-2677279.3833337333</v>
      </c>
      <c r="F108" s="431"/>
      <c r="G108" s="459">
        <f t="shared" si="13"/>
        <v>9</v>
      </c>
      <c r="H108" s="459">
        <v>101</v>
      </c>
      <c r="I108" s="444">
        <f t="shared" ca="1" si="5"/>
        <v>1776689.3084327963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7369.9711268873998</v>
      </c>
      <c r="L108" s="444">
        <f t="shared" ca="1" si="3"/>
        <v>1776163.0415798635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-2677279.3833337333</v>
      </c>
      <c r="C109" s="447">
        <f t="shared" si="0"/>
        <v>0</v>
      </c>
      <c r="D109" s="447">
        <f t="shared" ca="1" si="9"/>
        <v>13791.065745929558</v>
      </c>
      <c r="E109" s="447">
        <f t="shared" ca="1" si="1"/>
        <v>-2663488.3175878036</v>
      </c>
      <c r="F109" s="431"/>
      <c r="G109" s="459">
        <f t="shared" si="13"/>
        <v>9</v>
      </c>
      <c r="H109" s="459">
        <v>102</v>
      </c>
      <c r="I109" s="444">
        <f t="shared" ca="1" si="5"/>
        <v>1776163.0415798635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7367.7783483335133</v>
      </c>
      <c r="L109" s="444">
        <f t="shared" ca="1" si="3"/>
        <v>1775634.5819483767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-2663488.3175878036</v>
      </c>
      <c r="C110" s="447">
        <f t="shared" si="0"/>
        <v>0</v>
      </c>
      <c r="D110" s="447">
        <f t="shared" ca="1" si="9"/>
        <v>13791.065745929558</v>
      </c>
      <c r="E110" s="447">
        <f t="shared" ca="1" si="1"/>
        <v>-2649697.2518418739</v>
      </c>
      <c r="F110" s="431"/>
      <c r="G110" s="459">
        <f t="shared" si="13"/>
        <v>9</v>
      </c>
      <c r="H110" s="459">
        <v>103</v>
      </c>
      <c r="I110" s="444">
        <f t="shared" ca="1" si="5"/>
        <v>1775634.5819483767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7365.5764332023182</v>
      </c>
      <c r="L110" s="444">
        <f t="shared" ca="1" si="3"/>
        <v>1775103.9204017587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-2649697.2518418739</v>
      </c>
      <c r="C111" s="447">
        <f t="shared" si="0"/>
        <v>0</v>
      </c>
      <c r="D111" s="447">
        <f t="shared" ca="1" si="9"/>
        <v>13791.065745929558</v>
      </c>
      <c r="E111" s="447">
        <f t="shared" ca="1" si="1"/>
        <v>-2635906.1860959441</v>
      </c>
      <c r="F111" s="431"/>
      <c r="G111" s="459">
        <f t="shared" si="13"/>
        <v>9</v>
      </c>
      <c r="H111" s="459">
        <v>104</v>
      </c>
      <c r="I111" s="444">
        <f t="shared" ca="1" si="5"/>
        <v>1775103.9204017587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7363.3653434247435</v>
      </c>
      <c r="L111" s="444">
        <f t="shared" ca="1" si="3"/>
        <v>1774571.0477653632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-2635906.1860959441</v>
      </c>
      <c r="C112" s="447">
        <f t="shared" si="0"/>
        <v>0</v>
      </c>
      <c r="D112" s="447">
        <f t="shared" ca="1" si="9"/>
        <v>13791.065745929558</v>
      </c>
      <c r="E112" s="447">
        <f t="shared" ca="1" si="1"/>
        <v>-2622115.1203500144</v>
      </c>
      <c r="F112" s="431"/>
      <c r="G112" s="459">
        <f t="shared" si="13"/>
        <v>9</v>
      </c>
      <c r="H112" s="459">
        <v>105</v>
      </c>
      <c r="I112" s="444">
        <f t="shared" ca="1" si="5"/>
        <v>1774571.0477653632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7361.1450407730954</v>
      </c>
      <c r="L112" s="444">
        <f t="shared" ca="1" si="3"/>
        <v>1774035.9548263161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-2622115.1203500144</v>
      </c>
      <c r="C113" s="447">
        <f t="shared" si="0"/>
        <v>0</v>
      </c>
      <c r="D113" s="447">
        <f t="shared" ca="1" si="9"/>
        <v>13791.065745929558</v>
      </c>
      <c r="E113" s="447">
        <f t="shared" ca="1" si="1"/>
        <v>-2608324.0546040847</v>
      </c>
      <c r="F113" s="431"/>
      <c r="G113" s="459">
        <f t="shared" si="13"/>
        <v>9</v>
      </c>
      <c r="H113" s="459">
        <v>106</v>
      </c>
      <c r="I113" s="444">
        <f t="shared" ca="1" si="5"/>
        <v>1774035.9548263161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7358.9154868603982</v>
      </c>
      <c r="L113" s="444">
        <f t="shared" ca="1" si="3"/>
        <v>1773498.6323333562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-2608324.0546040847</v>
      </c>
      <c r="C114" s="447">
        <f t="shared" si="0"/>
        <v>0</v>
      </c>
      <c r="D114" s="447">
        <f t="shared" ca="1" si="9"/>
        <v>13791.065745929558</v>
      </c>
      <c r="E114" s="447">
        <f t="shared" ca="1" si="1"/>
        <v>-2594532.988858155</v>
      </c>
      <c r="F114" s="431"/>
      <c r="G114" s="459">
        <f t="shared" si="13"/>
        <v>9</v>
      </c>
      <c r="H114" s="459">
        <v>107</v>
      </c>
      <c r="I114" s="444">
        <f t="shared" ca="1" si="5"/>
        <v>1773498.6323333562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7356.6766431397327</v>
      </c>
      <c r="L114" s="444">
        <f t="shared" ca="1" si="3"/>
        <v>1772959.0709966756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-2594532.988858155</v>
      </c>
      <c r="C115" s="447">
        <f t="shared" si="0"/>
        <v>0</v>
      </c>
      <c r="D115" s="447">
        <f t="shared" ca="1" si="9"/>
        <v>13791.065745929558</v>
      </c>
      <c r="E115" s="447">
        <f t="shared" ca="1" si="1"/>
        <v>-2580741.9231122253</v>
      </c>
      <c r="F115" s="431"/>
      <c r="G115" s="459">
        <f t="shared" si="13"/>
        <v>9</v>
      </c>
      <c r="H115" s="459">
        <v>108</v>
      </c>
      <c r="I115" s="444">
        <f t="shared" ca="1" si="5"/>
        <v>1772959.0709966756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7354.4284709035637</v>
      </c>
      <c r="L115" s="444">
        <f t="shared" ca="1" si="3"/>
        <v>1772417.261487759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-2580741.9231122253</v>
      </c>
      <c r="C116" s="447">
        <f t="shared" si="0"/>
        <v>0</v>
      </c>
      <c r="D116" s="447">
        <f t="shared" ca="1" si="9"/>
        <v>13791.065745929558</v>
      </c>
      <c r="E116" s="447">
        <f t="shared" ca="1" si="1"/>
        <v>-2566950.8573662955</v>
      </c>
      <c r="F116" s="431"/>
      <c r="G116" s="459">
        <f>G115+1</f>
        <v>10</v>
      </c>
      <c r="H116" s="459">
        <v>109</v>
      </c>
      <c r="I116" s="444">
        <f t="shared" ca="1" si="5"/>
        <v>1772417.261487759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7352.1709312830781</v>
      </c>
      <c r="L116" s="444">
        <f t="shared" ca="1" si="3"/>
        <v>1771873.1944392219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-2566950.8573662955</v>
      </c>
      <c r="C117" s="447">
        <f t="shared" si="0"/>
        <v>0</v>
      </c>
      <c r="D117" s="447">
        <f t="shared" ca="1" si="9"/>
        <v>13791.065745929558</v>
      </c>
      <c r="E117" s="447">
        <f t="shared" ca="1" si="1"/>
        <v>-2553159.7916203658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1771873.1944392219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7349.9039852475071</v>
      </c>
      <c r="L117" s="444">
        <f t="shared" ca="1" si="3"/>
        <v>1771326.8604446491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-2553159.7916203658</v>
      </c>
      <c r="C118" s="447">
        <f t="shared" si="0"/>
        <v>0</v>
      </c>
      <c r="D118" s="447">
        <f t="shared" ca="1" si="9"/>
        <v>13791.065745929558</v>
      </c>
      <c r="E118" s="447">
        <f t="shared" ca="1" si="1"/>
        <v>-2539368.7258744361</v>
      </c>
      <c r="F118" s="431"/>
      <c r="G118" s="459">
        <f t="shared" si="14"/>
        <v>10</v>
      </c>
      <c r="H118" s="459">
        <v>111</v>
      </c>
      <c r="I118" s="444">
        <f t="shared" ca="1" si="5"/>
        <v>1771326.8604446491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7347.6275936034535</v>
      </c>
      <c r="L118" s="444">
        <f t="shared" ca="1" si="3"/>
        <v>1770778.2500584323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-2539368.7258744361</v>
      </c>
      <c r="C119" s="447">
        <f t="shared" si="0"/>
        <v>0</v>
      </c>
      <c r="D119" s="447">
        <f t="shared" ca="1" si="9"/>
        <v>13791.065745929558</v>
      </c>
      <c r="E119" s="447">
        <f t="shared" ca="1" si="1"/>
        <v>-2525577.6601285064</v>
      </c>
      <c r="F119" s="431"/>
      <c r="G119" s="459">
        <f t="shared" si="14"/>
        <v>10</v>
      </c>
      <c r="H119" s="459">
        <v>112</v>
      </c>
      <c r="I119" s="444">
        <f t="shared" ca="1" si="5"/>
        <v>1770778.2500584323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7345.3417169942168</v>
      </c>
      <c r="L119" s="444">
        <f t="shared" ca="1" si="3"/>
        <v>1770227.3537956064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-2525577.6601285064</v>
      </c>
      <c r="C120" s="447">
        <f t="shared" si="0"/>
        <v>0</v>
      </c>
      <c r="D120" s="447">
        <f t="shared" ca="1" si="9"/>
        <v>13791.065745929558</v>
      </c>
      <c r="E120" s="447">
        <f t="shared" ca="1" si="1"/>
        <v>-2511786.5943825766</v>
      </c>
      <c r="F120" s="431"/>
      <c r="G120" s="459">
        <f t="shared" si="14"/>
        <v>10</v>
      </c>
      <c r="H120" s="459">
        <v>113</v>
      </c>
      <c r="I120" s="444">
        <f t="shared" ca="1" si="5"/>
        <v>1770227.3537956064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7343.0463158991088</v>
      </c>
      <c r="L120" s="444">
        <f t="shared" ca="1" si="3"/>
        <v>1769674.1621316853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-2511786.5943825766</v>
      </c>
      <c r="C121" s="447">
        <f t="shared" si="0"/>
        <v>0</v>
      </c>
      <c r="D121" s="447">
        <f t="shared" ca="1" si="9"/>
        <v>13791.065745929558</v>
      </c>
      <c r="E121" s="447">
        <f t="shared" ca="1" si="1"/>
        <v>-2497995.5286366469</v>
      </c>
      <c r="F121" s="431"/>
      <c r="G121" s="459">
        <f t="shared" si="14"/>
        <v>10</v>
      </c>
      <c r="H121" s="459">
        <v>114</v>
      </c>
      <c r="I121" s="444">
        <f t="shared" ca="1" si="5"/>
        <v>1769674.1621316853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7340.7413506327721</v>
      </c>
      <c r="L121" s="444">
        <f t="shared" ca="1" si="3"/>
        <v>1769118.6655024979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-2497995.5286366469</v>
      </c>
      <c r="C122" s="447">
        <f t="shared" si="0"/>
        <v>0</v>
      </c>
      <c r="D122" s="447">
        <f t="shared" ca="1" si="9"/>
        <v>13791.065745929558</v>
      </c>
      <c r="E122" s="447">
        <f t="shared" ca="1" si="1"/>
        <v>-2484204.4628907172</v>
      </c>
      <c r="F122" s="431"/>
      <c r="G122" s="459">
        <f t="shared" si="14"/>
        <v>10</v>
      </c>
      <c r="H122" s="459">
        <v>115</v>
      </c>
      <c r="I122" s="444">
        <f t="shared" ca="1" si="5"/>
        <v>1769118.6655024979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7338.4267813444912</v>
      </c>
      <c r="L122" s="444">
        <f t="shared" ca="1" si="3"/>
        <v>1768560.8543040222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-2484204.4628907172</v>
      </c>
      <c r="C123" s="447">
        <f t="shared" si="0"/>
        <v>0</v>
      </c>
      <c r="D123" s="447">
        <f t="shared" ca="1" si="9"/>
        <v>13791.065745929558</v>
      </c>
      <c r="E123" s="447">
        <f t="shared" ca="1" si="1"/>
        <v>-2470413.3971447875</v>
      </c>
      <c r="F123" s="431"/>
      <c r="G123" s="459">
        <f t="shared" si="14"/>
        <v>10</v>
      </c>
      <c r="H123" s="459">
        <v>116</v>
      </c>
      <c r="I123" s="444">
        <f t="shared" ca="1" si="5"/>
        <v>1768560.8543040222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7336.102568017508</v>
      </c>
      <c r="L123" s="444">
        <f t="shared" ca="1" si="3"/>
        <v>1768000.7188922195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-2470413.3971447875</v>
      </c>
      <c r="C124" s="447">
        <f t="shared" si="0"/>
        <v>0</v>
      </c>
      <c r="D124" s="447">
        <f t="shared" ca="1" si="9"/>
        <v>13791.065745929558</v>
      </c>
      <c r="E124" s="447">
        <f t="shared" ca="1" si="1"/>
        <v>-2456622.3313988578</v>
      </c>
      <c r="F124" s="431"/>
      <c r="G124" s="459">
        <f t="shared" si="14"/>
        <v>10</v>
      </c>
      <c r="H124" s="459">
        <v>117</v>
      </c>
      <c r="I124" s="444">
        <f t="shared" ca="1" si="5"/>
        <v>1768000.7188922195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7333.7686704683301</v>
      </c>
      <c r="L124" s="444">
        <f t="shared" ca="1" si="3"/>
        <v>1767438.2495828676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-2456622.3313988578</v>
      </c>
      <c r="C125" s="447">
        <f t="shared" si="0"/>
        <v>0</v>
      </c>
      <c r="D125" s="447">
        <f t="shared" ca="1" si="9"/>
        <v>13791.065745929558</v>
      </c>
      <c r="E125" s="447">
        <f t="shared" ca="1" si="1"/>
        <v>-2442831.265652928</v>
      </c>
      <c r="F125" s="431"/>
      <c r="G125" s="459">
        <f t="shared" si="14"/>
        <v>10</v>
      </c>
      <c r="H125" s="459">
        <v>118</v>
      </c>
      <c r="I125" s="444">
        <f t="shared" ca="1" si="5"/>
        <v>1767438.2495828676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7331.425048346031</v>
      </c>
      <c r="L125" s="444">
        <f t="shared" ca="1" si="3"/>
        <v>1766873.4366513933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-2442831.265652928</v>
      </c>
      <c r="C126" s="447">
        <f t="shared" si="0"/>
        <v>0</v>
      </c>
      <c r="D126" s="447">
        <f t="shared" ca="1" si="9"/>
        <v>13791.065745929558</v>
      </c>
      <c r="E126" s="447">
        <f t="shared" ca="1" si="1"/>
        <v>-2429040.1999069983</v>
      </c>
      <c r="F126" s="431"/>
      <c r="G126" s="459">
        <f t="shared" si="14"/>
        <v>10</v>
      </c>
      <c r="H126" s="459">
        <v>119</v>
      </c>
      <c r="I126" s="444">
        <f t="shared" ca="1" si="5"/>
        <v>1766873.4366513933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7329.0716611315547</v>
      </c>
      <c r="L126" s="444">
        <f t="shared" ca="1" si="3"/>
        <v>1766306.2703327045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-2429040.1999069983</v>
      </c>
      <c r="C127" s="447">
        <f t="shared" si="0"/>
        <v>0</v>
      </c>
      <c r="D127" s="447">
        <f t="shared" ca="1" si="9"/>
        <v>13791.065745929558</v>
      </c>
      <c r="E127" s="447">
        <f t="shared" ca="1" si="1"/>
        <v>-2415249.1341610686</v>
      </c>
      <c r="F127" s="431"/>
      <c r="G127" s="459">
        <f t="shared" si="14"/>
        <v>10</v>
      </c>
      <c r="H127" s="459">
        <v>120</v>
      </c>
      <c r="I127" s="444">
        <f t="shared" ca="1" si="5"/>
        <v>1766306.2703327045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7326.7084681370179</v>
      </c>
      <c r="L127" s="444">
        <f t="shared" ca="1" si="3"/>
        <v>1765736.7408210214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-2415249.1341610686</v>
      </c>
      <c r="C128" s="447">
        <f t="shared" si="0"/>
        <v>0</v>
      </c>
      <c r="D128" s="447">
        <f t="shared" ca="1" si="9"/>
        <v>13791.065745929558</v>
      </c>
      <c r="E128" s="447">
        <f t="shared" ca="1" si="1"/>
        <v>-2401458.0684151389</v>
      </c>
      <c r="F128" s="431"/>
      <c r="G128" s="459">
        <f>G127+1</f>
        <v>11</v>
      </c>
      <c r="H128" s="459">
        <v>121</v>
      </c>
      <c r="I128" s="444">
        <f t="shared" ca="1" si="5"/>
        <v>1765736.7408210214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7324.3354285050054</v>
      </c>
      <c r="L128" s="444">
        <f t="shared" ca="1" si="3"/>
        <v>1765164.8382697061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-2401458.0684151389</v>
      </c>
      <c r="C129" s="447">
        <f t="shared" si="0"/>
        <v>0</v>
      </c>
      <c r="D129" s="447">
        <f t="shared" ca="1" si="9"/>
        <v>13791.065745929558</v>
      </c>
      <c r="E129" s="447">
        <f t="shared" ca="1" si="1"/>
        <v>-2387667.0026692091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1765164.8382697061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7321.9525012078575</v>
      </c>
      <c r="L129" s="444">
        <f t="shared" ca="1" si="3"/>
        <v>1764590.5527910937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-2387667.0026692091</v>
      </c>
      <c r="C130" s="447">
        <f t="shared" si="0"/>
        <v>0</v>
      </c>
      <c r="D130" s="447">
        <f t="shared" ca="1" si="9"/>
        <v>13791.065745929558</v>
      </c>
      <c r="E130" s="447">
        <f t="shared" ca="1" si="1"/>
        <v>-2373875.9369232794</v>
      </c>
      <c r="F130" s="431"/>
      <c r="G130" s="459">
        <f t="shared" si="15"/>
        <v>11</v>
      </c>
      <c r="H130" s="459">
        <v>123</v>
      </c>
      <c r="I130" s="444">
        <f t="shared" ca="1" si="5"/>
        <v>1764590.5527910937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7319.5596450469729</v>
      </c>
      <c r="L130" s="444">
        <f t="shared" ca="1" si="3"/>
        <v>1764013.8744563204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-2373875.9369232794</v>
      </c>
      <c r="C131" s="447">
        <f t="shared" si="0"/>
        <v>0</v>
      </c>
      <c r="D131" s="447">
        <f t="shared" ca="1" si="9"/>
        <v>13791.065745929558</v>
      </c>
      <c r="E131" s="447">
        <f t="shared" ca="1" si="1"/>
        <v>-2360084.8711773497</v>
      </c>
      <c r="F131" s="431"/>
      <c r="G131" s="459">
        <f t="shared" si="15"/>
        <v>11</v>
      </c>
      <c r="H131" s="459">
        <v>124</v>
      </c>
      <c r="I131" s="444">
        <f t="shared" ca="1" si="5"/>
        <v>1764013.8744563204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7317.1568186520826</v>
      </c>
      <c r="L131" s="444">
        <f t="shared" ca="1" si="3"/>
        <v>1763434.7932951523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-2360084.8711773497</v>
      </c>
      <c r="C132" s="447">
        <f t="shared" si="0"/>
        <v>0</v>
      </c>
      <c r="D132" s="447">
        <f t="shared" ca="1" si="9"/>
        <v>13791.065745929558</v>
      </c>
      <c r="E132" s="447">
        <f t="shared" ca="1" si="1"/>
        <v>-2346293.80543142</v>
      </c>
      <c r="F132" s="431"/>
      <c r="G132" s="459">
        <f t="shared" si="15"/>
        <v>11</v>
      </c>
      <c r="H132" s="459">
        <v>125</v>
      </c>
      <c r="I132" s="444">
        <f t="shared" ca="1" si="5"/>
        <v>1763434.7932951523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7314.743980480549</v>
      </c>
      <c r="L132" s="444">
        <f t="shared" ca="1" si="3"/>
        <v>1762853.2992958126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-2346293.80543142</v>
      </c>
      <c r="C133" s="447">
        <f t="shared" si="0"/>
        <v>0</v>
      </c>
      <c r="D133" s="447">
        <f t="shared" ca="1" si="9"/>
        <v>13791.065745929558</v>
      </c>
      <c r="E133" s="447">
        <f t="shared" ca="1" si="1"/>
        <v>-2332502.7396854903</v>
      </c>
      <c r="F133" s="431"/>
      <c r="G133" s="459">
        <f t="shared" si="15"/>
        <v>11</v>
      </c>
      <c r="H133" s="459">
        <v>126</v>
      </c>
      <c r="I133" s="444">
        <f t="shared" ca="1" si="5"/>
        <v>1762853.2992958126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7312.321088816635</v>
      </c>
      <c r="L133" s="444">
        <f t="shared" ca="1" si="3"/>
        <v>1762269.3824048091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-2332502.7396854903</v>
      </c>
      <c r="C134" s="447">
        <f t="shared" si="0"/>
        <v>0</v>
      </c>
      <c r="D134" s="447">
        <f t="shared" ca="1" si="9"/>
        <v>13791.065745929558</v>
      </c>
      <c r="E134" s="447">
        <f t="shared" ca="1" si="1"/>
        <v>-2318711.6739395605</v>
      </c>
      <c r="F134" s="431"/>
      <c r="G134" s="459">
        <f t="shared" si="15"/>
        <v>11</v>
      </c>
      <c r="H134" s="459">
        <v>127</v>
      </c>
      <c r="I134" s="444">
        <f t="shared" ca="1" si="5"/>
        <v>1762269.3824048091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7309.8881017707872</v>
      </c>
      <c r="L134" s="444">
        <f t="shared" ca="1" si="3"/>
        <v>1761683.0325267597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-2318711.6739395605</v>
      </c>
      <c r="C135" s="447">
        <f t="shared" si="0"/>
        <v>0</v>
      </c>
      <c r="D135" s="447">
        <f t="shared" ca="1" si="9"/>
        <v>13791.065745929558</v>
      </c>
      <c r="E135" s="447">
        <f t="shared" ca="1" si="1"/>
        <v>-2304920.6081936308</v>
      </c>
      <c r="F135" s="431"/>
      <c r="G135" s="459">
        <f t="shared" si="15"/>
        <v>11</v>
      </c>
      <c r="H135" s="459">
        <v>128</v>
      </c>
      <c r="I135" s="444">
        <f t="shared" ca="1" si="5"/>
        <v>1761683.0325267597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7307.4449772789139</v>
      </c>
      <c r="L135" s="444">
        <f t="shared" ca="1" si="3"/>
        <v>1761094.2395242183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-2304920.6081936308</v>
      </c>
      <c r="C136" s="447">
        <f t="shared" si="0"/>
        <v>0</v>
      </c>
      <c r="D136" s="447">
        <f t="shared" ca="1" si="9"/>
        <v>13791.065745929558</v>
      </c>
      <c r="E136" s="447">
        <f t="shared" ca="1" si="1"/>
        <v>-2291129.5424477011</v>
      </c>
      <c r="F136" s="431"/>
      <c r="G136" s="459">
        <f t="shared" si="15"/>
        <v>11</v>
      </c>
      <c r="H136" s="459">
        <v>129</v>
      </c>
      <c r="I136" s="444">
        <f t="shared" ca="1" si="5"/>
        <v>1761094.2395242183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7304.9916731016592</v>
      </c>
      <c r="L136" s="444">
        <f t="shared" ca="1" si="3"/>
        <v>1760502.9932174997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1760502.9932174997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7302.5281468236644</v>
      </c>
      <c r="L137" s="444">
        <f t="shared" ca="1" si="3"/>
        <v>1759909.2833845031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1759909.2833845031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7300.0543558528452</v>
      </c>
      <c r="L138" s="444">
        <f t="shared" ca="1" si="3"/>
        <v>1759313.0997605356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1759313.0997605356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7297.5702574196475</v>
      </c>
      <c r="L139" s="444">
        <f t="shared" ca="1" si="3"/>
        <v>1758714.4320381351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1758714.4320381351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7295.0758085763118</v>
      </c>
      <c r="L140" s="444">
        <f t="shared" ca="1" si="3"/>
        <v>1758113.2698668912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1758113.2698668912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7292.5709661961282</v>
      </c>
      <c r="L141" s="444">
        <f t="shared" ca="1" si="3"/>
        <v>1757509.602853267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1757509.602853267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7290.0556869726934</v>
      </c>
      <c r="L142" s="444">
        <f t="shared" ca="1" si="3"/>
        <v>1756903.4205604196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1756903.4205604196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7287.5299274191639</v>
      </c>
      <c r="L143" s="444">
        <f t="shared" ca="1" si="3"/>
        <v>1756294.7125080186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1756294.7125080186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7284.9936438674931</v>
      </c>
      <c r="L144" s="444">
        <f t="shared" ca="1" si="3"/>
        <v>1755683.4681720659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1755683.4681720659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7282.4467924676901</v>
      </c>
      <c r="L145" s="444">
        <f t="shared" ca="1" si="3"/>
        <v>1755069.6769847134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1755069.6769847134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7279.8893291870545</v>
      </c>
      <c r="L146" s="444">
        <f t="shared" ca="1" si="3"/>
        <v>1754453.3283340803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1754453.3283340803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7277.3212098094182</v>
      </c>
      <c r="L147" s="444">
        <f t="shared" ca="1" si="3"/>
        <v>1753834.4115640696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1753834.4115640696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7274.7423899343712</v>
      </c>
      <c r="L148" s="444">
        <f t="shared" ca="1" si="3"/>
        <v>1753212.9159741837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1753212.9159741837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7272.1528249765151</v>
      </c>
      <c r="L149" s="444">
        <f t="shared" ca="1" si="3"/>
        <v>1752588.83081934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1752588.83081934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7269.5524701646655</v>
      </c>
      <c r="L150" s="444">
        <f t="shared" ca="1" si="3"/>
        <v>1751962.1453096843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1751962.1453096843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7266.9412805410993</v>
      </c>
      <c r="L151" s="444">
        <f t="shared" ca="1" si="3"/>
        <v>1751332.8486104051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1751332.8486104051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7264.3192109607708</v>
      </c>
      <c r="L152" s="444">
        <f t="shared" ca="1" si="3"/>
        <v>1750700.9298415456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1750700.9298415456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7261.6862160905221</v>
      </c>
      <c r="L153" s="444">
        <f t="shared" ca="1" si="3"/>
        <v>1750066.378077816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1750066.378077816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7259.0422504083144</v>
      </c>
      <c r="L154" s="444">
        <f t="shared" ca="1" si="3"/>
        <v>1749429.1823484041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1749429.1823484041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7256.387268202433</v>
      </c>
      <c r="L155" s="444">
        <f t="shared" ca="1" si="3"/>
        <v>1748789.3316367862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1748789.3316367862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7253.7212235706911</v>
      </c>
      <c r="L156" s="444">
        <f t="shared" ca="1" si="3"/>
        <v>1748146.8148805366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1748146.8148805366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7251.0440704196517</v>
      </c>
      <c r="L157" s="444">
        <f t="shared" ca="1" si="3"/>
        <v>1747501.620971136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1747501.620971136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7248.3557624638161</v>
      </c>
      <c r="L158" s="444">
        <f t="shared" ca="1" si="3"/>
        <v>1746853.7387537796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1746853.7387537796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7245.656253224829</v>
      </c>
      <c r="L159" s="444">
        <f t="shared" ca="1" si="3"/>
        <v>1746203.1570271843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1746203.1570271843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7242.9454960306839</v>
      </c>
      <c r="L160" s="444">
        <f t="shared" ca="1" si="3"/>
        <v>1745549.8645433947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1745549.8645433947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7240.2234440148941</v>
      </c>
      <c r="L161" s="444">
        <f t="shared" ca="1" si="3"/>
        <v>1744893.8500075892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1744893.8500075892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7237.4900501157035</v>
      </c>
      <c r="L162" s="444">
        <f t="shared" ca="1" si="3"/>
        <v>1744235.1020778846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1744235.1020778846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7234.7452670752682</v>
      </c>
      <c r="L163" s="444">
        <f t="shared" ca="1" si="3"/>
        <v>1743573.6093651396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1743573.6093651396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7231.9890474388303</v>
      </c>
      <c r="L164" s="444">
        <f t="shared" ca="1" si="3"/>
        <v>1742909.3604327582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1742909.3604327582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7229.2213435539079</v>
      </c>
      <c r="L165" s="444">
        <f t="shared" ca="1" si="3"/>
        <v>1742242.3437964919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1742242.3437964919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7226.4421075694654</v>
      </c>
      <c r="L166" s="444">
        <f t="shared" ca="1" si="3"/>
        <v>1741572.5479242411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1741572.5479242411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7223.6512914350869</v>
      </c>
      <c r="L167" s="444">
        <f t="shared" ca="1" si="3"/>
        <v>1740899.9612358559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1740899.9612358559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7220.8488469001486</v>
      </c>
      <c r="L168" s="444">
        <f t="shared" ca="1" si="3"/>
        <v>1740224.5721029358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1740224.5721029358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7218.0347255129809</v>
      </c>
      <c r="L169" s="444">
        <f t="shared" ca="1" si="3"/>
        <v>1739546.3688486286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1739546.3688486286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7215.2088786200347</v>
      </c>
      <c r="L170" s="444">
        <f t="shared" ca="1" si="3"/>
        <v>1738865.3397474284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1738865.3397474284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7212.3712573650346</v>
      </c>
      <c r="L171" s="444">
        <f t="shared" ca="1" si="3"/>
        <v>1738181.4730249732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1738181.4730249732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7209.5218126881364</v>
      </c>
      <c r="L172" s="444">
        <f t="shared" ca="1" si="3"/>
        <v>1737494.756857841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1737494.756857841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7206.6604953250853</v>
      </c>
      <c r="L173" s="444">
        <f t="shared" ca="1" si="3"/>
        <v>1736805.1793733458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1736805.1793733458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7203.7872558063564</v>
      </c>
      <c r="L174" s="444">
        <f t="shared" ca="1" si="3"/>
        <v>1736112.728649332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1736112.728649332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7200.9020444562984</v>
      </c>
      <c r="L175" s="444">
        <f t="shared" ca="1" si="3"/>
        <v>1735417.3927139679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1735417.3927139679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7198.004811392283</v>
      </c>
      <c r="L176" s="444">
        <f t="shared" ca="1" si="3"/>
        <v>1734719.1595455401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1734719.1595455401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7195.0955065238331</v>
      </c>
      <c r="L177" s="444">
        <f t="shared" ca="1" si="3"/>
        <v>1734018.0170722436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1734018.0170722436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7192.1740795517644</v>
      </c>
      <c r="L178" s="444">
        <f t="shared" ca="1" si="3"/>
        <v>1733313.9531719752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1733313.9531719752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7189.2404799673131</v>
      </c>
      <c r="L179" s="444">
        <f t="shared" ca="1" si="3"/>
        <v>1732606.9556721223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1732606.9556721223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7186.2946570512577</v>
      </c>
      <c r="L180" s="444">
        <f t="shared" ca="1" si="3"/>
        <v>1731897.0123493534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1731897.0123493534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7183.3365598730552</v>
      </c>
      <c r="L181" s="444">
        <f t="shared" ca="1" si="3"/>
        <v>1731184.1109294062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1731184.1109294062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7180.3661372899423</v>
      </c>
      <c r="L182" s="444">
        <f t="shared" ca="1" si="3"/>
        <v>1730468.2390868759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1730468.2390868759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7177.3833379460639</v>
      </c>
      <c r="L183" s="444">
        <f t="shared" ca="1" si="3"/>
        <v>1729749.3844450018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1729749.3844450018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7174.3881102715895</v>
      </c>
      <c r="L184" s="444">
        <f t="shared" ca="1" si="3"/>
        <v>1729027.5345754533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1729027.5345754533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7171.3804024818046</v>
      </c>
      <c r="L185" s="444">
        <f t="shared" ca="1" si="3"/>
        <v>1728302.6769981149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1728302.6769981149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7168.3601625762267</v>
      </c>
      <c r="L186" s="444">
        <f t="shared" ca="1" si="3"/>
        <v>1727574.7991808709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1727574.7991808709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7165.3273383377109</v>
      </c>
      <c r="L187" s="444">
        <f t="shared" ca="1" si="3"/>
        <v>1726843.8885393883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1726843.8885393883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7162.2818773315339</v>
      </c>
      <c r="L188" s="444">
        <f t="shared" ca="1" si="3"/>
        <v>1726109.9324368995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1726109.9324368995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7159.2237269044963</v>
      </c>
      <c r="L189" s="444">
        <f t="shared" ca="1" si="3"/>
        <v>1725372.9181839838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1725372.9181839838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7156.152834184014</v>
      </c>
      <c r="L190" s="444">
        <f t="shared" ca="1" si="3"/>
        <v>1724632.8330383475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1724632.8330383475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7153.0691460771968</v>
      </c>
      <c r="L191" s="444">
        <f t="shared" ca="1" si="3"/>
        <v>1723889.6642046045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1723889.6642046045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7149.9726092699339</v>
      </c>
      <c r="L192" s="444">
        <f t="shared" ca="1" si="3"/>
        <v>1723143.3988340541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1723143.3988340541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7146.8631702259745</v>
      </c>
      <c r="L193" s="444">
        <f t="shared" ca="1" si="3"/>
        <v>1722394.0240244598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1722394.0240244598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7143.7407751859982</v>
      </c>
      <c r="L194" s="444">
        <f t="shared" ca="1" si="3"/>
        <v>1721641.5268198256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1721641.5268198256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7140.6053701666888</v>
      </c>
      <c r="L195" s="444">
        <f t="shared" ca="1" si="3"/>
        <v>1720885.8942101721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1720885.8942101721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7137.456900959799</v>
      </c>
      <c r="L196" s="444">
        <f t="shared" ca="1" si="3"/>
        <v>1720127.1131313117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1720127.1131313117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7134.2953131312142</v>
      </c>
      <c r="L197" s="444">
        <f t="shared" ca="1" si="3"/>
        <v>1719365.1704646228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1719365.1704646228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7131.1205520200101</v>
      </c>
      <c r="L198" s="444">
        <f t="shared" ca="1" si="3"/>
        <v>1718600.0530368225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1718600.0530368225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7127.9325627375092</v>
      </c>
      <c r="L199" s="444">
        <f t="shared" ca="1" si="3"/>
        <v>1717831.7476197397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1717831.7476197397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7124.7312901663308</v>
      </c>
      <c r="L200" s="444">
        <f t="shared" ca="1" si="3"/>
        <v>1717060.2409300858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1717060.2409300858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7121.5166789594387</v>
      </c>
      <c r="L201" s="444">
        <f t="shared" ca="1" si="3"/>
        <v>1716285.5196292249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1716285.5196292249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7118.2886735391849</v>
      </c>
      <c r="L202" s="444">
        <f t="shared" ca="1" si="3"/>
        <v>1715507.5703229439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1715507.5703229439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7115.0472180963479</v>
      </c>
      <c r="L203" s="444">
        <f t="shared" ca="1" si="3"/>
        <v>1714726.3795612201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1714726.3795612201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7111.7922565891649</v>
      </c>
      <c r="L204" s="444">
        <f t="shared" ca="1" si="3"/>
        <v>1713941.9338379891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1713941.9338379891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7108.5237327423702</v>
      </c>
      <c r="L205" s="444">
        <f t="shared" ca="1" si="3"/>
        <v>1713154.2195909112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1713154.2195909112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7105.2415900462111</v>
      </c>
      <c r="L206" s="444">
        <f t="shared" ca="1" si="3"/>
        <v>1712363.2232011373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1712363.2232011373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7101.9457717554887</v>
      </c>
      <c r="L207" s="444">
        <f t="shared" ca="1" si="3"/>
        <v>1711568.9309930725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1711568.9309930725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7098.6362208885512</v>
      </c>
      <c r="L208" s="444">
        <f t="shared" ca="1" si="3"/>
        <v>1710771.3292341407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1710771.3292341407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7095.3128802263354</v>
      </c>
      <c r="L209" s="444">
        <f t="shared" ca="1" si="3"/>
        <v>1709970.4041345469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1709970.4041345469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7091.9756923113609</v>
      </c>
      <c r="L210" s="444">
        <f t="shared" ca="1" si="3"/>
        <v>1709166.1418470379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1709166.1418470379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7088.6245994467399</v>
      </c>
      <c r="L211" s="444">
        <f t="shared" ca="1" si="3"/>
        <v>1708358.5284666645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1708358.5284666645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7085.2595436951842</v>
      </c>
      <c r="L212" s="444">
        <f t="shared" ca="1" si="3"/>
        <v>1707547.5500305395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1707547.5500305395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7081.8804668779967</v>
      </c>
      <c r="L213" s="444">
        <f t="shared" ca="1" si="3"/>
        <v>1706733.1925175972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1706733.1925175972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7078.4873105740708</v>
      </c>
      <c r="L214" s="444">
        <f t="shared" ca="1" si="3"/>
        <v>1705915.4418483512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1705915.4418483512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7075.080016118879</v>
      </c>
      <c r="L215" s="444">
        <f t="shared" ca="1" si="3"/>
        <v>1705094.2838846499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1705094.2838846499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7071.6585246034556</v>
      </c>
      <c r="L216" s="444">
        <f t="shared" ca="1" si="3"/>
        <v>1704269.704429433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1704269.704429433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7068.2227768733865</v>
      </c>
      <c r="L217" s="444">
        <f t="shared" ca="1" si="3"/>
        <v>1703441.6892264863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1703441.6892264863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7064.7727135277746</v>
      </c>
      <c r="L218" s="444">
        <f t="shared" ca="1" si="3"/>
        <v>1702610.2239601938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1702610.2239601938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7061.3082749182231</v>
      </c>
      <c r="L219" s="444">
        <f t="shared" ca="1" si="3"/>
        <v>1701775.2942552918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1701775.2942552918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7057.8294011477992</v>
      </c>
      <c r="L220" s="444">
        <f t="shared" ca="1" si="3"/>
        <v>1700936.8856766194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1700936.8856766194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7054.3360320699967</v>
      </c>
      <c r="L221" s="444">
        <f t="shared" ca="1" si="3"/>
        <v>1700094.9837288691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1700094.9837288691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7050.8281072877035</v>
      </c>
      <c r="L222" s="444">
        <f t="shared" ca="1" si="3"/>
        <v>1699249.5738563365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1699249.5738563365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7047.3055661521503</v>
      </c>
      <c r="L223" s="444">
        <f t="shared" ca="1" si="3"/>
        <v>1698400.6414426684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1698400.6414426684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7043.7683477618666</v>
      </c>
      <c r="L224" s="444">
        <f t="shared" ca="1" si="3"/>
        <v>1697548.17181061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1697548.17181061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7040.2163909616238</v>
      </c>
      <c r="L225" s="444">
        <f t="shared" ca="1" si="3"/>
        <v>1696692.1502217513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1696692.1502217513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7036.6496343413792</v>
      </c>
      <c r="L226" s="444">
        <f t="shared" ca="1" si="3"/>
        <v>1695832.5618762725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1695832.5618762725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7033.0680162352182</v>
      </c>
      <c r="L227" s="444">
        <f t="shared" ca="1" si="3"/>
        <v>1694969.3919126876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1694969.3919126876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7029.4714747202797</v>
      </c>
      <c r="L228" s="444">
        <f t="shared" ca="1" si="3"/>
        <v>1694102.6254075875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1694102.6254075875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7025.8599476156978</v>
      </c>
      <c r="L229" s="444">
        <f t="shared" ca="1" si="3"/>
        <v>1693232.247375383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1693232.247375383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7022.2333724815117</v>
      </c>
      <c r="L230" s="444">
        <f t="shared" ca="1" si="3"/>
        <v>1692358.2427680444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1692358.2427680444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7018.5916866176012</v>
      </c>
      <c r="L231" s="444">
        <f t="shared" ca="1" si="3"/>
        <v>1691480.5964748417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1691480.5964748417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7014.9348270625896</v>
      </c>
      <c r="L232" s="444">
        <f t="shared" ca="1" si="3"/>
        <v>1690599.293322084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1690599.293322084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7011.2627305927654</v>
      </c>
      <c r="L233" s="444">
        <f t="shared" ca="1" si="3"/>
        <v>1689714.3180728566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1689714.3180728566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7007.5753337209862</v>
      </c>
      <c r="L234" s="444">
        <f t="shared" ca="1" si="3"/>
        <v>1688825.6554267574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1688825.6554267574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7003.8725726955709</v>
      </c>
      <c r="L235" s="444">
        <f t="shared" ca="1" si="3"/>
        <v>1687933.2900196328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1687933.2900196328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7000.1543834992181</v>
      </c>
      <c r="L236" s="444">
        <f t="shared" ca="1" si="3"/>
        <v>1687037.2064233117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1687037.2064233117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6996.420701847881</v>
      </c>
      <c r="L237" s="444">
        <f t="shared" ca="1" si="3"/>
        <v>1686137.3891453394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1686137.3891453394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6992.671463189663</v>
      </c>
      <c r="L238" s="444">
        <f t="shared" ca="1" si="3"/>
        <v>1685233.8226287088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1685233.8226287088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6988.9066027037024</v>
      </c>
      <c r="L239" s="444">
        <f t="shared" ca="1" si="3"/>
        <v>1684326.4912515923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1684326.4912515923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6985.1260552990498</v>
      </c>
      <c r="L240" s="444">
        <f t="shared" ca="1" si="3"/>
        <v>1683415.3793270711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1683415.3793270711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6981.329755613544</v>
      </c>
      <c r="L241" s="444">
        <f t="shared" ca="1" si="3"/>
        <v>1682500.4711028645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1682500.4711028645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6977.5176380126841</v>
      </c>
      <c r="L242" s="444">
        <f t="shared" ca="1" si="3"/>
        <v>1681581.750761057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1681581.750761057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6973.6896365884868</v>
      </c>
      <c r="L243" s="444">
        <f t="shared" ca="1" si="3"/>
        <v>1680659.2024178253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1680659.2024178253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6969.8456851583542</v>
      </c>
      <c r="L244" s="444">
        <f t="shared" ca="1" si="3"/>
        <v>1679732.8101231635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1679732.8101231635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6965.9857172639304</v>
      </c>
      <c r="L245" s="444">
        <f t="shared" ca="1" si="3"/>
        <v>1678802.5578606073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1678802.5578606073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6962.1096661699466</v>
      </c>
      <c r="L246" s="444">
        <f t="shared" ca="1" si="3"/>
        <v>1677868.4295469569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1677868.4295469569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6958.217464863068</v>
      </c>
      <c r="L247" s="444">
        <f t="shared" ca="1" si="3"/>
        <v>1676930.4090319998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1676930.4090319998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6954.3090460507474</v>
      </c>
      <c r="L248" s="444">
        <f t="shared" ca="1" si="3"/>
        <v>1675988.4800982303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1675988.4800982303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6950.3843421600423</v>
      </c>
      <c r="L249" s="444">
        <f t="shared" ca="1" si="3"/>
        <v>1675042.6264605701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1675042.6264605701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6946.4432853364578</v>
      </c>
      <c r="L250" s="444">
        <f t="shared" ca="1" si="3"/>
        <v>1674092.8317660864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1674092.8317660864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6942.4858074427757</v>
      </c>
      <c r="L251" s="444">
        <f t="shared" ca="1" si="3"/>
        <v>1673139.079593709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1673139.079593709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6938.5118400578694</v>
      </c>
      <c r="L252" s="444">
        <f t="shared" ca="1" si="3"/>
        <v>1672181.3534539465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1672181.3534539465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6934.5213144755253</v>
      </c>
      <c r="L253" s="444">
        <f t="shared" ca="1" si="3"/>
        <v>1671219.6367886018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1671219.6367886018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6930.5141617032568</v>
      </c>
      <c r="L254" s="444">
        <f t="shared" ca="1" si="3"/>
        <v>1670253.9129704847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1670253.9129704847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6926.4903124611019</v>
      </c>
      <c r="L255" s="444">
        <f t="shared" ca="1" si="3"/>
        <v>1669284.1653031255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1669284.1653031255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6922.4496971804383</v>
      </c>
      <c r="L256" s="444">
        <f t="shared" ca="1" si="3"/>
        <v>1668310.3770204857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1668310.3770204857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6918.3922460027725</v>
      </c>
      <c r="L257" s="444">
        <f t="shared" ca="1" si="3"/>
        <v>1667332.5312866683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1667332.5312866683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6914.3178887785334</v>
      </c>
      <c r="L258" s="444">
        <f t="shared" ca="1" si="3"/>
        <v>1666350.6111956267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1666350.6111956267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6910.2265550658603</v>
      </c>
      <c r="L259" s="444">
        <f t="shared" ca="1" si="3"/>
        <v>1665364.5997708724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1665364.5997708724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6906.118174129384</v>
      </c>
      <c r="L260" s="444">
        <f t="shared" ca="1" si="3"/>
        <v>1664374.4799651816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1664374.4799651816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6901.9926749390052</v>
      </c>
      <c r="L261" s="444">
        <f t="shared" ca="1" si="3"/>
        <v>1663380.2346603004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1663380.2346603004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6897.849986168666</v>
      </c>
      <c r="L262" s="444">
        <f t="shared" ca="1" si="3"/>
        <v>1662381.8466666488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1662381.8466666488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6893.6900361951184</v>
      </c>
      <c r="L263" s="444">
        <f t="shared" ref="L263:L517" ca="1" si="28">I263-J263+K263</f>
        <v>1661379.2987230236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1661379.2987230236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6889.5127530966811</v>
      </c>
      <c r="L264" s="444">
        <f t="shared" ca="1" si="28"/>
        <v>1660372.5734963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1660372.5734963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6885.3180646519977</v>
      </c>
      <c r="L265" s="444">
        <f t="shared" ca="1" si="28"/>
        <v>1659361.6535811317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1659361.6535811317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6881.1058983387984</v>
      </c>
      <c r="L266" s="444">
        <f t="shared" ca="1" si="28"/>
        <v>1658346.5214996503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1658346.5214996503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6876.8761813326255</v>
      </c>
      <c r="L267" s="444">
        <f t="shared" ca="1" si="28"/>
        <v>1657327.1597011627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1657327.1597011627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6872.628840505593</v>
      </c>
      <c r="L268" s="444">
        <f t="shared" ca="1" si="28"/>
        <v>1656303.5505618481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1656303.5505618481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6868.363802425115</v>
      </c>
      <c r="L269" s="444">
        <f t="shared" ca="1" si="28"/>
        <v>1655275.676384453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1655275.676384453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6864.0809933526371</v>
      </c>
      <c r="L270" s="444">
        <f t="shared" ca="1" si="28"/>
        <v>1654243.5193979854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1654243.5193979854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6859.7803392423557</v>
      </c>
      <c r="L271" s="444">
        <f t="shared" ca="1" si="28"/>
        <v>1653207.0617574076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1653207.0617574076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6855.4617657399476</v>
      </c>
      <c r="L272" s="444">
        <f t="shared" ca="1" si="28"/>
        <v>1652166.2855433272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1652166.2855433272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6851.1251981812793</v>
      </c>
      <c r="L273" s="444">
        <f t="shared" ca="1" si="28"/>
        <v>1651121.1727616882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1651121.1727616882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6846.7705615911163</v>
      </c>
      <c r="L274" s="444">
        <f t="shared" ca="1" si="28"/>
        <v>1650071.705343459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1650071.705343459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6842.3977806818275</v>
      </c>
      <c r="L275" s="444">
        <f t="shared" ca="1" si="28"/>
        <v>1649017.8651443205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1649017.8651443205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6838.006779852084</v>
      </c>
      <c r="L276" s="444">
        <f t="shared" ca="1" si="28"/>
        <v>1647959.6339443524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1647959.6339443524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6833.5974831855501</v>
      </c>
      <c r="L277" s="444">
        <f t="shared" ca="1" si="28"/>
        <v>1646896.9934477177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1646896.9934477177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6829.169814449574</v>
      </c>
      <c r="L278" s="444">
        <f t="shared" ca="1" si="28"/>
        <v>1645829.925282347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1645829.925282347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6824.7236970938602</v>
      </c>
      <c r="L279" s="444">
        <f t="shared" ca="1" si="28"/>
        <v>1644758.4109996206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1644758.4109996206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6820.2590542491689</v>
      </c>
      <c r="L280" s="444">
        <f t="shared" ca="1" si="28"/>
        <v>1643682.4320740495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1643682.4320740495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6815.7758087259563</v>
      </c>
      <c r="L281" s="444">
        <f t="shared" ca="1" si="28"/>
        <v>1642601.9699029552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1642601.9699029552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6811.2738830130611</v>
      </c>
      <c r="L282" s="444">
        <f t="shared" ca="1" si="28"/>
        <v>1641517.0058061481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1641517.0058061481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6806.7531992763652</v>
      </c>
      <c r="L283" s="444">
        <f t="shared" ca="1" si="28"/>
        <v>1640427.5210256041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1640427.5210256041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6802.2136793574327</v>
      </c>
      <c r="L284" s="444">
        <f t="shared" ca="1" si="28"/>
        <v>1639333.4967251413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1639333.4967251413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6797.6552447721706</v>
      </c>
      <c r="L285" s="444">
        <f t="shared" ca="1" si="28"/>
        <v>1638234.9139900932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1638234.9139900932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6793.0778167094704</v>
      </c>
      <c r="L286" s="444">
        <f t="shared" ca="1" si="28"/>
        <v>1637131.7538269823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1637131.7538269823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6788.4813160298418</v>
      </c>
      <c r="L287" s="444">
        <f t="shared" ca="1" si="28"/>
        <v>1636023.9971631919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1636023.9971631919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6783.8656632640486</v>
      </c>
      <c r="L288" s="444">
        <f t="shared" ca="1" si="28"/>
        <v>1634911.6248466356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1634911.6248466356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6779.2307786117308</v>
      </c>
      <c r="L289" s="444">
        <f t="shared" ca="1" si="28"/>
        <v>1633794.6176454271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1633794.6176454271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6774.5765819400285</v>
      </c>
      <c r="L290" s="444">
        <f t="shared" ca="1" si="28"/>
        <v>1632672.9562475469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1632672.9562475469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6769.9029927821948</v>
      </c>
      <c r="L291" s="444">
        <f t="shared" ca="1" si="28"/>
        <v>1631546.6212605089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1631546.6212605089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6765.2099303362029</v>
      </c>
      <c r="L292" s="444">
        <f t="shared" ca="1" si="28"/>
        <v>1630415.5932110248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1630415.5932110248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6760.4973134633519</v>
      </c>
      <c r="L293" s="444">
        <f t="shared" ca="1" si="28"/>
        <v>1629279.8525446679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1629279.8525446679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6755.7650606868656</v>
      </c>
      <c r="L294" s="444">
        <f t="shared" ca="1" si="28"/>
        <v>1628139.3796255346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1628139.3796255346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6751.0130901904768</v>
      </c>
      <c r="L295" s="444">
        <f t="shared" ca="1" si="28"/>
        <v>1626994.1547359049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1626994.1547359049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6746.2413198170188</v>
      </c>
      <c r="L296" s="444">
        <f t="shared" ca="1" si="28"/>
        <v>1625844.1580759017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1625844.1580759017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6741.449667067006</v>
      </c>
      <c r="L297" s="444">
        <f t="shared" ca="1" si="28"/>
        <v>1624689.3697631485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1624689.3697631485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6736.6380490972006</v>
      </c>
      <c r="L298" s="444">
        <f t="shared" ca="1" si="28"/>
        <v>1623529.7698324255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1623529.7698324255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6731.8063827191882</v>
      </c>
      <c r="L299" s="444">
        <f t="shared" ca="1" si="28"/>
        <v>1622365.3382353245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1622365.3382353245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6726.954584397934</v>
      </c>
      <c r="L300" s="444">
        <f t="shared" ca="1" si="28"/>
        <v>1621196.0548399021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1621196.0548399021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6722.0825702503407</v>
      </c>
      <c r="L301" s="444">
        <f t="shared" ca="1" si="28"/>
        <v>1620021.8994303322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1620021.8994303322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6717.1902560438002</v>
      </c>
      <c r="L302" s="444">
        <f t="shared" ca="1" si="28"/>
        <v>1618842.8517065558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1618842.8517065558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6712.2775571947313</v>
      </c>
      <c r="L303" s="444">
        <f t="shared" ca="1" si="28"/>
        <v>1617658.8912839303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1617658.8912839303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6707.3443887671247</v>
      </c>
      <c r="L304" s="444">
        <f t="shared" ca="1" si="28"/>
        <v>1616469.9976928772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1616469.9976928772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6702.3906654710709</v>
      </c>
      <c r="L305" s="444">
        <f t="shared" ca="1" si="28"/>
        <v>1615276.1503785281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1615276.1503785281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6697.4163016612829</v>
      </c>
      <c r="L306" s="444">
        <f t="shared" ca="1" si="28"/>
        <v>1614077.328700369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1614077.328700369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6692.4212113356198</v>
      </c>
      <c r="L307" s="444">
        <f t="shared" ca="1" si="28"/>
        <v>1612873.5119318843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1612873.5119318843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6687.4053081336006</v>
      </c>
      <c r="L308" s="444">
        <f t="shared" ca="1" si="28"/>
        <v>1611664.6792601978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1611664.6792601978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6682.3685053349063</v>
      </c>
      <c r="L309" s="444">
        <f t="shared" ca="1" si="28"/>
        <v>1610450.8097857125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1610450.8097857125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6677.3107158578841</v>
      </c>
      <c r="L310" s="444">
        <f t="shared" ca="1" si="28"/>
        <v>1609231.8825217502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1609231.8825217502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6672.2318522580417</v>
      </c>
      <c r="L311" s="444">
        <f t="shared" ca="1" si="28"/>
        <v>1608007.876394188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1608007.876394188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6667.1318267265324</v>
      </c>
      <c r="L312" s="444">
        <f t="shared" ca="1" si="28"/>
        <v>1606778.7702410943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1606778.7702410943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6662.0105510886415</v>
      </c>
      <c r="L313" s="444">
        <f t="shared" ca="1" si="28"/>
        <v>1605544.5428123628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1605544.5428123628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6656.8679368022604</v>
      </c>
      <c r="L314" s="444">
        <f t="shared" ca="1" si="28"/>
        <v>1604305.1727693449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1604305.1727693449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6651.703894956353</v>
      </c>
      <c r="L315" s="444">
        <f t="shared" ca="1" si="28"/>
        <v>1603060.6386844809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1603060.6386844809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6646.5183362694197</v>
      </c>
      <c r="L316" s="444">
        <f t="shared" ca="1" si="28"/>
        <v>1601810.91904093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1601810.91904093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6641.3111710879575</v>
      </c>
      <c r="L317" s="444">
        <f t="shared" ca="1" si="28"/>
        <v>1600555.9922321977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1600555.9922321977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6636.0823093849058</v>
      </c>
      <c r="L318" s="444">
        <f t="shared" ca="1" si="28"/>
        <v>1599295.8365617623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1599295.8365617623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6630.8316607580919</v>
      </c>
      <c r="L319" s="444">
        <f t="shared" ca="1" si="28"/>
        <v>1598030.4302427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1598030.4302427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6625.5591344286659</v>
      </c>
      <c r="L320" s="444">
        <f t="shared" ca="1" si="28"/>
        <v>1596759.7513973084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1596759.7513973084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6620.2646392395336</v>
      </c>
      <c r="L321" s="444">
        <f t="shared" ca="1" si="28"/>
        <v>1595483.7780567277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1595483.7780567277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6614.9480836537814</v>
      </c>
      <c r="L322" s="444">
        <f t="shared" ca="1" si="28"/>
        <v>1594202.4881605613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1594202.4881605613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6609.609375753088</v>
      </c>
      <c r="L323" s="444">
        <f t="shared" ca="1" si="28"/>
        <v>1592915.859556494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1592915.859556494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6604.2484232361412</v>
      </c>
      <c r="L324" s="444">
        <f t="shared" ca="1" si="28"/>
        <v>1591623.86999991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1591623.86999991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6598.8651334170409</v>
      </c>
      <c r="L325" s="444">
        <f t="shared" ca="1" si="28"/>
        <v>1590326.4971535068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1590326.4971535068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6593.4594132236944</v>
      </c>
      <c r="L326" s="444">
        <f t="shared" ca="1" si="28"/>
        <v>1589023.7185869103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1589023.7185869103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6588.0311691962088</v>
      </c>
      <c r="L327" s="444">
        <f t="shared" ca="1" si="28"/>
        <v>1587715.5117762862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1587715.5117762862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6582.5803074852747</v>
      </c>
      <c r="L328" s="444">
        <f t="shared" ca="1" si="28"/>
        <v>1586401.8541039512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1586401.8541039512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6577.1067338505454</v>
      </c>
      <c r="L329" s="444">
        <f t="shared" ca="1" si="28"/>
        <v>1585082.7228579815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1585082.7228579815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6571.6103536590053</v>
      </c>
      <c r="L330" s="444">
        <f t="shared" ca="1" si="28"/>
        <v>1583758.0952318201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1583758.0952318201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6566.0910718833329</v>
      </c>
      <c r="L331" s="444">
        <f t="shared" ca="1" si="28"/>
        <v>1582427.9483238831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1582427.9483238831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6560.5487931002617</v>
      </c>
      <c r="L332" s="444">
        <f t="shared" ca="1" si="28"/>
        <v>1581092.2591371632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1581092.2591371632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6554.9834214889288</v>
      </c>
      <c r="L333" s="444">
        <f t="shared" ca="1" si="28"/>
        <v>1579751.0045788318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1579751.0045788318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6549.3948608292148</v>
      </c>
      <c r="L334" s="444">
        <f t="shared" ca="1" si="28"/>
        <v>1578404.1614598408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1578404.1614598408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6543.7830145000862</v>
      </c>
      <c r="L335" s="444">
        <f t="shared" ca="1" si="28"/>
        <v>1577051.7064945207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1577051.7064945207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6538.1477854779187</v>
      </c>
      <c r="L336" s="444">
        <f t="shared" ca="1" si="28"/>
        <v>1575693.6163001782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1575693.6163001782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6532.4890763348249</v>
      </c>
      <c r="L337" s="444">
        <f t="shared" ca="1" si="28"/>
        <v>1574329.8673966927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1574329.8673966927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6526.8067892369691</v>
      </c>
      <c r="L338" s="444">
        <f t="shared" ca="1" si="28"/>
        <v>1572960.4362061096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1572960.4362061096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6521.1008259428727</v>
      </c>
      <c r="L339" s="444">
        <f t="shared" ca="1" si="28"/>
        <v>1571585.2990522322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1571585.2990522322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6515.3710878017164</v>
      </c>
      <c r="L340" s="444">
        <f t="shared" ca="1" si="28"/>
        <v>1570204.4321602136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1570204.4321602136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6509.6174757516392</v>
      </c>
      <c r="L341" s="444">
        <f t="shared" ca="1" si="28"/>
        <v>1568817.8116561449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1568817.8116561449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6503.8398903180196</v>
      </c>
      <c r="L342" s="444">
        <f t="shared" ca="1" si="28"/>
        <v>1567425.4135666427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1567425.4135666427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6498.0382316117602</v>
      </c>
      <c r="L343" s="444">
        <f t="shared" ca="1" si="28"/>
        <v>1566027.2138184342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1566027.2138184342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6492.2123993275582</v>
      </c>
      <c r="L344" s="444">
        <f t="shared" ca="1" si="28"/>
        <v>1564623.1882379416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1564623.1882379416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6486.362292742172</v>
      </c>
      <c r="L345" s="444">
        <f t="shared" ca="1" si="28"/>
        <v>1563213.3125508635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1563213.3125508635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6480.4878107126806</v>
      </c>
      <c r="L346" s="444">
        <f t="shared" ca="1" si="28"/>
        <v>1561797.562381756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1561797.562381756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6474.5888516747327</v>
      </c>
      <c r="L347" s="444">
        <f t="shared" ca="1" si="28"/>
        <v>1560375.9132536105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1560375.9132536105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6468.6653136407931</v>
      </c>
      <c r="L348" s="444">
        <f t="shared" ca="1" si="28"/>
        <v>1558948.3405874311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1558948.3405874311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6462.7170941983786</v>
      </c>
      <c r="L349" s="444">
        <f t="shared" ca="1" si="28"/>
        <v>1557514.8197018092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1557514.8197018092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6456.7440905082876</v>
      </c>
      <c r="L350" s="444">
        <f t="shared" ca="1" si="28"/>
        <v>1556075.3258124972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1556075.3258124972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6450.746199302821</v>
      </c>
      <c r="L351" s="444">
        <f t="shared" ca="1" si="28"/>
        <v>1554629.8340319798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1554629.8340319798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6444.7233168839985</v>
      </c>
      <c r="L352" s="444">
        <f t="shared" ca="1" si="28"/>
        <v>1553178.3193690435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1553178.3193690435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6438.6753391217635</v>
      </c>
      <c r="L353" s="444">
        <f t="shared" ca="1" si="28"/>
        <v>1551720.7567283451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1551720.7567283451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6432.6021614521869</v>
      </c>
      <c r="L354" s="444">
        <f t="shared" ca="1" si="28"/>
        <v>1550257.120909977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1550257.120909977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6426.5036788756533</v>
      </c>
      <c r="L355" s="444">
        <f t="shared" ca="1" si="28"/>
        <v>1548787.3866090325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1548787.3866090325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6420.3797859550514</v>
      </c>
      <c r="L356" s="444">
        <f t="shared" ca="1" si="28"/>
        <v>1547311.5284151672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1547311.5284151672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6414.2303768139454</v>
      </c>
      <c r="L357" s="444">
        <f t="shared" ca="1" si="28"/>
        <v>1545829.520812161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1545829.520812161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6408.0553451347532</v>
      </c>
      <c r="L358" s="444">
        <f t="shared" ca="1" si="28"/>
        <v>1544341.3381774756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1544341.3381774756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6401.8545841568975</v>
      </c>
      <c r="L359" s="444">
        <f t="shared" ca="1" si="28"/>
        <v>1542846.9547818124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1542846.9547818124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6395.6279866749674</v>
      </c>
      <c r="L360" s="444">
        <f t="shared" ca="1" si="28"/>
        <v>1541346.344788667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1541346.344788667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6389.3754450368615</v>
      </c>
      <c r="L361" s="444">
        <f t="shared" ca="1" si="28"/>
        <v>1539839.4822538837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1539839.4822538837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6383.0968511419314</v>
      </c>
      <c r="L362" s="444">
        <f t="shared" ca="1" si="28"/>
        <v>1538326.3411252054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1538326.3411252054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6376.7920964391051</v>
      </c>
      <c r="L363" s="444">
        <f t="shared" ca="1" si="28"/>
        <v>1536806.8952418242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1536806.8952418242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6370.4610719250168</v>
      </c>
      <c r="L364" s="444">
        <f t="shared" ca="1" si="28"/>
        <v>1535281.118333929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1535281.118333929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6364.1036681421201</v>
      </c>
      <c r="L365" s="444">
        <f t="shared" ca="1" si="28"/>
        <v>1533748.9840222509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1533748.9840222509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6357.7197751767944</v>
      </c>
      <c r="L366" s="444">
        <f t="shared" ca="1" si="28"/>
        <v>1532210.4658176075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1532210.4658176075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6351.3092826574466</v>
      </c>
      <c r="L367" s="444">
        <f t="shared" ca="1" si="28"/>
        <v>1530665.5371204447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1530665.5371204447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6344.8720797526021</v>
      </c>
      <c r="L368" s="444">
        <f t="shared" ca="1" si="28"/>
        <v>1529114.1712203771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1529114.1712203771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6338.4080551689867</v>
      </c>
      <c r="L369" s="444">
        <f t="shared" ca="1" si="28"/>
        <v>1527556.3412957259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1527556.3412957259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6331.9170971496069</v>
      </c>
      <c r="L370" s="444">
        <f t="shared" ca="1" si="28"/>
        <v>1525992.0204130553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1525992.0204130553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6325.3990934718131</v>
      </c>
      <c r="L371" s="444">
        <f t="shared" ca="1" si="28"/>
        <v>1524421.1815267068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1524421.1815267068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6318.853931445361</v>
      </c>
      <c r="L372" s="444">
        <f t="shared" ca="1" si="28"/>
        <v>1522843.797478332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1522843.797478332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6312.2814979104651</v>
      </c>
      <c r="L373" s="444">
        <f t="shared" ca="1" si="28"/>
        <v>1521259.8409964221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1521259.8409964221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6305.6816792358413</v>
      </c>
      <c r="L374" s="444">
        <f t="shared" ca="1" si="28"/>
        <v>1519669.2846958376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1519669.2846958376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6299.0543613167392</v>
      </c>
      <c r="L375" s="444">
        <f t="shared" ca="1" si="28"/>
        <v>1518072.1010773343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1518072.1010773343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6292.3994295729754</v>
      </c>
      <c r="L376" s="444">
        <f t="shared" ca="1" si="28"/>
        <v>1516468.262527087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1516468.262527087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6285.7167689469452</v>
      </c>
      <c r="L377" s="444">
        <f t="shared" ca="1" si="28"/>
        <v>1514857.7413162137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1514857.7413162137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6279.0062639016396</v>
      </c>
      <c r="L378" s="444">
        <f t="shared" ca="1" si="28"/>
        <v>1513240.5096002952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1513240.5096002952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6272.2677984186457</v>
      </c>
      <c r="L379" s="444">
        <f t="shared" ca="1" si="28"/>
        <v>1511616.5394188936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1511616.5394188936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6265.5012559961388</v>
      </c>
      <c r="L380" s="444">
        <f t="shared" ca="1" si="28"/>
        <v>1509985.8026950695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1509985.8026950695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6258.706519646872</v>
      </c>
      <c r="L381" s="444">
        <f t="shared" ca="1" si="28"/>
        <v>1508348.271234896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1508348.271234896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6251.8834718961489</v>
      </c>
      <c r="L382" s="444">
        <f t="shared" ca="1" si="28"/>
        <v>1506703.916726972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1506703.916726972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6245.0319947797989</v>
      </c>
      <c r="L383" s="444">
        <f t="shared" ca="1" si="28"/>
        <v>1505052.7107419316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1505052.7107419316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6238.1519698421307</v>
      </c>
      <c r="L384" s="444">
        <f t="shared" ca="1" si="28"/>
        <v>1503394.6247319535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1503394.6247319535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6231.2432781338885</v>
      </c>
      <c r="L385" s="444">
        <f t="shared" ca="1" si="28"/>
        <v>1501729.6300302672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1501729.6300302672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6224.3058002101952</v>
      </c>
      <c r="L386" s="444">
        <f t="shared" ca="1" si="28"/>
        <v>1500057.6978506572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1500057.6978506572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6217.3394161284868</v>
      </c>
      <c r="L387" s="444">
        <f t="shared" ca="1" si="28"/>
        <v>1498378.7992869655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1498378.7992869655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6210.344005446439</v>
      </c>
      <c r="L388" s="444">
        <f t="shared" ca="1" si="28"/>
        <v>1496692.9053125917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1496692.9053125917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6203.3194472198811</v>
      </c>
      <c r="L389" s="444">
        <f t="shared" ca="1" si="28"/>
        <v>1494999.9867799913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1494999.9867799913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6196.2656200007132</v>
      </c>
      <c r="L390" s="444">
        <f t="shared" ca="1" si="28"/>
        <v>1493300.0144201717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1493300.0144201717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6189.1824018347979</v>
      </c>
      <c r="L391" s="444">
        <f t="shared" ca="1" si="28"/>
        <v>1491592.9588421863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1491592.9588421863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6182.069670259858</v>
      </c>
      <c r="L392" s="444">
        <f t="shared" ca="1" si="28"/>
        <v>1489878.790532626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1489878.790532626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6174.9273023033575</v>
      </c>
      <c r="L393" s="444">
        <f t="shared" ca="1" si="28"/>
        <v>1488157.479855109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1488157.479855109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6167.7551744803695</v>
      </c>
      <c r="L394" s="444">
        <f t="shared" ca="1" si="28"/>
        <v>1486428.9970497692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1486428.9970497692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6160.5531627914534</v>
      </c>
      <c r="L395" s="444">
        <f t="shared" ca="1" si="28"/>
        <v>1484693.3122327405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1484693.3122327405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6153.3211427205006</v>
      </c>
      <c r="L396" s="444">
        <f t="shared" ca="1" si="28"/>
        <v>1482950.3953956407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1482950.3953956407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6146.0589892325852</v>
      </c>
      <c r="L397" s="444">
        <f t="shared" ca="1" si="28"/>
        <v>1481200.2164050532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1481200.2164050532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6138.7665767718036</v>
      </c>
      <c r="L398" s="444">
        <f t="shared" ca="1" si="28"/>
        <v>1479442.7450020048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1479442.7450020048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6131.4437792591025</v>
      </c>
      <c r="L399" s="444">
        <f t="shared" ca="1" si="28"/>
        <v>1477677.9508014435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1477677.9508014435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6124.0904700900974</v>
      </c>
      <c r="L400" s="444">
        <f t="shared" ca="1" si="28"/>
        <v>1475905.8032917134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1475905.8032917134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6116.7065221328876</v>
      </c>
      <c r="L401" s="444">
        <f t="shared" ca="1" si="28"/>
        <v>1474126.2718340261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1474126.2718340261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6109.2918077258573</v>
      </c>
      <c r="L402" s="444">
        <f t="shared" ca="1" si="28"/>
        <v>1472339.3256619317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1472339.3256619317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6101.8461986754646</v>
      </c>
      <c r="L403" s="444">
        <f t="shared" ca="1" si="28"/>
        <v>1470544.9338807869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1470544.9338807869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6094.3695662540276</v>
      </c>
      <c r="L404" s="444">
        <f t="shared" ca="1" si="28"/>
        <v>1468743.0654672207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1468743.0654672207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6086.8617811975018</v>
      </c>
      <c r="L405" s="444">
        <f t="shared" ca="1" si="28"/>
        <v>1466933.6892685981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1466933.6892685981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6079.3227137032409</v>
      </c>
      <c r="L406" s="444">
        <f t="shared" ca="1" si="28"/>
        <v>1465116.774002481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1465116.774002481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6071.7522334277528</v>
      </c>
      <c r="L407" s="444">
        <f t="shared" ca="1" si="28"/>
        <v>1463292.2882560885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1463292.2882560885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6064.1502094844509</v>
      </c>
      <c r="L408" s="444">
        <f t="shared" ca="1" si="28"/>
        <v>1461460.2004857527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1461460.2004857527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6056.5165104413854</v>
      </c>
      <c r="L409" s="444">
        <f t="shared" ca="1" si="28"/>
        <v>1459620.4790163739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1459620.4790163739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6048.8510043189735</v>
      </c>
      <c r="L410" s="444">
        <f t="shared" ca="1" si="28"/>
        <v>1457773.0920408727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1457773.0920408727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6041.1535585877182</v>
      </c>
      <c r="L411" s="444">
        <f t="shared" ca="1" si="28"/>
        <v>1455918.0076196401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1455918.0076196401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6033.4240401659163</v>
      </c>
      <c r="L412" s="444">
        <f t="shared" ca="1" si="28"/>
        <v>1454055.1936799858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1454055.1936799858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6025.6623154173567</v>
      </c>
      <c r="L413" s="444">
        <f t="shared" ca="1" si="28"/>
        <v>1452184.6180155829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1452184.6180155829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6017.8682501490111</v>
      </c>
      <c r="L414" s="444">
        <f t="shared" ca="1" si="28"/>
        <v>1450306.2482859117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1450306.2482859117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6010.0417096087149</v>
      </c>
      <c r="L415" s="444">
        <f t="shared" ca="1" si="28"/>
        <v>1448420.0520157001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1448420.0520157001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6002.182558482833</v>
      </c>
      <c r="L416" s="444">
        <f t="shared" ca="1" si="28"/>
        <v>1446525.9965943627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1446525.9965943627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5994.2906608939265</v>
      </c>
      <c r="L417" s="444">
        <f t="shared" ca="1" si="28"/>
        <v>1444624.0492754364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1444624.0492754364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5986.3658803984008</v>
      </c>
      <c r="L418" s="444">
        <f t="shared" ca="1" si="28"/>
        <v>1442714.1771760145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1442714.1771760145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5978.4080799841431</v>
      </c>
      <c r="L419" s="444">
        <f t="shared" ca="1" si="28"/>
        <v>1440796.3472761784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1440796.3472761784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5970.4171220681592</v>
      </c>
      <c r="L420" s="444">
        <f t="shared" ca="1" si="28"/>
        <v>1438870.5264184263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1438870.5264184263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5962.392868494192</v>
      </c>
      <c r="L421" s="444">
        <f t="shared" ca="1" si="28"/>
        <v>1436936.6813071002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1436936.6813071002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5954.3351805303337</v>
      </c>
      <c r="L422" s="444">
        <f t="shared" ca="1" si="28"/>
        <v>1434994.7785078103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1434994.7785078103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5946.2439188666249</v>
      </c>
      <c r="L423" s="444">
        <f t="shared" ca="1" si="28"/>
        <v>1433044.7844468567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1433044.7844468567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5938.1189436126515</v>
      </c>
      <c r="L424" s="444">
        <f t="shared" ca="1" si="28"/>
        <v>1431086.665410649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1431086.665410649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5929.9601142951196</v>
      </c>
      <c r="L425" s="444">
        <f t="shared" ca="1" si="28"/>
        <v>1429120.3875451239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1429120.3875451239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5921.767289855432</v>
      </c>
      <c r="L426" s="444">
        <f t="shared" ca="1" si="28"/>
        <v>1427145.9168551592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1427145.9168551592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5913.5403286472456</v>
      </c>
      <c r="L427" s="444">
        <f t="shared" ca="1" si="28"/>
        <v>1425163.2192039862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1425163.2192039862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5905.2790884340247</v>
      </c>
      <c r="L428" s="444">
        <f t="shared" ca="1" si="28"/>
        <v>1423172.2603126001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1423172.2603126001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5896.9834263865823</v>
      </c>
      <c r="L429" s="444">
        <f t="shared" ca="1" si="28"/>
        <v>1421173.0057591663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1421173.0057591663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5888.6531990806088</v>
      </c>
      <c r="L430" s="444">
        <f t="shared" ca="1" si="28"/>
        <v>1419165.4209784267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1419165.4209784267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5880.288262494194</v>
      </c>
      <c r="L431" s="444">
        <f t="shared" ca="1" si="28"/>
        <v>1417149.4712611006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1417149.4712611006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5871.8884720053347</v>
      </c>
      <c r="L432" s="444">
        <f t="shared" ca="1" si="28"/>
        <v>1415125.1217532856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1415125.1217532856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5863.4536823894396</v>
      </c>
      <c r="L433" s="444">
        <f t="shared" ca="1" si="28"/>
        <v>1413092.3374558548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1413092.3374558548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5854.9837478168101</v>
      </c>
      <c r="L434" s="444">
        <f t="shared" ca="1" si="28"/>
        <v>1411051.0832238514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1411051.0832238514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5846.4785218501302</v>
      </c>
      <c r="L435" s="444">
        <f t="shared" ca="1" si="28"/>
        <v>1409001.3237658814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1409001.3237658814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5837.9378574419216</v>
      </c>
      <c r="L436" s="444">
        <f t="shared" ca="1" si="28"/>
        <v>1406943.023643503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1406943.023643503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5829.3616069320115</v>
      </c>
      <c r="L437" s="444">
        <f t="shared" ca="1" si="28"/>
        <v>1404876.1472706147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1404876.1472706147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5820.7496220449775</v>
      </c>
      <c r="L438" s="444">
        <f t="shared" ca="1" si="28"/>
        <v>1402800.6589128396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1402800.6589128396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5812.1017538875803</v>
      </c>
      <c r="L439" s="444">
        <f t="shared" ca="1" si="28"/>
        <v>1400716.5226869069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1400716.5226869069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5803.4178529461942</v>
      </c>
      <c r="L440" s="444">
        <f t="shared" ca="1" si="28"/>
        <v>1398623.7025600327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1398623.7025600327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5794.6977690842186</v>
      </c>
      <c r="L441" s="444">
        <f t="shared" ca="1" si="28"/>
        <v>1396522.1623492967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1396522.1623492967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5785.9413515394854</v>
      </c>
      <c r="L442" s="444">
        <f t="shared" ca="1" si="28"/>
        <v>1394411.865721016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1394411.865721016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5777.1484489216491</v>
      </c>
      <c r="L443" s="444">
        <f t="shared" ca="1" si="28"/>
        <v>1392292.7761901175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1392292.7761901175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5768.3189092095718</v>
      </c>
      <c r="L444" s="444">
        <f t="shared" ca="1" si="28"/>
        <v>1390164.8571195069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1390164.8571195069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5759.4525797486949</v>
      </c>
      <c r="L445" s="444">
        <f t="shared" ca="1" si="28"/>
        <v>1388028.0717194353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1388028.0717194353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5750.549307248396</v>
      </c>
      <c r="L446" s="444">
        <f t="shared" ca="1" si="28"/>
        <v>1385882.3830468634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1385882.3830468634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5741.608937779346</v>
      </c>
      <c r="L447" s="444">
        <f t="shared" ca="1" si="28"/>
        <v>1383727.7540048226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1383727.7540048226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5732.6313167708431</v>
      </c>
      <c r="L448" s="444">
        <f t="shared" ca="1" si="28"/>
        <v>1381564.1473417731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1381564.1473417731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5723.6162890081368</v>
      </c>
      <c r="L449" s="444">
        <f t="shared" ca="1" si="28"/>
        <v>1379391.5256509611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1379391.5256509611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5714.5636986297532</v>
      </c>
      <c r="L450" s="444">
        <f t="shared" ca="1" si="28"/>
        <v>1377209.8513697707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1377209.8513697707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5705.4733891247934</v>
      </c>
      <c r="L451" s="444">
        <f t="shared" ca="1" si="28"/>
        <v>1375019.0867790752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1375019.0867790752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5696.3452033302292</v>
      </c>
      <c r="L452" s="444">
        <f t="shared" ca="1" si="28"/>
        <v>1372819.1940025853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1372819.1940025853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5687.1789834281872</v>
      </c>
      <c r="L453" s="444">
        <f t="shared" ca="1" si="28"/>
        <v>1370610.1350061933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1370610.1350061933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5677.9745709432209</v>
      </c>
      <c r="L454" s="444">
        <f t="shared" ca="1" si="28"/>
        <v>1368391.8715973163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1368391.8715973163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5668.7318067395672</v>
      </c>
      <c r="L455" s="444">
        <f t="shared" ca="1" si="28"/>
        <v>1366164.3654242356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1366164.3654242356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5659.4505310183977</v>
      </c>
      <c r="L456" s="444">
        <f t="shared" ca="1" si="28"/>
        <v>1363927.5779754338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1363927.5779754338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5650.1305833150564</v>
      </c>
      <c r="L457" s="444">
        <f t="shared" ca="1" si="28"/>
        <v>1361681.4705789287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1361681.4705789287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5640.7718024962851</v>
      </c>
      <c r="L458" s="444">
        <f t="shared" ca="1" si="28"/>
        <v>1359426.0044016049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1359426.0044016049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5631.3740267574358</v>
      </c>
      <c r="L459" s="444">
        <f t="shared" ca="1" si="28"/>
        <v>1357161.1404485421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1357161.1404485421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5621.9370936196747</v>
      </c>
      <c r="L460" s="444">
        <f t="shared" ca="1" si="28"/>
        <v>1354886.8395623416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1354886.8395623416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5612.4608399271719</v>
      </c>
      <c r="L461" s="444">
        <f t="shared" ca="1" si="28"/>
        <v>1352603.0624224485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1352603.0624224485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5602.9451018442842</v>
      </c>
      <c r="L462" s="444">
        <f t="shared" ca="1" si="28"/>
        <v>1350309.7695444727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1350309.7695444727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5593.3897148527185</v>
      </c>
      <c r="L463" s="444">
        <f t="shared" ca="1" si="28"/>
        <v>1348006.9212795051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1348006.9212795051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5583.7945137486868</v>
      </c>
      <c r="L464" s="444">
        <f t="shared" ca="1" si="28"/>
        <v>1345694.4778134336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1345694.4778134336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5574.1593326400562</v>
      </c>
      <c r="L465" s="444">
        <f t="shared" ca="1" si="28"/>
        <v>1343372.3991662534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1343372.3991662534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5564.4840049434715</v>
      </c>
      <c r="L466" s="444">
        <f t="shared" ca="1" si="28"/>
        <v>1341040.6451913766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1341040.6451913766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5554.768363381485</v>
      </c>
      <c r="L467" s="444">
        <f t="shared" ca="1" si="28"/>
        <v>1338699.1755749378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1338699.1755749378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5545.0122399796564</v>
      </c>
      <c r="L468" s="444">
        <f t="shared" ca="1" si="28"/>
        <v>1336347.9498350972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1336347.9498350972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5535.2154660636543</v>
      </c>
      <c r="L469" s="444">
        <f t="shared" ca="1" si="28"/>
        <v>1333986.9273213407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1333986.9273213407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5525.3778722563347</v>
      </c>
      <c r="L470" s="444">
        <f t="shared" ca="1" si="28"/>
        <v>1331616.0672137768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1331616.0672137768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5515.499288474819</v>
      </c>
      <c r="L471" s="444">
        <f t="shared" ca="1" si="28"/>
        <v>1329235.3285224314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1329235.3285224314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5505.5795439275462</v>
      </c>
      <c r="L472" s="444">
        <f t="shared" ca="1" si="28"/>
        <v>1326844.6700865387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1326844.6700865387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5495.6184671113269</v>
      </c>
      <c r="L473" s="444">
        <f t="shared" ca="1" si="28"/>
        <v>1324444.0505738298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1324444.0505738298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5485.6158858083727</v>
      </c>
      <c r="L474" s="444">
        <f t="shared" ca="1" si="28"/>
        <v>1322033.4284798179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1322033.4284798179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5475.5716270833236</v>
      </c>
      <c r="L475" s="444">
        <f t="shared" ca="1" si="28"/>
        <v>1319612.7621270809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1319612.7621270809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5465.4855172802527</v>
      </c>
      <c r="L476" s="444">
        <f t="shared" ca="1" si="28"/>
        <v>1317182.0096645409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1317182.0096645409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5455.3573820196689</v>
      </c>
      <c r="L477" s="444">
        <f t="shared" ca="1" si="28"/>
        <v>1314741.1290667404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1314741.1290667404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5445.1870461955004</v>
      </c>
      <c r="L478" s="444">
        <f t="shared" ca="1" si="28"/>
        <v>1312290.0781331158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1312290.0781331158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5434.9743339720644</v>
      </c>
      <c r="L479" s="444">
        <f t="shared" ca="1" si="28"/>
        <v>1309828.8144872675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1309828.8144872675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5424.7190687810307</v>
      </c>
      <c r="L480" s="444">
        <f t="shared" ca="1" si="28"/>
        <v>1307357.2955762283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1307357.2955762283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5414.4210733183672</v>
      </c>
      <c r="L481" s="444">
        <f t="shared" ca="1" si="28"/>
        <v>1304875.4786697265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1304875.4786697265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5404.0801695412765</v>
      </c>
      <c r="L482" s="444">
        <f t="shared" ca="1" si="28"/>
        <v>1302383.3208594476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1302383.3208594476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5393.6961786651136</v>
      </c>
      <c r="L483" s="444">
        <f t="shared" ca="1" si="28"/>
        <v>1299880.7790582925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1299880.7790582925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5383.268921160301</v>
      </c>
      <c r="L484" s="444">
        <f t="shared" ca="1" si="28"/>
        <v>1297367.8099996326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1297367.8099996326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5372.7982167492182</v>
      </c>
      <c r="L485" s="444">
        <f t="shared" ca="1" si="28"/>
        <v>1294844.3702365616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1294844.3702365616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5362.2838844030894</v>
      </c>
      <c r="L486" s="444">
        <f t="shared" ca="1" si="28"/>
        <v>1292310.4161411445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1292310.4161411445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5351.725742338851</v>
      </c>
      <c r="L487" s="444">
        <f t="shared" ca="1" si="28"/>
        <v>1289765.9039036632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1289765.9039036632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5341.1236080160124</v>
      </c>
      <c r="L488" s="444">
        <f t="shared" ca="1" si="28"/>
        <v>1287210.7895318589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1287210.7895318589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5330.4772981334945</v>
      </c>
      <c r="L489" s="444">
        <f t="shared" ca="1" si="28"/>
        <v>1284645.0288501722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1284645.0288501722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5319.7866286264662</v>
      </c>
      <c r="L490" s="444">
        <f t="shared" ca="1" si="28"/>
        <v>1282068.5774989785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1282068.5774989785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5309.0514146631594</v>
      </c>
      <c r="L491" s="444">
        <f t="shared" ca="1" si="28"/>
        <v>1279481.3909338214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1279481.3909338214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5298.2714706416718</v>
      </c>
      <c r="L492" s="444">
        <f t="shared" ca="1" si="28"/>
        <v>1276883.4244246429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1276883.4244246429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5287.4466101867611</v>
      </c>
      <c r="L493" s="444">
        <f t="shared" ca="1" si="28"/>
        <v>1274274.6330550094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1274274.6330550094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5276.5766461466219</v>
      </c>
      <c r="L494" s="444">
        <f t="shared" ca="1" si="28"/>
        <v>1271654.9717213358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1271654.9717213358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5265.6613905896484</v>
      </c>
      <c r="L495" s="444">
        <f t="shared" ca="1" si="28"/>
        <v>1269024.3951321051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1269024.3951321051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5254.7006548011868</v>
      </c>
      <c r="L496" s="444">
        <f t="shared" ca="1" si="28"/>
        <v>1266382.8578070861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1266382.8578070861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5243.6942492802746</v>
      </c>
      <c r="L497" s="444">
        <f t="shared" ca="1" si="28"/>
        <v>1263730.3140765461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1263730.3140765461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5232.6419837363574</v>
      </c>
      <c r="L498" s="444">
        <f t="shared" ca="1" si="28"/>
        <v>1261066.7180804622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1261066.7180804622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5221.5436670860081</v>
      </c>
      <c r="L499" s="444">
        <f t="shared" ca="1" si="28"/>
        <v>1258392.0237677279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1258392.0237677279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5210.3991074496153</v>
      </c>
      <c r="L500" s="444">
        <f t="shared" ca="1" si="28"/>
        <v>1255706.1848953573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1255706.1848953573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5199.2081121480715</v>
      </c>
      <c r="L501" s="444">
        <f t="shared" ca="1" si="28"/>
        <v>1253009.1550276852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1253009.1550276852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5187.9704876994374</v>
      </c>
      <c r="L502" s="444">
        <f t="shared" ca="1" si="28"/>
        <v>1250300.8875355644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1250300.8875355644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5176.6860398156005</v>
      </c>
      <c r="L503" s="444">
        <f t="shared" ca="1" si="28"/>
        <v>1247581.3355955598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1247581.3355955598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5165.3545733989149</v>
      </c>
      <c r="L504" s="444">
        <f t="shared" ca="1" si="28"/>
        <v>1244850.4521891384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1244850.4521891384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5153.975892538826</v>
      </c>
      <c r="L505" s="444">
        <f t="shared" ca="1" si="28"/>
        <v>1242108.1901018571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1242108.1901018571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5142.5498005084864</v>
      </c>
      <c r="L506" s="444">
        <f t="shared" ca="1" si="28"/>
        <v>1239354.5019225453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1239354.5019225453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5131.0760997613543</v>
      </c>
      <c r="L507" s="444">
        <f t="shared" ca="1" si="28"/>
        <v>1236589.3400424863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1236589.3400424863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5119.5545919277756</v>
      </c>
      <c r="L508" s="444">
        <f t="shared" ca="1" si="28"/>
        <v>1233812.6566545938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1233812.6566545938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5107.985077811556</v>
      </c>
      <c r="L509" s="444">
        <f t="shared" ca="1" si="28"/>
        <v>1231024.4037525852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1231024.4037525852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5096.3673573865208</v>
      </c>
      <c r="L510" s="444">
        <f t="shared" ca="1" si="28"/>
        <v>1228224.5331301515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1228224.5331301515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5084.7012297930469</v>
      </c>
      <c r="L511" s="444">
        <f t="shared" ca="1" si="28"/>
        <v>1225412.9963801242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1225412.9963801242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5072.9864933345998</v>
      </c>
      <c r="L512" s="444">
        <f t="shared" ca="1" si="28"/>
        <v>1222589.7448936386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1222589.7448936386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5061.2229454742437</v>
      </c>
      <c r="L513" s="444">
        <f t="shared" ca="1" si="28"/>
        <v>1219754.7298592927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1219754.7298592927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5049.4103828311354</v>
      </c>
      <c r="L514" s="444">
        <f t="shared" ca="1" si="28"/>
        <v>1216907.9022623037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1216907.9022623037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5037.5486011770145</v>
      </c>
      <c r="L515" s="444">
        <f t="shared" ca="1" si="28"/>
        <v>1214049.2128836606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1214049.2128836606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5025.6373954326682</v>
      </c>
      <c r="L516" s="444">
        <f t="shared" ca="1" si="28"/>
        <v>1211178.612299273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1211178.612299273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5013.6765596643863</v>
      </c>
      <c r="L517" s="444">
        <f t="shared" ca="1" si="28"/>
        <v>1208296.0508791171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1208296.0508791171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5001.665887080404</v>
      </c>
      <c r="L518" s="444">
        <f t="shared" ref="L518:L772" ca="1" si="54">I518-J518+K518</f>
        <v>1205401.4787863772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1205401.4787863772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4989.605170027321</v>
      </c>
      <c r="L519" s="444">
        <f t="shared" ca="1" si="54"/>
        <v>1202494.8459765844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1202494.8459765844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4977.4941999865168</v>
      </c>
      <c r="L520" s="444">
        <f t="shared" ca="1" si="54"/>
        <v>1199576.1021967507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1199576.1021967507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4965.3327675705432</v>
      </c>
      <c r="L521" s="444">
        <f t="shared" ca="1" si="54"/>
        <v>1196645.1969845011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1196645.1969845011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4953.1206625195036</v>
      </c>
      <c r="L522" s="444">
        <f t="shared" ca="1" si="54"/>
        <v>1193702.0796672003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1193702.0796672003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4940.8576736974173</v>
      </c>
      <c r="L523" s="444">
        <f t="shared" ca="1" si="54"/>
        <v>1190746.6993610775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1190746.6993610775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4928.5435890885719</v>
      </c>
      <c r="L524" s="444">
        <f t="shared" ca="1" si="54"/>
        <v>1187779.0049703459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1187779.0049703459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4916.1781957938565</v>
      </c>
      <c r="L525" s="444">
        <f t="shared" ca="1" si="54"/>
        <v>1184798.9451863195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1184798.9451863195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4903.7612800270799</v>
      </c>
      <c r="L526" s="444">
        <f t="shared" ca="1" si="54"/>
        <v>1181806.4684865263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1181806.4684865263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4891.2926271112756</v>
      </c>
      <c r="L527" s="444">
        <f t="shared" ca="1" si="54"/>
        <v>1178801.5231338174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1178801.5231338174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4878.7720214749879</v>
      </c>
      <c r="L528" s="444">
        <f t="shared" ca="1" si="54"/>
        <v>1175784.0571754721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1175784.0571754721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4866.1992466485499</v>
      </c>
      <c r="L529" s="444">
        <f t="shared" ca="1" si="54"/>
        <v>1172754.0184423004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1172754.0184423004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4853.574085260334</v>
      </c>
      <c r="L530" s="444">
        <f t="shared" ca="1" si="54"/>
        <v>1169711.3545477404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1169711.3545477404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4840.8963190330005</v>
      </c>
      <c r="L531" s="444">
        <f t="shared" ca="1" si="54"/>
        <v>1166656.0128869533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1166656.0128869533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4828.1657287797207</v>
      </c>
      <c r="L532" s="444">
        <f t="shared" ca="1" si="54"/>
        <v>1163587.9406359128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1163587.9406359128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4815.3820944003855</v>
      </c>
      <c r="L533" s="444">
        <f t="shared" ca="1" si="54"/>
        <v>1160507.0847504931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1160507.0847504931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4802.5451948778036</v>
      </c>
      <c r="L534" s="444">
        <f t="shared" ca="1" si="54"/>
        <v>1157413.3919655506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1157413.3919655506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4789.6548082738764</v>
      </c>
      <c r="L535" s="444">
        <f t="shared" ca="1" si="54"/>
        <v>1154306.8087940041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1154306.8087940041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4776.7107117257665</v>
      </c>
      <c r="L536" s="444">
        <f t="shared" ca="1" si="54"/>
        <v>1151187.2815259097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1151187.2815259097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4763.712681442039</v>
      </c>
      <c r="L537" s="444">
        <f t="shared" ca="1" si="54"/>
        <v>1148054.7562275315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1148054.7562275315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4750.6604926987966</v>
      </c>
      <c r="L538" s="444">
        <f t="shared" ca="1" si="54"/>
        <v>1144909.1787404101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1144909.1787404101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4737.553919835791</v>
      </c>
      <c r="L539" s="444">
        <f t="shared" ca="1" si="54"/>
        <v>1141750.4946804256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1141750.4946804256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4724.3927362525228</v>
      </c>
      <c r="L540" s="444">
        <f t="shared" ca="1" si="54"/>
        <v>1138578.649436858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1138578.649436858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4711.1767144043242</v>
      </c>
      <c r="L541" s="444">
        <f t="shared" ca="1" si="54"/>
        <v>1135393.588171442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1135393.588171442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4697.9056257984239</v>
      </c>
      <c r="L542" s="444">
        <f t="shared" ca="1" si="54"/>
        <v>1132195.2558174203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1132195.2558174203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4684.5792409900005</v>
      </c>
      <c r="L543" s="444">
        <f t="shared" ca="1" si="54"/>
        <v>1128983.5970785902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1128983.5970785902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4671.1973295782082</v>
      </c>
      <c r="L544" s="444">
        <f t="shared" ca="1" si="54"/>
        <v>1125758.5564283482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1125758.5564283482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4657.7596602021995</v>
      </c>
      <c r="L545" s="444">
        <f t="shared" ca="1" si="54"/>
        <v>1122520.0781087303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1122520.0781087303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4644.2660005371254</v>
      </c>
      <c r="L546" s="444">
        <f t="shared" ca="1" si="54"/>
        <v>1119268.1061294472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1119268.1061294472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4630.7161172901124</v>
      </c>
      <c r="L547" s="444">
        <f t="shared" ca="1" si="54"/>
        <v>1116002.5842669171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1116002.5842669171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4617.1097761962365</v>
      </c>
      <c r="L548" s="444">
        <f t="shared" ca="1" si="54"/>
        <v>1112723.4560632932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1112723.4560632932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4603.4467420144701</v>
      </c>
      <c r="L549" s="444">
        <f t="shared" ca="1" si="54"/>
        <v>1109430.6648254874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1109430.6648254874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4589.7267785236136</v>
      </c>
      <c r="L550" s="444">
        <f t="shared" ca="1" si="54"/>
        <v>1106124.1536241907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1106124.1536241907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4575.9496485182099</v>
      </c>
      <c r="L551" s="444">
        <f t="shared" ca="1" si="54"/>
        <v>1102803.8652928886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1102803.8652928886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4562.1151138044515</v>
      </c>
      <c r="L552" s="444">
        <f t="shared" ca="1" si="54"/>
        <v>1099469.7424268727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1099469.7424268727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4548.2229351960523</v>
      </c>
      <c r="L553" s="444">
        <f t="shared" ca="1" si="54"/>
        <v>1096121.7273822485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1096121.7273822485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4534.2728725101178</v>
      </c>
      <c r="L554" s="444">
        <f t="shared" ca="1" si="54"/>
        <v>1092759.7622749384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1092759.7622749384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4520.2646845629924</v>
      </c>
      <c r="L555" s="444">
        <f t="shared" ca="1" si="54"/>
        <v>1089383.7889796812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1089383.7889796812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4506.1981291660877</v>
      </c>
      <c r="L556" s="444">
        <f t="shared" ca="1" si="54"/>
        <v>1085993.7491290271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1085993.7491290271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4492.0729631216955</v>
      </c>
      <c r="L557" s="444">
        <f t="shared" ca="1" si="54"/>
        <v>1082589.5841123285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1082589.5841123285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4477.888942218784</v>
      </c>
      <c r="L558" s="444">
        <f t="shared" ca="1" si="54"/>
        <v>1079171.2350747271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1079171.2350747271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4463.6458212287789</v>
      </c>
      <c r="L559" s="444">
        <f t="shared" ca="1" si="54"/>
        <v>1075738.6429161357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1075738.6429161357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4449.3433539013149</v>
      </c>
      <c r="L560" s="444">
        <f t="shared" ca="1" si="54"/>
        <v>1072291.7482902168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1072291.7482902168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4434.9812929599857</v>
      </c>
      <c r="L561" s="444">
        <f t="shared" ca="1" si="54"/>
        <v>1068830.4916033566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1068830.4916033566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4420.5593900980675</v>
      </c>
      <c r="L562" s="444">
        <f t="shared" ca="1" si="54"/>
        <v>1065354.8130136344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1065354.8130136344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4406.0773959742255</v>
      </c>
      <c r="L563" s="444">
        <f t="shared" ca="1" si="54"/>
        <v>1061864.6524297884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1061864.6524297884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4391.5350602082008</v>
      </c>
      <c r="L564" s="444">
        <f t="shared" ca="1" si="54"/>
        <v>1058359.9495101764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1058359.9495101764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4376.932131376484</v>
      </c>
      <c r="L565" s="444">
        <f t="shared" ca="1" si="54"/>
        <v>1054840.6436617328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1054840.6436617328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4362.2683570079689</v>
      </c>
      <c r="L566" s="444">
        <f t="shared" ca="1" si="54"/>
        <v>1051306.6740389206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1051306.6740389206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4347.543483579585</v>
      </c>
      <c r="L567" s="444">
        <f t="shared" ca="1" si="54"/>
        <v>1047757.9795426799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1047757.9795426799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4332.7572565119153</v>
      </c>
      <c r="L568" s="444">
        <f t="shared" ca="1" si="54"/>
        <v>1044194.4988193716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1044194.4988193716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4317.9094201647977</v>
      </c>
      <c r="L569" s="444">
        <f t="shared" ca="1" si="54"/>
        <v>1040616.1702597161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1040616.1702597161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4302.9997178328986</v>
      </c>
      <c r="L570" s="444">
        <f t="shared" ca="1" si="54"/>
        <v>1037022.9319977288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1037022.9319977288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4288.0278917412852</v>
      </c>
      <c r="L571" s="444">
        <f t="shared" ca="1" si="54"/>
        <v>1033414.7219096498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1033414.7219096498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4272.9936830409561</v>
      </c>
      <c r="L572" s="444">
        <f t="shared" ca="1" si="54"/>
        <v>1029791.4776128705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1029791.4776128705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4257.8968318043762</v>
      </c>
      <c r="L573" s="444">
        <f t="shared" ca="1" si="54"/>
        <v>1026153.1364648547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1026153.1364648547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4242.7370770209773</v>
      </c>
      <c r="L574" s="444">
        <f t="shared" ca="1" si="54"/>
        <v>1022499.6355620554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1022499.6355620554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4227.5141565926469</v>
      </c>
      <c r="L575" s="444">
        <f t="shared" ca="1" si="54"/>
        <v>1018830.9117388278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1018830.9117388278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4212.2278073291982</v>
      </c>
      <c r="L576" s="444">
        <f t="shared" ca="1" si="54"/>
        <v>1015146.9015663367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1015146.9015663367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4196.8777649438189</v>
      </c>
      <c r="L577" s="444">
        <f t="shared" ca="1" si="54"/>
        <v>1011447.5413514604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1011447.5413514604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4181.4637640485007</v>
      </c>
      <c r="L578" s="444">
        <f t="shared" ca="1" si="54"/>
        <v>1007732.7671356887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1007732.7671356887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4165.9855381494517</v>
      </c>
      <c r="L579" s="444">
        <f t="shared" ca="1" si="54"/>
        <v>1004002.5146940179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1004002.5146940179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4150.4428196424906</v>
      </c>
      <c r="L580" s="444">
        <f t="shared" ca="1" si="54"/>
        <v>1000256.7195338402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1000256.7195338402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4134.8353398084164</v>
      </c>
      <c r="L581" s="444">
        <f t="shared" ca="1" si="54"/>
        <v>996495.31689382833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996495.31689382833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4119.1628288083666</v>
      </c>
      <c r="L582" s="444">
        <f t="shared" ca="1" si="54"/>
        <v>992718.24174281652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992718.24174281652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4103.4250156791513</v>
      </c>
      <c r="L583" s="444">
        <f t="shared" ca="1" si="54"/>
        <v>988925.42877867538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988925.42877867538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4087.621628328563</v>
      </c>
      <c r="L584" s="444">
        <f t="shared" ca="1" si="54"/>
        <v>985116.81242718373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985116.81242718373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4071.7523935306813</v>
      </c>
      <c r="L585" s="444">
        <f t="shared" ca="1" si="54"/>
        <v>981292.32684089418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981292.32684089418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4055.8170369211416</v>
      </c>
      <c r="L586" s="444">
        <f t="shared" ca="1" si="54"/>
        <v>977451.90589799511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977451.90589799511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4039.8152829923952</v>
      </c>
      <c r="L587" s="444">
        <f t="shared" ca="1" si="54"/>
        <v>973595.48320116731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973595.48320116731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4023.7468550889462</v>
      </c>
      <c r="L588" s="444">
        <f t="shared" ca="1" si="54"/>
        <v>969722.99207643606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969722.99207643606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4007.6114754025652</v>
      </c>
      <c r="L589" s="444">
        <f t="shared" ca="1" si="54"/>
        <v>965834.36557201843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965834.36557201843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3991.4088649674927</v>
      </c>
      <c r="L590" s="444">
        <f t="shared" ca="1" si="54"/>
        <v>961929.53645716573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961929.53645716573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3975.1387436556056</v>
      </c>
      <c r="L591" s="444">
        <f t="shared" ca="1" si="54"/>
        <v>958008.43722100114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958008.43722100114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3958.8008301715877</v>
      </c>
      <c r="L592" s="444">
        <f t="shared" ca="1" si="54"/>
        <v>954071.00007135246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954071.00007135246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3942.394842048051</v>
      </c>
      <c r="L593" s="444">
        <f t="shared" ca="1" si="54"/>
        <v>950117.15693358029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950117.15693358029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3925.9204956406675</v>
      </c>
      <c r="L594" s="444">
        <f t="shared" ca="1" si="54"/>
        <v>946146.83944940078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946146.83944940078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3909.3775061232527</v>
      </c>
      <c r="L595" s="444">
        <f t="shared" ca="1" si="54"/>
        <v>942159.97897570382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942159.97897570382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3892.7655874828479</v>
      </c>
      <c r="L596" s="444">
        <f t="shared" ca="1" si="54"/>
        <v>938156.50658336643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938156.50658336643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3876.0844525147759</v>
      </c>
      <c r="L597" s="444">
        <f t="shared" ca="1" si="54"/>
        <v>934136.35305606097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934136.35305606097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3859.3338128176697</v>
      </c>
      <c r="L598" s="444">
        <f t="shared" ca="1" si="54"/>
        <v>930099.44888905843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930099.44888905843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3842.513378788492</v>
      </c>
      <c r="L599" s="444">
        <f t="shared" ca="1" si="54"/>
        <v>926045.72428802669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926045.72428802669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3825.622859617527</v>
      </c>
      <c r="L600" s="444">
        <f t="shared" ca="1" si="54"/>
        <v>921975.10916782403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921975.10916782403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3808.6619632833495</v>
      </c>
      <c r="L601" s="444">
        <f t="shared" ca="1" si="54"/>
        <v>917887.53315128712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917887.53315128712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3791.6303965477791</v>
      </c>
      <c r="L602" s="444">
        <f t="shared" ca="1" si="54"/>
        <v>913782.92556801462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913782.92556801462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3774.52786495081</v>
      </c>
      <c r="L603" s="444">
        <f t="shared" ca="1" si="54"/>
        <v>909661.21545314521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909661.21545314521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3757.3540728055214</v>
      </c>
      <c r="L604" s="444">
        <f t="shared" ca="1" si="54"/>
        <v>905522.33154613047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905522.33154613047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3740.1087231929587</v>
      </c>
      <c r="L605" s="444">
        <f t="shared" ca="1" si="54"/>
        <v>901366.20228950318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901366.20228950318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3722.7915179570123</v>
      </c>
      <c r="L606" s="444">
        <f t="shared" ca="1" si="54"/>
        <v>897192.75582763995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897192.75582763995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3705.4021576992486</v>
      </c>
      <c r="L607" s="444">
        <f t="shared" ca="1" si="54"/>
        <v>893001.92000551894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893001.92000551894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3687.9403417737444</v>
      </c>
      <c r="L608" s="444">
        <f t="shared" ca="1" si="54"/>
        <v>888793.6223674725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888793.6223674725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3670.4057682818843</v>
      </c>
      <c r="L609" s="444">
        <f t="shared" ca="1" si="54"/>
        <v>884567.79015593417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884567.79015593417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3652.7981340671413</v>
      </c>
      <c r="L610" s="444">
        <f t="shared" ca="1" si="54"/>
        <v>880324.35031018103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880324.35031018103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3635.117134709837</v>
      </c>
      <c r="L611" s="444">
        <f t="shared" ca="1" si="54"/>
        <v>876063.22946507065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876063.22946507065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3617.3624645218765</v>
      </c>
      <c r="L612" s="444">
        <f t="shared" ca="1" si="54"/>
        <v>871784.35394977231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871784.35394977231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3599.5338165414669</v>
      </c>
      <c r="L613" s="444">
        <f t="shared" ca="1" si="54"/>
        <v>867487.64978649351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867487.64978649351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3581.6308825278052</v>
      </c>
      <c r="L614" s="444">
        <f t="shared" ca="1" si="54"/>
        <v>863173.04268920107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863173.04268920107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3563.6533529557528</v>
      </c>
      <c r="L615" s="444">
        <f t="shared" ca="1" si="54"/>
        <v>858840.45806233655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858840.45806233655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3545.600917010484</v>
      </c>
      <c r="L616" s="444">
        <f t="shared" ca="1" si="54"/>
        <v>854489.82099952677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854489.82099952677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3527.4732625821107</v>
      </c>
      <c r="L617" s="444">
        <f t="shared" ca="1" si="54"/>
        <v>850121.05628228863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850121.05628228863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3509.2700762602844</v>
      </c>
      <c r="L618" s="444">
        <f t="shared" ca="1" si="54"/>
        <v>845734.08837872872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845734.08837872872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3490.9910433287855</v>
      </c>
      <c r="L619" s="444">
        <f t="shared" ca="1" si="54"/>
        <v>841328.84144223726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841328.84144223726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3472.6358477600711</v>
      </c>
      <c r="L620" s="444">
        <f t="shared" ca="1" si="54"/>
        <v>836905.23931017704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836905.23931017704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3454.2041722098202</v>
      </c>
      <c r="L621" s="444">
        <f t="shared" ca="1" si="54"/>
        <v>832463.20550256665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832463.20550256665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3435.6956980114428</v>
      </c>
      <c r="L622" s="444">
        <f t="shared" ca="1" si="54"/>
        <v>828002.66322075785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828002.66322075785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3417.1101051705737</v>
      </c>
      <c r="L623" s="444">
        <f t="shared" ca="1" si="54"/>
        <v>823523.53534610814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823523.53534610814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3398.4470723595327</v>
      </c>
      <c r="L624" s="444">
        <f t="shared" ca="1" si="54"/>
        <v>819025.74443864741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819025.74443864741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3379.7062769117797</v>
      </c>
      <c r="L625" s="444">
        <f t="shared" ca="1" si="54"/>
        <v>814509.21273573895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814509.21273573895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3360.8873948163277</v>
      </c>
      <c r="L626" s="444">
        <f t="shared" ca="1" si="54"/>
        <v>809973.86215073511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809973.86215073511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3341.9901007121452</v>
      </c>
      <c r="L627" s="444">
        <f t="shared" ca="1" si="54"/>
        <v>805419.61427162704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805419.61427162704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3323.0140678825283</v>
      </c>
      <c r="L628" s="444">
        <f t="shared" ca="1" si="54"/>
        <v>800846.39035968937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800846.39035968937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3303.9589682494548</v>
      </c>
      <c r="L629" s="444">
        <f t="shared" ca="1" si="54"/>
        <v>796254.11134811863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796254.11134811863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3284.8244723679099</v>
      </c>
      <c r="L630" s="444">
        <f t="shared" ca="1" si="54"/>
        <v>791642.69784066628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791642.69784066628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3265.6102494201918</v>
      </c>
      <c r="L631" s="444">
        <f t="shared" ca="1" si="54"/>
        <v>787012.07011026621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787012.07011026621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3246.3159672101915</v>
      </c>
      <c r="L632" s="444">
        <f t="shared" ca="1" si="54"/>
        <v>782362.1480976562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782362.1480976562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3226.94129215765</v>
      </c>
      <c r="L633" s="444">
        <f t="shared" ca="1" si="54"/>
        <v>777692.8514099936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777692.8514099936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3207.4858892923889</v>
      </c>
      <c r="L634" s="444">
        <f t="shared" ca="1" si="54"/>
        <v>773004.09931946581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773004.09931946581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3187.9494222485232</v>
      </c>
      <c r="L635" s="444">
        <f t="shared" ca="1" si="54"/>
        <v>768295.8107618941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768295.8107618941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3168.3315532586412</v>
      </c>
      <c r="L636" s="444">
        <f t="shared" ca="1" si="54"/>
        <v>763567.90433533245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763567.90433533245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3148.6319431479674</v>
      </c>
      <c r="L637" s="444">
        <f t="shared" ca="1" si="54"/>
        <v>758820.2982986602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758820.2982986602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3128.8502513284998</v>
      </c>
      <c r="L638" s="444">
        <f t="shared" ca="1" si="54"/>
        <v>754052.91057016852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754052.91057016852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3108.9861357931177</v>
      </c>
      <c r="L639" s="444">
        <f t="shared" ca="1" si="54"/>
        <v>749265.65872614144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749265.65872614144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3089.0392531096718</v>
      </c>
      <c r="L640" s="444">
        <f t="shared" ca="1" si="54"/>
        <v>744458.45999943092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744458.45999943092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3069.0092584150443</v>
      </c>
      <c r="L641" s="444">
        <f t="shared" ca="1" si="54"/>
        <v>739631.23127802578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739631.23127802578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3048.89580540919</v>
      </c>
      <c r="L642" s="444">
        <f t="shared" ca="1" si="54"/>
        <v>734783.88910361473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734783.88910361473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3028.6985463491437</v>
      </c>
      <c r="L643" s="444">
        <f t="shared" ca="1" si="54"/>
        <v>729916.34967014368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729916.34967014368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3008.4171320430141</v>
      </c>
      <c r="L644" s="444">
        <f t="shared" ca="1" si="54"/>
        <v>725028.5288223665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725028.5288223665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2988.0512118439428</v>
      </c>
      <c r="L645" s="444">
        <f t="shared" ca="1" si="54"/>
        <v>720120.34205439023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720120.34205439023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2967.6004336440415</v>
      </c>
      <c r="L646" s="444">
        <f t="shared" ca="1" si="54"/>
        <v>715191.70450821402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715191.70450821402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2947.0644438683075</v>
      </c>
      <c r="L647" s="444">
        <f t="shared" ca="1" si="54"/>
        <v>710242.53097226215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710242.53097226215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2926.4428874685082</v>
      </c>
      <c r="L648" s="444">
        <f t="shared" ca="1" si="54"/>
        <v>705272.73587991041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705272.73587991041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2905.7354079170423</v>
      </c>
      <c r="L649" s="444">
        <f t="shared" ca="1" si="54"/>
        <v>700282.23330800724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700282.23330800724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2884.9416472007792</v>
      </c>
      <c r="L650" s="444">
        <f t="shared" ca="1" si="54"/>
        <v>695270.93697538774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695270.93697538774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2864.0612458148644</v>
      </c>
      <c r="L651" s="444">
        <f t="shared" ca="1" si="54"/>
        <v>690238.76024138241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690238.76024138241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2843.0938427565088</v>
      </c>
      <c r="L652" s="444">
        <f t="shared" ca="1" si="54"/>
        <v>685185.61610431864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685185.61610431864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2822.0390755187432</v>
      </c>
      <c r="L653" s="444">
        <f t="shared" ca="1" si="54"/>
        <v>680111.41720001714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680111.41720001714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2800.8965800841538</v>
      </c>
      <c r="L654" s="444">
        <f t="shared" ca="1" si="54"/>
        <v>675016.07580028102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675016.07580028102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2779.6659909185864</v>
      </c>
      <c r="L655" s="444">
        <f t="shared" ca="1" si="54"/>
        <v>669899.50381137943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669899.50381137943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2758.3469409648301</v>
      </c>
      <c r="L656" s="444">
        <f t="shared" ca="1" si="54"/>
        <v>664761.61277252401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664761.61277252401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2736.9390616362657</v>
      </c>
      <c r="L657" s="444">
        <f t="shared" ca="1" si="54"/>
        <v>659602.31385434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659602.31385434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2715.4419828104992</v>
      </c>
      <c r="L658" s="444">
        <f t="shared" ca="1" si="54"/>
        <v>654421.51785733027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654421.51785733027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2693.8553328229586</v>
      </c>
      <c r="L659" s="444">
        <f t="shared" ca="1" si="54"/>
        <v>649219.13521033304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649219.13521033304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2672.17873846047</v>
      </c>
      <c r="L660" s="444">
        <f t="shared" ca="1" si="54"/>
        <v>643995.07596897334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643995.07596897334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2650.4118249548046</v>
      </c>
      <c r="L661" s="444">
        <f t="shared" ca="1" si="54"/>
        <v>638749.2498141079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638749.2498141079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2628.5542159761985</v>
      </c>
      <c r="L662" s="444">
        <f t="shared" ca="1" si="54"/>
        <v>633481.56605026382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633481.56605026382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2606.6055336268482</v>
      </c>
      <c r="L663" s="444">
        <f t="shared" ca="1" si="54"/>
        <v>628191.93360407045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628191.93360407045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2584.5653984343758</v>
      </c>
      <c r="L664" s="444">
        <f t="shared" ca="1" si="54"/>
        <v>622880.26102268463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622880.26102268463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2562.4334293452685</v>
      </c>
      <c r="L665" s="444">
        <f t="shared" ca="1" si="54"/>
        <v>617546.45647220965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617546.45647220965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2540.2092437182891</v>
      </c>
      <c r="L666" s="444">
        <f t="shared" ca="1" si="54"/>
        <v>612190.42773610773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612190.42773610773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2517.8924573178647</v>
      </c>
      <c r="L667" s="444">
        <f t="shared" ca="1" si="54"/>
        <v>606812.0822136054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606812.0822136054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2495.4826843074384</v>
      </c>
      <c r="L668" s="444">
        <f t="shared" ca="1" si="54"/>
        <v>601411.32691809256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601411.32691809256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2472.9795372428011</v>
      </c>
      <c r="L669" s="444">
        <f t="shared" ca="1" si="54"/>
        <v>595988.06847551512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595988.06847551512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2450.3826270653954</v>
      </c>
      <c r="L670" s="444">
        <f t="shared" ca="1" si="54"/>
        <v>590542.21312276029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590542.21312276029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2427.6915630955837</v>
      </c>
      <c r="L671" s="444">
        <f t="shared" ca="1" si="54"/>
        <v>585073.66670603561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585073.66670603561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2404.9059530258974</v>
      </c>
      <c r="L672" s="444">
        <f t="shared" ca="1" si="54"/>
        <v>579582.33467924129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579582.33467924129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2382.0254029142543</v>
      </c>
      <c r="L673" s="444">
        <f t="shared" ca="1" si="54"/>
        <v>574068.12210233533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574068.12210233533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2359.0495171771463</v>
      </c>
      <c r="L674" s="444">
        <f t="shared" ca="1" si="54"/>
        <v>568530.93363969226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568530.93363969226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2335.9778985828002</v>
      </c>
      <c r="L675" s="444">
        <f t="shared" ca="1" si="54"/>
        <v>562970.67355845484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562970.67355845484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2312.8101482443108</v>
      </c>
      <c r="L676" s="444">
        <f t="shared" ca="1" si="54"/>
        <v>557387.24572687887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557387.24572687887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2289.5458656127444</v>
      </c>
      <c r="L677" s="444">
        <f t="shared" ca="1" si="54"/>
        <v>551780.55361267133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551780.55361267133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2266.1846484702128</v>
      </c>
      <c r="L678" s="444">
        <f t="shared" ca="1" si="54"/>
        <v>546150.50028132135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546150.50028132135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2242.7260929229215</v>
      </c>
      <c r="L679" s="444">
        <f t="shared" ca="1" si="54"/>
        <v>540496.98839442409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540496.98839442409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2219.1697933941828</v>
      </c>
      <c r="L680" s="444">
        <f t="shared" ca="1" si="54"/>
        <v>534819.92020799802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534819.92020799802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2195.5153426174074</v>
      </c>
      <c r="L681" s="444">
        <f t="shared" ca="1" si="54"/>
        <v>529119.19757079519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529119.19757079519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2171.7623316290624</v>
      </c>
      <c r="L682" s="444">
        <f t="shared" ca="1" si="54"/>
        <v>523394.72192260408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523394.72192260408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2147.9103497615997</v>
      </c>
      <c r="L683" s="444">
        <f t="shared" ca="1" si="54"/>
        <v>517646.3942925455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517646.3942925455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2123.9589846363556</v>
      </c>
      <c r="L684" s="444">
        <f t="shared" ca="1" si="54"/>
        <v>511874.11529736168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511874.11529736168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2099.9078221564228</v>
      </c>
      <c r="L685" s="444">
        <f t="shared" ca="1" si="54"/>
        <v>506077.78513969795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506077.78513969795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2075.7564464994907</v>
      </c>
      <c r="L686" s="444">
        <f t="shared" ca="1" si="54"/>
        <v>500257.30360637727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500257.30360637727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2051.5044401106547</v>
      </c>
      <c r="L687" s="444">
        <f t="shared" ca="1" si="54"/>
        <v>494412.57006666774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494412.57006666774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2027.1513836951981</v>
      </c>
      <c r="L688" s="444">
        <f t="shared" ca="1" si="54"/>
        <v>488543.48347054276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488543.48347054276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2002.6968562113443</v>
      </c>
      <c r="L689" s="444">
        <f t="shared" ca="1" si="54"/>
        <v>482649.94234693394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482649.94234693394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1978.1404348629742</v>
      </c>
      <c r="L690" s="444">
        <f t="shared" ca="1" si="54"/>
        <v>476731.84480197675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476731.84480197675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1953.4816950923191</v>
      </c>
      <c r="L691" s="444">
        <f t="shared" ca="1" si="54"/>
        <v>470789.08851724892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470789.08851724892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1928.7202105726199</v>
      </c>
      <c r="L692" s="444">
        <f t="shared" ca="1" si="54"/>
        <v>464821.5707480014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464821.5707480014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1903.8555532007551</v>
      </c>
      <c r="L693" s="444">
        <f t="shared" ca="1" si="54"/>
        <v>458829.18832138198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458829.18832138198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1878.8872930898408</v>
      </c>
      <c r="L694" s="444">
        <f t="shared" ca="1" si="54"/>
        <v>452811.83763465163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452811.83763465163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1853.8149985617977</v>
      </c>
      <c r="L695" s="444">
        <f t="shared" ca="1" si="54"/>
        <v>446769.41465339327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446769.41465339327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1828.638236139888</v>
      </c>
      <c r="L696" s="444">
        <f t="shared" ca="1" si="54"/>
        <v>440701.81490971299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440701.81490971299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1803.3565705412198</v>
      </c>
      <c r="L697" s="444">
        <f t="shared" ca="1" si="54"/>
        <v>434608.93350043404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434608.93350043404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1777.9695646692246</v>
      </c>
      <c r="L698" s="444">
        <f t="shared" ca="1" si="54"/>
        <v>428490.66508528311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428490.66508528311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1752.4767796060955</v>
      </c>
      <c r="L699" s="444">
        <f t="shared" ca="1" si="54"/>
        <v>422346.90388506901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422346.90388506901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1726.8777746052035</v>
      </c>
      <c r="L700" s="444">
        <f t="shared" ca="1" si="54"/>
        <v>416177.54367985402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416177.54367985402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1701.1721070834744</v>
      </c>
      <c r="L701" s="444">
        <f t="shared" ca="1" si="54"/>
        <v>409982.47780711734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409982.47780711734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1675.3593326137382</v>
      </c>
      <c r="L702" s="444">
        <f t="shared" ca="1" si="54"/>
        <v>403761.59915991093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403761.59915991093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1649.4390049170447</v>
      </c>
      <c r="L703" s="444">
        <f t="shared" ca="1" si="54"/>
        <v>397514.8001850078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397514.8001850078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1623.4106758549485</v>
      </c>
      <c r="L704" s="444">
        <f t="shared" ca="1" si="54"/>
        <v>391241.97288104257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391241.97288104257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1597.27389542176</v>
      </c>
      <c r="L705" s="444">
        <f t="shared" ca="1" si="54"/>
        <v>384943.00879664416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384943.00879664416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1571.0282117367667</v>
      </c>
      <c r="L706" s="444">
        <f t="shared" ca="1" si="54"/>
        <v>378617.79902856075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378617.79902856075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1544.673171036419</v>
      </c>
      <c r="L707" s="444">
        <f t="shared" ca="1" si="54"/>
        <v>372266.23421977699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372266.23421977699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1518.2083176664867</v>
      </c>
      <c r="L708" s="444">
        <f t="shared" ca="1" si="54"/>
        <v>365888.20455762331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365888.20455762331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1491.6331940741798</v>
      </c>
      <c r="L709" s="444">
        <f t="shared" ca="1" si="54"/>
        <v>359483.59977187729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359483.59977187729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1464.947340800238</v>
      </c>
      <c r="L710" s="444">
        <f t="shared" ca="1" si="54"/>
        <v>353052.30913285736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353052.30913285736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1438.1502964709882</v>
      </c>
      <c r="L711" s="444">
        <f t="shared" ca="1" si="54"/>
        <v>346594.22144950816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346594.22144950816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1411.2415977903665</v>
      </c>
      <c r="L712" s="444">
        <f t="shared" ca="1" si="54"/>
        <v>340109.22506747837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340109.22506747837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1384.2207795319091</v>
      </c>
      <c r="L713" s="444">
        <f t="shared" ca="1" si="54"/>
        <v>333597.20786719013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333597.20786719013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1357.0873745307081</v>
      </c>
      <c r="L714" s="444">
        <f t="shared" ca="1" si="54"/>
        <v>327058.05726190069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327058.05726190069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1329.8409136753355</v>
      </c>
      <c r="L715" s="444">
        <f t="shared" ca="1" si="54"/>
        <v>320491.66019575583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320491.66019575583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1302.4809258997318</v>
      </c>
      <c r="L716" s="444">
        <f t="shared" ca="1" si="54"/>
        <v>313897.90314183541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313897.90314183541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1275.0069381750634</v>
      </c>
      <c r="L717" s="444">
        <f t="shared" ca="1" si="54"/>
        <v>307276.67210019031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307276.67210019031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1247.4184755015422</v>
      </c>
      <c r="L718" s="444">
        <f t="shared" ca="1" si="54"/>
        <v>300627.85259587166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300627.85259587166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1219.7150609002144</v>
      </c>
      <c r="L719" s="444">
        <f t="shared" ca="1" si="54"/>
        <v>293951.32967695169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293951.32967695169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1191.8962154047147</v>
      </c>
      <c r="L720" s="444">
        <f t="shared" ca="1" si="54"/>
        <v>287246.98791253625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287246.98791253625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1163.9614580529837</v>
      </c>
      <c r="L721" s="444">
        <f t="shared" ca="1" si="54"/>
        <v>280514.71139076905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280514.71139076905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1135.9103058789537</v>
      </c>
      <c r="L722" s="444">
        <f t="shared" ca="1" si="54"/>
        <v>273754.38371682784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273754.38371682784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1107.7422739041986</v>
      </c>
      <c r="L723" s="444">
        <f t="shared" ca="1" si="54"/>
        <v>266965.88801091188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266965.88801091188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1079.456875129549</v>
      </c>
      <c r="L724" s="444">
        <f t="shared" ca="1" si="54"/>
        <v>260149.10690622125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260149.10690622125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1051.0536205266712</v>
      </c>
      <c r="L725" s="444">
        <f t="shared" ca="1" si="54"/>
        <v>253303.92254692776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253303.92254692776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1022.532019029615</v>
      </c>
      <c r="L726" s="444">
        <f t="shared" ca="1" si="54"/>
        <v>246430.21658613719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246430.21658613719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993.89157752632093</v>
      </c>
      <c r="L727" s="444">
        <f t="shared" ca="1" si="54"/>
        <v>239527.87018384333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239527.87018384333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965.13180085009651</v>
      </c>
      <c r="L728" s="444">
        <f t="shared" ca="1" si="54"/>
        <v>232596.76400487326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232596.76400487326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936.25219177105453</v>
      </c>
      <c r="L729" s="444">
        <f t="shared" ca="1" si="54"/>
        <v>225636.77821682414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225636.77821682414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907.25225098751639</v>
      </c>
      <c r="L730" s="444">
        <f t="shared" ca="1" si="54"/>
        <v>218647.79248799148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218647.79248799148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878.13147711738043</v>
      </c>
      <c r="L731" s="444">
        <f t="shared" ca="1" si="54"/>
        <v>211629.6859852887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211629.6859852887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848.88936668945223</v>
      </c>
      <c r="L732" s="444">
        <f t="shared" ca="1" si="54"/>
        <v>204582.33737215798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204582.33737215798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819.52541413474091</v>
      </c>
      <c r="L733" s="444">
        <f t="shared" ca="1" si="54"/>
        <v>197505.62480647257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197505.62480647257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790.03911177771829</v>
      </c>
      <c r="L734" s="444">
        <f t="shared" ca="1" si="54"/>
        <v>190399.42593843013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190399.42593843013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760.42994982754146</v>
      </c>
      <c r="L735" s="444">
        <f t="shared" ca="1" si="54"/>
        <v>183263.6179084375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183263.6179084375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730.69741636923891</v>
      </c>
      <c r="L736" s="444">
        <f t="shared" ca="1" si="54"/>
        <v>176098.07734498658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176098.07734498658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700.84099735486006</v>
      </c>
      <c r="L737" s="444">
        <f t="shared" ca="1" si="54"/>
        <v>168902.68036252126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168902.68036252126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670.86017659458787</v>
      </c>
      <c r="L738" s="444">
        <f t="shared" ca="1" si="54"/>
        <v>161677.30255929567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161677.30255929567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640.75443574781457</v>
      </c>
      <c r="L739" s="444">
        <f t="shared" ca="1" si="54"/>
        <v>154421.8190152233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154421.8190152233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610.52325431417967</v>
      </c>
      <c r="L740" s="444">
        <f t="shared" ca="1" si="54"/>
        <v>147136.1042897173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147136.1042897173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580.16610962457139</v>
      </c>
      <c r="L741" s="444">
        <f t="shared" ca="1" si="54"/>
        <v>139820.03241952171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139820.03241952171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549.68247683208972</v>
      </c>
      <c r="L742" s="444">
        <f t="shared" ca="1" si="54"/>
        <v>132473.47691653363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132473.47691653363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519.07182890297258</v>
      </c>
      <c r="L743" s="444">
        <f t="shared" ca="1" si="54"/>
        <v>125096.31076561642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125096.31076561642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488.33363660748432</v>
      </c>
      <c r="L744" s="444">
        <f t="shared" ca="1" si="54"/>
        <v>117688.40642240371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117688.40642240371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457.46736851076469</v>
      </c>
      <c r="L745" s="444">
        <f t="shared" ca="1" si="54"/>
        <v>110249.6358110943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110249.6358110943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426.47249096364203</v>
      </c>
      <c r="L746" s="444">
        <f t="shared" ca="1" si="54"/>
        <v>102779.87032223775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102779.87032223775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395.3484680934065</v>
      </c>
      <c r="L747" s="444">
        <f t="shared" ca="1" si="54"/>
        <v>95278.98081051097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95278.98081051097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364.09476179454492</v>
      </c>
      <c r="L748" s="444">
        <f t="shared" ca="1" si="54"/>
        <v>87746.837592485332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87746.837592485332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332.71083171943809</v>
      </c>
      <c r="L749" s="444">
        <f t="shared" ca="1" si="54"/>
        <v>80183.31044438458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80183.31044438458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301.19613526901833</v>
      </c>
      <c r="L750" s="444">
        <f t="shared" ca="1" si="54"/>
        <v>72588.268599833405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72588.268599833405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269.55012758338836</v>
      </c>
      <c r="L751" s="444">
        <f t="shared" ca="1" si="54"/>
        <v>64961.580747596607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64961.580747596607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237.77226153240176</v>
      </c>
      <c r="L752" s="444">
        <f t="shared" ca="1" si="54"/>
        <v>57303.115029308821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57303.115029308821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205.86198770620263</v>
      </c>
      <c r="L753" s="444">
        <f t="shared" ca="1" si="54"/>
        <v>49612.739037194835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49612.739037194835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173.8187544057277</v>
      </c>
      <c r="L754" s="444">
        <f t="shared" ca="1" si="54"/>
        <v>41890.319811780377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41890.319811780377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141.64200763316745</v>
      </c>
      <c r="L755" s="444">
        <f t="shared" ca="1" si="54"/>
        <v>34135.72383959336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34135.72383959336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109.33119108238823</v>
      </c>
      <c r="L756" s="444">
        <f t="shared" ca="1" si="54"/>
        <v>26348.817050855563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26348.817050855563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76.885746129314086</v>
      </c>
      <c r="L757" s="444">
        <f t="shared" ca="1" si="54"/>
        <v>18529.464817164695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18529.464817164695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44.305111822268799</v>
      </c>
      <c r="L758" s="444">
        <f t="shared" ca="1" si="54"/>
        <v>10677.53194916678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10677.53194916678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11.58872487227748</v>
      </c>
      <c r="L759" s="444">
        <f t="shared" ca="1" si="54"/>
        <v>2792.8826942188725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2792.8826942188725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-21.263980356672132</v>
      </c>
      <c r="L760" s="444">
        <f t="shared" ca="1" si="54"/>
        <v>-5124.6192659579838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-5124.6192659579838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-54.253571857409042</v>
      </c>
      <c r="L761" s="444">
        <f t="shared" ca="1" si="54"/>
        <v>-13075.110817635577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-13075.110817635577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-87.380619989399008</v>
      </c>
      <c r="L762" s="444">
        <f t="shared" ca="1" si="54"/>
        <v>-21058.72941744516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-21058.72941744516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-120.64569748860559</v>
      </c>
      <c r="L763" s="444">
        <f t="shared" ca="1" si="54"/>
        <v>-29075.61309475395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-29075.61309475395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-154.04937947739222</v>
      </c>
      <c r="L764" s="444">
        <f t="shared" ca="1" si="54"/>
        <v>-37125.900454051531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-37125.900454051531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-187.59224347446548</v>
      </c>
      <c r="L765" s="444">
        <f t="shared" ca="1" si="54"/>
        <v>-45209.730677346182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-45209.730677346182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-221.27486940485991</v>
      </c>
      <c r="L766" s="444">
        <f t="shared" ca="1" si="54"/>
        <v>-53327.243526571227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-53327.243526571227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-255.09783960996418</v>
      </c>
      <c r="L767" s="444">
        <f t="shared" ca="1" si="54"/>
        <v>-61478.579346001381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-61478.579346001381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-289.06173885758989</v>
      </c>
      <c r="L768" s="444">
        <f t="shared" ca="1" si="54"/>
        <v>-69663.87906467916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-69663.87906467916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-323.16715435208062</v>
      </c>
      <c r="L769" s="444">
        <f t="shared" ca="1" si="54"/>
        <v>-77883.284198851426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-77883.284198851426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-357.41467574446506</v>
      </c>
      <c r="L770" s="444">
        <f t="shared" ca="1" si="54"/>
        <v>-86136.936854416082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-86136.936854416082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-391.80489514265111</v>
      </c>
      <c r="L771" s="444">
        <f t="shared" ca="1" si="54"/>
        <v>-94424.979729378916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-94424.979729378916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-426.3384071216629</v>
      </c>
      <c r="L772" s="444">
        <f t="shared" ca="1" si="54"/>
        <v>-102747.55611632076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-102747.55611632076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-461.01580873392066</v>
      </c>
      <c r="L773" s="444">
        <f t="shared" ref="L773:L1027" ca="1" si="80">I773-J773+K773</f>
        <v>-111104.80990487487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-111104.80990487487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-495.8376995195627</v>
      </c>
      <c r="L774" s="444">
        <f t="shared" ca="1" si="80"/>
        <v>-119496.88558421461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-119496.88558421461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-530.80468151681168</v>
      </c>
      <c r="L775" s="444">
        <f t="shared" ca="1" si="80"/>
        <v>-127923.92824555161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-127923.92824555161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-565.91735927238244</v>
      </c>
      <c r="L776" s="444">
        <f t="shared" ca="1" si="80"/>
        <v>-136386.08358464419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-136386.08358464419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-601.17633985193481</v>
      </c>
      <c r="L777" s="444">
        <f t="shared" ca="1" si="80"/>
        <v>-144883.49790431629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-144883.49790431629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-636.58223285056863</v>
      </c>
      <c r="L778" s="444">
        <f t="shared" ca="1" si="80"/>
        <v>-153416.31811698704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-153416.31811698704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-672.13565040336334</v>
      </c>
      <c r="L779" s="444">
        <f t="shared" ca="1" si="80"/>
        <v>-161984.69174721057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-161984.69174721057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-707.83720719596147</v>
      </c>
      <c r="L780" s="444">
        <f t="shared" ca="1" si="80"/>
        <v>-170588.7669342267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-170588.7669342267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-743.68752047519536</v>
      </c>
      <c r="L781" s="444">
        <f t="shared" ca="1" si="80"/>
        <v>-179228.69243452206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-179228.69243452206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-779.68721005975931</v>
      </c>
      <c r="L782" s="444">
        <f t="shared" ca="1" si="80"/>
        <v>-187904.61762440199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-187904.61762440199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-815.83689835092571</v>
      </c>
      <c r="L783" s="444">
        <f t="shared" ca="1" si="80"/>
        <v>-196616.69250257307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-196616.69250257307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-852.13721034330501</v>
      </c>
      <c r="L784" s="444">
        <f t="shared" ca="1" si="80"/>
        <v>-205365.06769273654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-205365.06769273654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-888.58877363565284</v>
      </c>
      <c r="L785" s="444">
        <f t="shared" ca="1" si="80"/>
        <v>-214149.89444619237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-214149.89444619237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-925.19221844171886</v>
      </c>
      <c r="L786" s="444">
        <f t="shared" ca="1" si="80"/>
        <v>-222971.32464445426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-222971.32464445426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-961.94817760114347</v>
      </c>
      <c r="L787" s="444">
        <f t="shared" ca="1" si="80"/>
        <v>-231829.51080187559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-231829.51080187559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-998.85728659039899</v>
      </c>
      <c r="L788" s="444">
        <f t="shared" ca="1" si="80"/>
        <v>-240724.60606828617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-240724.60606828617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-1035.9201835337765</v>
      </c>
      <c r="L789" s="444">
        <f t="shared" ca="1" si="80"/>
        <v>-249656.76423164012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-249656.76423164012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-1073.1375092144178</v>
      </c>
      <c r="L790" s="444">
        <f t="shared" ca="1" si="80"/>
        <v>-258626.13972067472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-258626.13972067472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-1110.5099070853953</v>
      </c>
      <c r="L791" s="444">
        <f t="shared" ca="1" si="80"/>
        <v>-267632.88760758028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-267632.88760758028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-1148.0380232808352</v>
      </c>
      <c r="L792" s="444">
        <f t="shared" ca="1" si="80"/>
        <v>-276677.16361068131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-276677.16361068131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-1185.7225066270894</v>
      </c>
      <c r="L793" s="444">
        <f t="shared" ca="1" si="80"/>
        <v>-285759.12409712857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-285759.12409712857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-1223.5640086539531</v>
      </c>
      <c r="L794" s="444">
        <f t="shared" ca="1" si="80"/>
        <v>-294878.92608560272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-294878.92608560272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-1261.5631836059288</v>
      </c>
      <c r="L795" s="444">
        <f t="shared" ca="1" si="80"/>
        <v>-304036.7272490288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-304036.7272490288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-1299.7206884535374</v>
      </c>
      <c r="L796" s="444">
        <f t="shared" ca="1" si="80"/>
        <v>-313232.6859173025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-313232.6859173025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-1338.0371829046778</v>
      </c>
      <c r="L797" s="444">
        <f t="shared" ca="1" si="80"/>
        <v>-322466.96108002734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-322466.96108002734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-1376.5133294160312</v>
      </c>
      <c r="L798" s="444">
        <f t="shared" ca="1" si="80"/>
        <v>-331739.71238926356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-331739.71238926356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-1415.1497932045156</v>
      </c>
      <c r="L799" s="444">
        <f t="shared" ca="1" si="80"/>
        <v>-341051.10016228823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-341051.10016228823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-1453.9472422587851</v>
      </c>
      <c r="L800" s="444">
        <f t="shared" ca="1" si="80"/>
        <v>-350401.28538436716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-350401.28538436716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-1492.9063473507806</v>
      </c>
      <c r="L801" s="444">
        <f t="shared" ca="1" si="80"/>
        <v>-359790.42971153813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-359790.42971153813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-1532.0277820473264</v>
      </c>
      <c r="L802" s="444">
        <f t="shared" ca="1" si="80"/>
        <v>-369218.69547340565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-369218.69547340565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-1571.3122227217743</v>
      </c>
      <c r="L803" s="444">
        <f t="shared" ca="1" si="80"/>
        <v>-378686.24567594758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-378686.24567594758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-1610.7603485656989</v>
      </c>
      <c r="L804" s="444">
        <f t="shared" ca="1" si="80"/>
        <v>-388193.24400433345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-388193.24400433345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-1650.37284160064</v>
      </c>
      <c r="L805" s="444">
        <f t="shared" ca="1" si="80"/>
        <v>-397739.85482575424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-397739.85482575424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-1690.1503866898934</v>
      </c>
      <c r="L806" s="444">
        <f t="shared" ca="1" si="80"/>
        <v>-407326.24319226429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-407326.24319226429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-1730.0936715503517</v>
      </c>
      <c r="L807" s="444">
        <f t="shared" ca="1" si="80"/>
        <v>-416952.57484363479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-416952.57484363479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-1770.2033867643956</v>
      </c>
      <c r="L808" s="444">
        <f t="shared" ca="1" si="80"/>
        <v>-426619.01621021936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-426619.01621021936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-1810.4802257918313</v>
      </c>
      <c r="L809" s="444">
        <f t="shared" ca="1" si="80"/>
        <v>-436325.73441583134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-436325.73441583134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-1850.9248849818814</v>
      </c>
      <c r="L810" s="444">
        <f t="shared" ca="1" si="80"/>
        <v>-446072.89728063339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-446072.89728063339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-1891.5380635852232</v>
      </c>
      <c r="L811" s="444">
        <f t="shared" ca="1" si="80"/>
        <v>-455860.6733240388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-455860.6733240388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-1932.320463766079</v>
      </c>
      <c r="L812" s="444">
        <f t="shared" ca="1" si="80"/>
        <v>-465689.23176762502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-465689.23176762502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-1973.2727906143552</v>
      </c>
      <c r="L813" s="444">
        <f t="shared" ca="1" si="80"/>
        <v>-475558.74253805954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-475558.74253805954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-2014.3957521578322</v>
      </c>
      <c r="L814" s="444">
        <f t="shared" ca="1" si="80"/>
        <v>-485469.37627003755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-485469.37627003755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-2055.6900593744067</v>
      </c>
      <c r="L815" s="444">
        <f t="shared" ca="1" si="80"/>
        <v>-495421.30430923216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-495421.30430923216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-2097.1564262043848</v>
      </c>
      <c r="L816" s="444">
        <f t="shared" ca="1" si="80"/>
        <v>-505414.6987152567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-505414.6987152567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-2138.7955695628202</v>
      </c>
      <c r="L817" s="444">
        <f t="shared" ca="1" si="80"/>
        <v>-515449.73226463969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-515449.73226463969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-2180.6082093519162</v>
      </c>
      <c r="L818" s="444">
        <f t="shared" ca="1" si="80"/>
        <v>-525526.57845381182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-525526.57845381182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-2222.5950684734667</v>
      </c>
      <c r="L819" s="444">
        <f t="shared" ca="1" si="80"/>
        <v>-535645.41150210553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-535645.41150210553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-2264.7568728413571</v>
      </c>
      <c r="L820" s="444">
        <f t="shared" ca="1" si="80"/>
        <v>-545806.40635476715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-545806.40635476715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-2307.0943513941143</v>
      </c>
      <c r="L821" s="444">
        <f t="shared" ca="1" si="80"/>
        <v>-556009.73868598149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-556009.73868598149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-2349.6082361075073</v>
      </c>
      <c r="L822" s="444">
        <f t="shared" ca="1" si="80"/>
        <v>-566255.58490190923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-566255.58490190923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-2392.2992620072059</v>
      </c>
      <c r="L823" s="444">
        <f t="shared" ca="1" si="80"/>
        <v>-576544.12214373669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-576544.12214373669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-2435.1681671814872</v>
      </c>
      <c r="L824" s="444">
        <f t="shared" ca="1" si="80"/>
        <v>-586875.52829073835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-586875.52829073835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-2478.2156927939941</v>
      </c>
      <c r="L825" s="444">
        <f t="shared" ca="1" si="80"/>
        <v>-597249.98196335253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-597249.98196335253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-2521.4425830965533</v>
      </c>
      <c r="L826" s="444">
        <f t="shared" ca="1" si="80"/>
        <v>-607667.66252626933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-607667.66252626933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-2564.8495854420398</v>
      </c>
      <c r="L827" s="444">
        <f t="shared" ca="1" si="80"/>
        <v>-618128.75009153155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-618128.75009153155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-2608.4374502972992</v>
      </c>
      <c r="L828" s="444">
        <f t="shared" ca="1" si="80"/>
        <v>-628633.42552164907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-628633.42552164907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-2652.2069312561221</v>
      </c>
      <c r="L829" s="444">
        <f t="shared" ca="1" si="80"/>
        <v>-639181.87043272541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-639181.87043272541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-2696.1587850522733</v>
      </c>
      <c r="L830" s="444">
        <f t="shared" ca="1" si="80"/>
        <v>-649774.26719759789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-649774.26719759789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-2740.2937715725757</v>
      </c>
      <c r="L831" s="444">
        <f t="shared" ca="1" si="80"/>
        <v>-660410.79894899065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-660410.79894899065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-2784.6126538700455</v>
      </c>
      <c r="L832" s="444">
        <f t="shared" ca="1" si="80"/>
        <v>-671091.6495826809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-671091.6495826809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-2829.1161981770879</v>
      </c>
      <c r="L833" s="444">
        <f t="shared" ca="1" si="80"/>
        <v>-681817.00376067823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-681817.00376067823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-2873.8051739187435</v>
      </c>
      <c r="L834" s="444">
        <f t="shared" ca="1" si="80"/>
        <v>-692587.04691441718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-692587.04691441718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-2918.6803537259893</v>
      </c>
      <c r="L835" s="444">
        <f t="shared" ca="1" si="80"/>
        <v>-703401.96524796344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-703401.96524796344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-2963.7425134490986</v>
      </c>
      <c r="L836" s="444">
        <f t="shared" ca="1" si="80"/>
        <v>-714261.94574123272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-714261.94574123272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-3008.9924321710541</v>
      </c>
      <c r="L837" s="444">
        <f t="shared" ca="1" si="80"/>
        <v>-725167.17615322396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-725167.17615322396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-3054.4308922210175</v>
      </c>
      <c r="L838" s="444">
        <f t="shared" ca="1" si="80"/>
        <v>-736117.84502526524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-736117.84502526524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-3100.0586791878559</v>
      </c>
      <c r="L839" s="444">
        <f t="shared" ca="1" si="80"/>
        <v>-747114.14168427337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-747114.14168427337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-3145.8765819337232</v>
      </c>
      <c r="L840" s="444">
        <f t="shared" ca="1" si="80"/>
        <v>-758156.2562460273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-758156.2562460273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-3191.8853926076981</v>
      </c>
      <c r="L841" s="444">
        <f t="shared" ca="1" si="80"/>
        <v>-769244.37961845519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-769244.37961845519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-3238.0859066594808</v>
      </c>
      <c r="L842" s="444">
        <f t="shared" ca="1" si="80"/>
        <v>-780378.70350493491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-780378.70350493491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-3284.4789228531463</v>
      </c>
      <c r="L843" s="444">
        <f t="shared" ca="1" si="80"/>
        <v>-791559.42040760827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-791559.42040760827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-3331.065243280952</v>
      </c>
      <c r="L844" s="444">
        <f t="shared" ca="1" si="80"/>
        <v>-802786.72363070946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-802786.72363070946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-3377.8456733772068</v>
      </c>
      <c r="L845" s="444">
        <f t="shared" ca="1" si="80"/>
        <v>-814060.80728390685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-814060.80728390685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-3424.8210219321959</v>
      </c>
      <c r="L846" s="444">
        <f t="shared" ca="1" si="80"/>
        <v>-825381.86628565926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-825381.86628565926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-3471.9921011061647</v>
      </c>
      <c r="L847" s="444">
        <f t="shared" ca="1" si="80"/>
        <v>-836750.0963665857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-836750.0963665857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-3519.3597264433579</v>
      </c>
      <c r="L848" s="444">
        <f t="shared" ca="1" si="80"/>
        <v>-848165.69407284923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-848165.69407284923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-3566.924716886122</v>
      </c>
      <c r="L849" s="444">
        <f t="shared" ca="1" si="80"/>
        <v>-859628.8567695556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-859628.8567695556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-3614.6878947890655</v>
      </c>
      <c r="L850" s="444">
        <f t="shared" ca="1" si="80"/>
        <v>-871139.78264416486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-871139.78264416486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-3662.6500859332714</v>
      </c>
      <c r="L851" s="444">
        <f t="shared" ca="1" si="80"/>
        <v>-882698.67070991837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-882698.67070991837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-3710.8121195405774</v>
      </c>
      <c r="L852" s="444">
        <f t="shared" ca="1" si="80"/>
        <v>-894305.72080927913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-894305.72080927913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-3759.1748282879134</v>
      </c>
      <c r="L853" s="444">
        <f t="shared" ca="1" si="80"/>
        <v>-905961.13361738727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-905961.13361738727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-3807.7390483216982</v>
      </c>
      <c r="L854" s="444">
        <f t="shared" ca="1" si="80"/>
        <v>-917665.11064552923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-917665.11064552923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-3856.5056192722896</v>
      </c>
      <c r="L855" s="444">
        <f t="shared" ca="1" si="80"/>
        <v>-929417.8542446217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-929417.8542446217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-3905.4753842685077</v>
      </c>
      <c r="L856" s="444">
        <f t="shared" ca="1" si="80"/>
        <v>-941219.56760871049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-941219.56760871049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-3954.6491899522111</v>
      </c>
      <c r="L857" s="444">
        <f t="shared" ca="1" si="80"/>
        <v>-953070.4547784829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-953070.4547784829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-4004.0278864929296</v>
      </c>
      <c r="L858" s="444">
        <f t="shared" ca="1" si="80"/>
        <v>-964970.72064479603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-964970.72064479603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-4053.6123276025673</v>
      </c>
      <c r="L859" s="444">
        <f t="shared" ca="1" si="80"/>
        <v>-976920.57095221884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-976920.57095221884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-4103.4033705501624</v>
      </c>
      <c r="L860" s="444">
        <f t="shared" ca="1" si="80"/>
        <v>-988920.21230258921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-988920.21230258921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-4153.4018761767056</v>
      </c>
      <c r="L861" s="444">
        <f t="shared" ca="1" si="80"/>
        <v>-1000969.8521585861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-1000969.8521585861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-4203.6087089100265</v>
      </c>
      <c r="L862" s="444">
        <f t="shared" ca="1" si="80"/>
        <v>-1013069.6988473164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-1013069.6988473164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-4254.0247367797365</v>
      </c>
      <c r="L863" s="444">
        <f t="shared" ca="1" si="80"/>
        <v>-1025219.9615639164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-1025219.9615639164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-4304.6508314322364</v>
      </c>
      <c r="L864" s="444">
        <f t="shared" ca="1" si="80"/>
        <v>-1037420.8503751688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-1037420.8503751688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-4355.4878681457876</v>
      </c>
      <c r="L865" s="444">
        <f t="shared" ca="1" si="80"/>
        <v>-1049672.5762231348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-1049672.5762231348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-4406.5367258456454</v>
      </c>
      <c r="L866" s="444">
        <f t="shared" ca="1" si="80"/>
        <v>-1061975.3509288006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-1061975.3509288006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-4457.7982871192535</v>
      </c>
      <c r="L867" s="444">
        <f t="shared" ca="1" si="80"/>
        <v>-1074329.3871957401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-1074329.3871957401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-4509.2734382315011</v>
      </c>
      <c r="L868" s="444">
        <f t="shared" ca="1" si="80"/>
        <v>-1086734.8986137919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-1086734.8986137919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-4560.9630691400507</v>
      </c>
      <c r="L869" s="444">
        <f t="shared" ca="1" si="80"/>
        <v>-1099192.0996627521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-1099192.0996627521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-4612.8680735107182</v>
      </c>
      <c r="L870" s="444">
        <f t="shared" ca="1" si="80"/>
        <v>-1111701.2057160831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-1111701.2057160831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-4664.98934873293</v>
      </c>
      <c r="L871" s="444">
        <f t="shared" ca="1" si="80"/>
        <v>-1124262.4330446362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-1124262.4330446362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-4717.3277959352345</v>
      </c>
      <c r="L872" s="444">
        <f t="shared" ca="1" si="80"/>
        <v>-1136875.9988203917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-1136875.9988203917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-4769.8843200008832</v>
      </c>
      <c r="L873" s="444">
        <f t="shared" ca="1" si="80"/>
        <v>-1149542.1211202128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-1149542.1211202128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-4822.659829583471</v>
      </c>
      <c r="L874" s="444">
        <f t="shared" ca="1" si="80"/>
        <v>-1162261.0189296165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-1162261.0189296165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-4875.6552371226535</v>
      </c>
      <c r="L875" s="444">
        <f t="shared" ca="1" si="80"/>
        <v>-1175032.9121465595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-1175032.9121465595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-4928.871458859915</v>
      </c>
      <c r="L876" s="444">
        <f t="shared" ca="1" si="80"/>
        <v>-1187858.0215852396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-1187858.0215852396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-4982.309414854416</v>
      </c>
      <c r="L877" s="444">
        <f t="shared" ca="1" si="80"/>
        <v>-1200736.5689799143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-1200736.5689799143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-5035.9700289988941</v>
      </c>
      <c r="L878" s="444">
        <f t="shared" ca="1" si="80"/>
        <v>-1213668.7769887333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-1213668.7769887333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-5089.8542290356399</v>
      </c>
      <c r="L879" s="444">
        <f t="shared" ca="1" si="80"/>
        <v>-1226654.8691975891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-1226654.8691975891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-5143.9629465725393</v>
      </c>
      <c r="L880" s="444">
        <f t="shared" ca="1" si="80"/>
        <v>-1239695.0701239819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-1239695.0701239819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-5198.2971170991759</v>
      </c>
      <c r="L881" s="444">
        <f t="shared" ca="1" si="80"/>
        <v>-1252789.6052209013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-1252789.6052209013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-5252.857680003006</v>
      </c>
      <c r="L882" s="444">
        <f t="shared" ca="1" si="80"/>
        <v>-1265938.7008807245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-1265938.7008807245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-5307.6455785856033</v>
      </c>
      <c r="L883" s="444">
        <f t="shared" ca="1" si="80"/>
        <v>-1279142.5844391303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-1279142.5844391303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-5362.6617600789605</v>
      </c>
      <c r="L884" s="444">
        <f t="shared" ca="1" si="80"/>
        <v>-1292401.4841790295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-1292401.4841790295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-5417.9071756618741</v>
      </c>
      <c r="L885" s="444">
        <f t="shared" ca="1" si="80"/>
        <v>-1305715.6293345115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-1305715.6293345115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-5473.3827804763823</v>
      </c>
      <c r="L886" s="444">
        <f t="shared" ca="1" si="80"/>
        <v>-1319085.2500948082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-1319085.2500948082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-5529.0895336442845</v>
      </c>
      <c r="L887" s="444">
        <f t="shared" ca="1" si="80"/>
        <v>-1332510.5776082727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-1332510.5776082727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-5585.02839828372</v>
      </c>
      <c r="L888" s="444">
        <f t="shared" ca="1" si="80"/>
        <v>-1345991.8439863767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-1345991.8439863767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-5641.2003415258205</v>
      </c>
      <c r="L889" s="444">
        <f t="shared" ca="1" si="80"/>
        <v>-1359529.2823077226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-1359529.2823077226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-5697.6063345314287</v>
      </c>
      <c r="L890" s="444">
        <f t="shared" ca="1" si="80"/>
        <v>-1373123.1266220743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-1373123.1266220743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-5754.247352507894</v>
      </c>
      <c r="L891" s="444">
        <f t="shared" ca="1" si="80"/>
        <v>-1386773.6119544024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-1386773.6119544024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-5811.1243747259277</v>
      </c>
      <c r="L892" s="444">
        <f t="shared" ca="1" si="80"/>
        <v>-1400480.9743089485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-1400480.9743089485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-5868.2383845365366</v>
      </c>
      <c r="L893" s="444">
        <f t="shared" ca="1" si="80"/>
        <v>-1414245.4506733052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-1414245.4506733052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-5925.5903693880227</v>
      </c>
      <c r="L894" s="444">
        <f t="shared" ca="1" si="80"/>
        <v>-1428067.2790225134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-1428067.2790225134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-5983.1813208430567</v>
      </c>
      <c r="L895" s="444">
        <f t="shared" ca="1" si="80"/>
        <v>-1441946.6983231767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-1441946.6983231767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-6041.0122345958207</v>
      </c>
      <c r="L896" s="444">
        <f t="shared" ca="1" si="80"/>
        <v>-1455883.9485375928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-1455883.9485375928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-6099.0841104892206</v>
      </c>
      <c r="L897" s="444">
        <f t="shared" ca="1" si="80"/>
        <v>-1469879.2706279021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-1469879.2706279021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-6157.3979525321765</v>
      </c>
      <c r="L898" s="444">
        <f t="shared" ca="1" si="80"/>
        <v>-1483932.9065602545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-1483932.9065602545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-6215.9547689169776</v>
      </c>
      <c r="L899" s="444">
        <f t="shared" ca="1" si="80"/>
        <v>-1498045.0993089918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-1498045.0993089918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-6274.7555720367163</v>
      </c>
      <c r="L900" s="444">
        <f t="shared" ca="1" si="80"/>
        <v>-1512216.0928608486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-1512216.0928608486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-6333.801378502787</v>
      </c>
      <c r="L901" s="444">
        <f t="shared" ca="1" si="80"/>
        <v>-1526446.1322191716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-1526446.1322191716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-6393.0932091624663</v>
      </c>
      <c r="L902" s="444">
        <f t="shared" ca="1" si="80"/>
        <v>-1540735.4634081542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-1540735.4634081542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-6452.6320891165597</v>
      </c>
      <c r="L903" s="444">
        <f t="shared" ca="1" si="80"/>
        <v>-1555084.333477091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-1555084.333477091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-6512.4190477371303</v>
      </c>
      <c r="L904" s="444">
        <f t="shared" ca="1" si="80"/>
        <v>-1569492.9905046483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-1569492.9905046483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-6572.455118685285</v>
      </c>
      <c r="L905" s="444">
        <f t="shared" ca="1" si="80"/>
        <v>-1583961.6836031538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-1583961.6836031538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-6632.7413399290581</v>
      </c>
      <c r="L906" s="444">
        <f t="shared" ca="1" si="80"/>
        <v>-1598490.6629229032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-1598490.6629229032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-6693.2787537613476</v>
      </c>
      <c r="L907" s="444">
        <f t="shared" ca="1" si="80"/>
        <v>-1613080.1796564849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-1613080.1796564849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-6754.068406817938</v>
      </c>
      <c r="L908" s="444">
        <f t="shared" ca="1" si="80"/>
        <v>-1627730.4860431231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-1627730.4860431231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-6815.1113500955971</v>
      </c>
      <c r="L909" s="444">
        <f t="shared" ca="1" si="80"/>
        <v>-1642441.8353730389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-1642441.8353730389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-6876.4086389702461</v>
      </c>
      <c r="L910" s="444">
        <f t="shared" ca="1" si="80"/>
        <v>-1657214.4819918294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-1657214.4819918294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-6937.9613332152067</v>
      </c>
      <c r="L911" s="444">
        <f t="shared" ca="1" si="80"/>
        <v>-1672048.6813048648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-1672048.6813048648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-6999.7704970195209</v>
      </c>
      <c r="L912" s="444">
        <f t="shared" ca="1" si="80"/>
        <v>-1686944.6897817047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-1686944.6897817047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-7061.8371990063533</v>
      </c>
      <c r="L913" s="444">
        <f t="shared" ca="1" si="80"/>
        <v>-1701902.7649605314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-1701902.7649605314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-7124.1625122514652</v>
      </c>
      <c r="L914" s="444">
        <f t="shared" ca="1" si="80"/>
        <v>-1716923.165452603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-1716923.165452603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-7186.7475143017637</v>
      </c>
      <c r="L915" s="444">
        <f t="shared" ca="1" si="80"/>
        <v>-1732006.1509467249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-1732006.1509467249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-7249.5932871939394</v>
      </c>
      <c r="L916" s="444">
        <f t="shared" ca="1" si="80"/>
        <v>-1747151.9822137391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-1747151.9822137391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-7312.7009174731638</v>
      </c>
      <c r="L917" s="444">
        <f t="shared" ca="1" si="80"/>
        <v>-1762360.9211110324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-1762360.9211110324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-7376.0714962118864</v>
      </c>
      <c r="L918" s="444">
        <f t="shared" ca="1" si="80"/>
        <v>-1777633.2305870645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-1777633.2305870645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-7439.7061190286868</v>
      </c>
      <c r="L919" s="444">
        <f t="shared" ca="1" si="80"/>
        <v>-1792969.1746859134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-1792969.1746859134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-7503.6058861072243</v>
      </c>
      <c r="L920" s="444">
        <f t="shared" ca="1" si="80"/>
        <v>-1808369.0185518409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-1808369.0185518409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-7567.7719022152551</v>
      </c>
      <c r="L921" s="444">
        <f t="shared" ca="1" si="80"/>
        <v>-1823833.0284338763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-1823833.0284338763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-7632.2052767237356</v>
      </c>
      <c r="L922" s="444">
        <f t="shared" ca="1" si="80"/>
        <v>-1839361.4716904203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-1839361.4716904203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-7696.9071236260024</v>
      </c>
      <c r="L923" s="444">
        <f t="shared" ca="1" si="80"/>
        <v>-1854954.6167938665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-1854954.6167938665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-7761.8785615570278</v>
      </c>
      <c r="L924" s="444">
        <f t="shared" ca="1" si="80"/>
        <v>-1870612.7333352438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-1870612.7333352438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-7827.1207138127666</v>
      </c>
      <c r="L925" s="444">
        <f t="shared" ca="1" si="80"/>
        <v>-1886336.0920288768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-1886336.0920288768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-7892.63470836957</v>
      </c>
      <c r="L926" s="444">
        <f t="shared" ca="1" si="80"/>
        <v>-1902124.9647170666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-1902124.9647170666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-7958.4216779036942</v>
      </c>
      <c r="L927" s="444">
        <f t="shared" ca="1" si="80"/>
        <v>-1917979.6243747906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-1917979.6243747906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-8024.4827598108795</v>
      </c>
      <c r="L928" s="444">
        <f t="shared" ca="1" si="80"/>
        <v>-1933900.3451144218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-1933900.3451144218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-8090.8190962260087</v>
      </c>
      <c r="L929" s="444">
        <f t="shared" ca="1" si="80"/>
        <v>-1949887.402190468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-1949887.402190468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-8157.4318340428681</v>
      </c>
      <c r="L930" s="444">
        <f t="shared" ca="1" si="80"/>
        <v>-1965941.072004331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-1965941.072004331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-8224.322124933964</v>
      </c>
      <c r="L931" s="444">
        <f t="shared" ca="1" si="80"/>
        <v>-1982061.6321090853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-1982061.6321090853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-8291.4911253704395</v>
      </c>
      <c r="L932" s="444">
        <f t="shared" ca="1" si="80"/>
        <v>-1998249.3612142759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-1998249.3612142759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-8358.9399966420679</v>
      </c>
      <c r="L933" s="444">
        <f t="shared" ca="1" si="80"/>
        <v>-2014504.5391907382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-2014504.5391907382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-8426.6699048773262</v>
      </c>
      <c r="L934" s="444">
        <f t="shared" ca="1" si="80"/>
        <v>-2030827.4470754359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-2030827.4470754359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-8494.6820210635669</v>
      </c>
      <c r="L935" s="444">
        <f t="shared" ca="1" si="80"/>
        <v>-2047218.3670763196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-2047218.3670763196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-8562.9775210672487</v>
      </c>
      <c r="L936" s="444">
        <f t="shared" ca="1" si="80"/>
        <v>-2063677.5825772071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-2063677.5825772071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-8631.55758565428</v>
      </c>
      <c r="L937" s="444">
        <f t="shared" ca="1" si="80"/>
        <v>-2080205.3781426817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-2080205.3781426817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-8700.4234005104245</v>
      </c>
      <c r="L938" s="444">
        <f t="shared" ca="1" si="80"/>
        <v>-2096802.0395230122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-2096802.0395230122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-8769.5761562618027</v>
      </c>
      <c r="L939" s="444">
        <f t="shared" ca="1" si="80"/>
        <v>-2113467.8536590943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-2113467.8536590943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-8839.017048495476</v>
      </c>
      <c r="L940" s="444">
        <f t="shared" ca="1" si="80"/>
        <v>-2130203.1086874097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-2130203.1086874097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-8908.7472777801231</v>
      </c>
      <c r="L941" s="444">
        <f t="shared" ca="1" si="80"/>
        <v>-2147008.0939450096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-2147008.0939450096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-8978.7680496867906</v>
      </c>
      <c r="L942" s="444">
        <f t="shared" ca="1" si="80"/>
        <v>-2163883.0999745163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-2163883.0999745163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-9049.0805748097337</v>
      </c>
      <c r="L943" s="444">
        <f t="shared" ca="1" si="80"/>
        <v>-2180828.4185291459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-2180828.4185291459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-9119.6860687873577</v>
      </c>
      <c r="L944" s="444">
        <f t="shared" ca="1" si="80"/>
        <v>-2197844.3425777531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-2197844.3425777531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-9190.5857523232207</v>
      </c>
      <c r="L945" s="444">
        <f t="shared" ca="1" si="80"/>
        <v>-2214931.1663098964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-2214931.1663098964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-9261.7808512071515</v>
      </c>
      <c r="L946" s="444">
        <f t="shared" ca="1" si="80"/>
        <v>-2232089.1851409236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-2232089.1851409236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-9333.2725963364319</v>
      </c>
      <c r="L947" s="444">
        <f t="shared" ca="1" si="80"/>
        <v>-2249318.69571708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-2249318.69571708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-9405.0622237370826</v>
      </c>
      <c r="L948" s="444">
        <f t="shared" ca="1" si="80"/>
        <v>-2266619.9959206372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-2266619.9959206372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-9477.1509745852381</v>
      </c>
      <c r="L949" s="444">
        <f t="shared" ca="1" si="80"/>
        <v>-2283993.3848750424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-2283993.3848750424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-9549.5400952285927</v>
      </c>
      <c r="L950" s="444">
        <f t="shared" ca="1" si="80"/>
        <v>-2301439.1629500911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-2301439.1629500911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-9622.2308372079624</v>
      </c>
      <c r="L951" s="444">
        <f t="shared" ca="1" si="80"/>
        <v>-2318957.6317671188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-2318957.6317671188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-9695.2244572789114</v>
      </c>
      <c r="L952" s="444">
        <f t="shared" ca="1" si="80"/>
        <v>-2336549.0942042177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-2336549.0942042177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-9768.5222174334904</v>
      </c>
      <c r="L953" s="444">
        <f t="shared" ca="1" si="80"/>
        <v>-2354213.8544014711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-2354213.8544014711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-9842.1253849220466</v>
      </c>
      <c r="L954" s="444">
        <f t="shared" ca="1" si="80"/>
        <v>-2371952.2177662132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-2371952.2177662132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-9916.0352322751387</v>
      </c>
      <c r="L955" s="444">
        <f t="shared" ca="1" si="80"/>
        <v>-2389764.4909783085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-2389764.4909783085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-9990.2530373255358</v>
      </c>
      <c r="L956" s="444">
        <f t="shared" ca="1" si="80"/>
        <v>-2407650.9819954541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-2407650.9819954541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-10064.780083230309</v>
      </c>
      <c r="L957" s="444">
        <f t="shared" ca="1" si="80"/>
        <v>-2425612.0000585043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-2425612.0000585043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-10139.617658493018</v>
      </c>
      <c r="L958" s="444">
        <f t="shared" ca="1" si="80"/>
        <v>-2443647.8556968174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-2443647.8556968174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-10214.767056985989</v>
      </c>
      <c r="L959" s="444">
        <f t="shared" ca="1" si="80"/>
        <v>-2461758.8607336232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-2461758.8607336232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-10290.229577972679</v>
      </c>
      <c r="L960" s="444">
        <f t="shared" ca="1" si="80"/>
        <v>-2479945.3282914157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-2479945.3282914157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-10366.006526130148</v>
      </c>
      <c r="L961" s="444">
        <f t="shared" ca="1" si="80"/>
        <v>-2498207.572797366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-2498207.572797366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-10442.099211571607</v>
      </c>
      <c r="L962" s="444">
        <f t="shared" ca="1" si="80"/>
        <v>-2516545.9099887577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-2516545.9099887577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-10518.508949869074</v>
      </c>
      <c r="L963" s="444">
        <f t="shared" ca="1" si="80"/>
        <v>-2534960.6569184465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-2534960.6569184465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-10595.23706207611</v>
      </c>
      <c r="L964" s="444">
        <f t="shared" ca="1" si="80"/>
        <v>-2553452.1319603426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-2553452.1319603426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-10672.284874750678</v>
      </c>
      <c r="L965" s="444">
        <f t="shared" ca="1" si="80"/>
        <v>-2572020.6548149134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-2572020.6548149134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-10749.653719978056</v>
      </c>
      <c r="L966" s="444">
        <f t="shared" ca="1" si="80"/>
        <v>-2590666.5465147113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-2590666.5465147113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-10827.344935393881</v>
      </c>
      <c r="L967" s="444">
        <f t="shared" ca="1" si="80"/>
        <v>-2609390.1294299252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-2609390.1294299252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-10905.359864207272</v>
      </c>
      <c r="L968" s="444">
        <f t="shared" ca="1" si="80"/>
        <v>-2628191.7272739527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-2628191.7272739527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-10983.699855224053</v>
      </c>
      <c r="L969" s="444">
        <f t="shared" ca="1" si="80"/>
        <v>-2647071.6651089969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-2647071.6651089969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-11062.366262870069</v>
      </c>
      <c r="L970" s="444">
        <f t="shared" ca="1" si="80"/>
        <v>-2666030.2693516868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-2666030.2693516868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-11141.360447214611</v>
      </c>
      <c r="L971" s="444">
        <f t="shared" ca="1" si="80"/>
        <v>-2685067.8677787213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-2685067.8677787213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-11220.683773993922</v>
      </c>
      <c r="L972" s="444">
        <f t="shared" ca="1" si="80"/>
        <v>-2704184.7895325352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-2704184.7895325352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-11300.337614634813</v>
      </c>
      <c r="L973" s="444">
        <f t="shared" ca="1" si="80"/>
        <v>-2723381.3651269902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-2723381.3651269902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-11380.323346278376</v>
      </c>
      <c r="L974" s="444">
        <f t="shared" ca="1" si="80"/>
        <v>-2742657.9264530884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-2742657.9264530884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-11460.642351803785</v>
      </c>
      <c r="L975" s="444">
        <f t="shared" ca="1" si="80"/>
        <v>-2762014.8067847122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-2762014.8067847122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-11541.296019852218</v>
      </c>
      <c r="L976" s="444">
        <f t="shared" ca="1" si="80"/>
        <v>-2781452.3407843844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-2781452.3407843844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-11622.285744850851</v>
      </c>
      <c r="L977" s="444">
        <f t="shared" ca="1" si="80"/>
        <v>-2800970.8645090554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-2800970.8645090554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-11703.61292703698</v>
      </c>
      <c r="L978" s="444">
        <f t="shared" ca="1" si="80"/>
        <v>-2820570.7154159122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-2820570.7154159122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-11785.278972482218</v>
      </c>
      <c r="L979" s="444">
        <f t="shared" ca="1" si="80"/>
        <v>-2840252.2323682145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-2840252.2323682145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-11867.285293116811</v>
      </c>
      <c r="L980" s="444">
        <f t="shared" ca="1" si="80"/>
        <v>-2860015.7556411512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-2860015.7556411512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-11949.633306754047</v>
      </c>
      <c r="L981" s="444">
        <f t="shared" ca="1" si="80"/>
        <v>-2879861.626927725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-2879861.626927725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-12032.32443711477</v>
      </c>
      <c r="L982" s="444">
        <f t="shared" ca="1" si="80"/>
        <v>-2899790.1893446599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-2899790.1893446599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-12115.360113851999</v>
      </c>
      <c r="L983" s="444">
        <f t="shared" ca="1" si="80"/>
        <v>-2919801.7874383321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-2919801.7874383321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-12198.741772575633</v>
      </c>
      <c r="L984" s="444">
        <f t="shared" ca="1" si="80"/>
        <v>-2939896.7671907279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-2939896.7671907279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-12282.470854877283</v>
      </c>
      <c r="L985" s="444">
        <f t="shared" ca="1" si="80"/>
        <v>-2960075.4760254254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-2960075.4760254254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-12366.548808355188</v>
      </c>
      <c r="L986" s="444">
        <f t="shared" ca="1" si="80"/>
        <v>-2980338.2628136007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-2980338.2628136007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-12450.977086639254</v>
      </c>
      <c r="L987" s="444">
        <f t="shared" ca="1" si="80"/>
        <v>-3000685.4778800597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-3000685.4778800597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-12535.757149416166</v>
      </c>
      <c r="L988" s="444">
        <f t="shared" ca="1" si="80"/>
        <v>-3021117.4730092958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-3021117.4730092958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-12620.890462454649</v>
      </c>
      <c r="L989" s="444">
        <f t="shared" ca="1" si="80"/>
        <v>-3041634.6014515706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-3041634.6014515706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-12706.378497630794</v>
      </c>
      <c r="L990" s="444">
        <f t="shared" ca="1" si="80"/>
        <v>-3062237.2179290215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-3062237.2179290215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-12792.222732953505</v>
      </c>
      <c r="L991" s="444">
        <f t="shared" ca="1" si="80"/>
        <v>-3082925.6786417952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-3082925.6786417952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-12878.424652590063</v>
      </c>
      <c r="L992" s="444">
        <f t="shared" ca="1" si="80"/>
        <v>-3103700.3412742051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-3103700.3412742051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-12964.985746891771</v>
      </c>
      <c r="L993" s="444">
        <f t="shared" ca="1" si="80"/>
        <v>-3124561.5650009168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-3124561.5650009168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-13051.907512419737</v>
      </c>
      <c r="L994" s="444">
        <f t="shared" ca="1" si="80"/>
        <v>-3145509.7104931567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-3145509.7104931567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-13139.191451970735</v>
      </c>
      <c r="L995" s="444">
        <f t="shared" ca="1" si="80"/>
        <v>-3166545.1399249476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-3166545.1399249476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-13226.839074603198</v>
      </c>
      <c r="L996" s="444">
        <f t="shared" ca="1" si="80"/>
        <v>-3187668.2169793709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-3187668.2169793709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-13314.851895663296</v>
      </c>
      <c r="L997" s="444">
        <f t="shared" ca="1" si="80"/>
        <v>-3208879.3068548543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-3208879.3068548543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-13403.231436811142</v>
      </c>
      <c r="L998" s="444">
        <f t="shared" ca="1" si="80"/>
        <v>-3230178.7762714853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-3230178.7762714853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-13491.979226047106</v>
      </c>
      <c r="L999" s="444">
        <f t="shared" ca="1" si="80"/>
        <v>-3251566.9934773524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-3251566.9934773524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-13581.096797738219</v>
      </c>
      <c r="L1000" s="444">
        <f t="shared" ca="1" si="80"/>
        <v>-3273044.3282549107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-3273044.3282549107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-13670.585692644712</v>
      </c>
      <c r="L1001" s="444">
        <f t="shared" ca="1" si="80"/>
        <v>-3294611.1519273752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-3294611.1519273752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-13760.447457946646</v>
      </c>
      <c r="L1002" s="444">
        <f t="shared" ca="1" si="80"/>
        <v>-3316267.8373651421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-3316267.8373651421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-13850.683647270676</v>
      </c>
      <c r="L1003" s="444">
        <f t="shared" ca="1" si="80"/>
        <v>-3338014.7589922328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-3338014.7589922328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-13941.295820716887</v>
      </c>
      <c r="L1004" s="444">
        <f t="shared" ca="1" si="80"/>
        <v>-3359852.2927927696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-3359852.2927927696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-14032.285544885792</v>
      </c>
      <c r="L1005" s="444">
        <f t="shared" ca="1" si="80"/>
        <v>-3381780.8163174754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-3381780.8163174754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-14123.654392905395</v>
      </c>
      <c r="L1006" s="444">
        <f t="shared" ca="1" si="80"/>
        <v>-3403800.7086902009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-3403800.7086902009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-14215.403944458418</v>
      </c>
      <c r="L1007" s="444">
        <f t="shared" ca="1" si="80"/>
        <v>-3425912.3506144793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-3425912.3506144793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-14307.535785809579</v>
      </c>
      <c r="L1008" s="444">
        <f t="shared" ca="1" si="80"/>
        <v>-3448116.1243801089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-3448116.1243801089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-14400.051509833036</v>
      </c>
      <c r="L1009" s="444">
        <f t="shared" ca="1" si="80"/>
        <v>-3470412.4138697619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-3470412.4138697619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-14492.952716039925</v>
      </c>
      <c r="L1010" s="444">
        <f t="shared" ca="1" si="80"/>
        <v>-3492801.6045656218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-3492801.6045656218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-14586.241010606007</v>
      </c>
      <c r="L1011" s="444">
        <f t="shared" ca="1" si="80"/>
        <v>-3515284.0835560476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-3515284.0835560476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-14679.918006399448</v>
      </c>
      <c r="L1012" s="444">
        <f t="shared" ca="1" si="80"/>
        <v>-3537860.2395422673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-3537860.2395422673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-14773.985323008697</v>
      </c>
      <c r="L1013" s="444">
        <f t="shared" ca="1" si="80"/>
        <v>-3560530.4628450959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-3560530.4628450959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-14868.444586770484</v>
      </c>
      <c r="L1014" s="444">
        <f t="shared" ca="1" si="80"/>
        <v>-3583295.1454116865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-3583295.1454116865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-14963.297430797944</v>
      </c>
      <c r="L1015" s="444">
        <f t="shared" ca="1" si="80"/>
        <v>-3606154.6808223044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-3606154.6808223044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-15058.545495008852</v>
      </c>
      <c r="L1016" s="444">
        <f t="shared" ca="1" si="80"/>
        <v>-3629109.4642971335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-3629109.4642971335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-15154.190426153973</v>
      </c>
      <c r="L1017" s="444">
        <f t="shared" ca="1" si="80"/>
        <v>-3652159.8927031076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-3652159.8927031076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-15250.233877845531</v>
      </c>
      <c r="L1018" s="444">
        <f t="shared" ca="1" si="80"/>
        <v>-3675306.3645607731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-3675306.3645607731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-15346.677510585807</v>
      </c>
      <c r="L1019" s="444">
        <f t="shared" ca="1" si="80"/>
        <v>-3698549.2800511788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-3698549.2800511788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-15443.522991795828</v>
      </c>
      <c r="L1020" s="444">
        <f t="shared" ca="1" si="80"/>
        <v>-3721889.0410227948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-3721889.0410227948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-15540.771995844229</v>
      </c>
      <c r="L1021" s="444">
        <f t="shared" ca="1" si="80"/>
        <v>-3745326.0509984591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-3745326.0509984591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-15638.426204076162</v>
      </c>
      <c r="L1022" s="444">
        <f t="shared" ca="1" si="80"/>
        <v>-3768860.7151823551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-3768860.7151823551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-15736.487304842398</v>
      </c>
      <c r="L1023" s="444">
        <f t="shared" ca="1" si="80"/>
        <v>-3792493.4404670177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-3792493.4404670177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-15834.956993528491</v>
      </c>
      <c r="L1024" s="444">
        <f t="shared" ca="1" si="80"/>
        <v>-3816224.6354403663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-3816224.6354403663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-15933.836972584109</v>
      </c>
      <c r="L1025" s="444">
        <f t="shared" ca="1" si="80"/>
        <v>-3840054.7103927704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-3840054.7103927704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-16033.12895155246</v>
      </c>
      <c r="L1026" s="444">
        <f t="shared" ca="1" si="80"/>
        <v>-3863984.0773241427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-3863984.0773241427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-16132.834647099846</v>
      </c>
      <c r="L1027" s="444">
        <f t="shared" ca="1" si="80"/>
        <v>-3888013.1499510626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-3888013.1499510626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-16232.955783045347</v>
      </c>
      <c r="L1028" s="444">
        <f t="shared" ref="L1028:L1282" ca="1" si="106">I1028-J1028+K1028</f>
        <v>-3912142.343713928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-3912142.343713928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-16333.494090390617</v>
      </c>
      <c r="L1029" s="444">
        <f t="shared" ca="1" si="106"/>
        <v>-3936372.0757841384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-3936372.0757841384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-16434.451307349827</v>
      </c>
      <c r="L1030" s="444">
        <f t="shared" ca="1" si="106"/>
        <v>-3960702.7650713082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-3960702.7650713082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-16535.8291793797</v>
      </c>
      <c r="L1031" s="444">
        <f t="shared" ca="1" si="106"/>
        <v>-3985134.8322305079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-3985134.8322305079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-16637.6294592097</v>
      </c>
      <c r="L1032" s="444">
        <f t="shared" ca="1" si="106"/>
        <v>-4009668.6996695376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-4009668.6996695376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-16739.853906872322</v>
      </c>
      <c r="L1033" s="444">
        <f t="shared" ca="1" si="106"/>
        <v>-4034304.7915562298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-4034304.7915562298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-16842.504289733544</v>
      </c>
      <c r="L1034" s="444">
        <f t="shared" ca="1" si="106"/>
        <v>-4059043.5338257835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-4059043.5338257835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-16945.582382523349</v>
      </c>
      <c r="L1035" s="444">
        <f t="shared" ca="1" si="106"/>
        <v>-4083885.354188127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-4083885.354188127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-17049.089967366446</v>
      </c>
      <c r="L1036" s="444">
        <f t="shared" ca="1" si="106"/>
        <v>-4108830.6821353133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-4108830.6821353133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-17153.028833813056</v>
      </c>
      <c r="L1037" s="444">
        <f t="shared" ca="1" si="106"/>
        <v>-4133879.9489489463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-4133879.9489489463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-17257.400778869858</v>
      </c>
      <c r="L1038" s="444">
        <f t="shared" ca="1" si="106"/>
        <v>-4159033.5877076359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-4159033.5877076359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-17362.207607031065</v>
      </c>
      <c r="L1039" s="444">
        <f t="shared" ca="1" si="106"/>
        <v>-4184292.0332944868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-4184292.0332944868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-17467.451130309608</v>
      </c>
      <c r="L1040" s="444">
        <f t="shared" ca="1" si="106"/>
        <v>-4209655.722404616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-4209655.722404616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-17573.133168268483</v>
      </c>
      <c r="L1041" s="444">
        <f t="shared" ca="1" si="106"/>
        <v>-4235125.0935527049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-4235125.0935527049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-17679.255548052188</v>
      </c>
      <c r="L1042" s="444">
        <f t="shared" ca="1" si="106"/>
        <v>-4260700.5870805774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-4260700.5870805774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-17785.820104418322</v>
      </c>
      <c r="L1043" s="444">
        <f t="shared" ca="1" si="106"/>
        <v>-4286382.6451648157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-4286382.6451648157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-17892.828679769314</v>
      </c>
      <c r="L1044" s="444">
        <f t="shared" ca="1" si="106"/>
        <v>-4312171.711824405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-4312171.711824405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-18000.283124184272</v>
      </c>
      <c r="L1045" s="444">
        <f t="shared" ca="1" si="106"/>
        <v>-4338068.2329284092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-4338068.2329284092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-18108.185295450956</v>
      </c>
      <c r="L1046" s="444">
        <f t="shared" ca="1" si="106"/>
        <v>-4364072.6562036797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-4364072.6562036797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-18216.537059097915</v>
      </c>
      <c r="L1047" s="444">
        <f t="shared" ca="1" si="106"/>
        <v>-4390185.4312425973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-4390185.4312425973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-18325.340288426738</v>
      </c>
      <c r="L1048" s="444">
        <f t="shared" ca="1" si="106"/>
        <v>-4416407.009510844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-4416407.009510844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-18434.596864544434</v>
      </c>
      <c r="L1049" s="444">
        <f t="shared" ca="1" si="106"/>
        <v>-4442737.8443552088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-4442737.8443552088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-18544.308676395955</v>
      </c>
      <c r="L1050" s="444">
        <f t="shared" ca="1" si="106"/>
        <v>-4469178.3910114244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-4469178.3910114244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-18654.47762079685</v>
      </c>
      <c r="L1051" s="444">
        <f t="shared" ca="1" si="106"/>
        <v>-4495729.1066120416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-4495729.1066120416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-18765.10560246609</v>
      </c>
      <c r="L1052" s="444">
        <f t="shared" ca="1" si="106"/>
        <v>-4522390.4501943281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-4522390.4501943281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-18876.194534058952</v>
      </c>
      <c r="L1053" s="444">
        <f t="shared" ca="1" si="106"/>
        <v>-4549162.8827082068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-4549162.8827082068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-18987.746336200111</v>
      </c>
      <c r="L1054" s="444">
        <f t="shared" ca="1" si="106"/>
        <v>-4576046.867024227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-4576046.867024227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-19099.762937516862</v>
      </c>
      <c r="L1055" s="444">
        <f t="shared" ca="1" si="106"/>
        <v>-4603042.8679415639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-4603042.8679415639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-19212.246274672434</v>
      </c>
      <c r="L1056" s="444">
        <f t="shared" ca="1" si="106"/>
        <v>-4630151.3521960564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-4630151.3521960564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-19325.198292399484</v>
      </c>
      <c r="L1057" s="444">
        <f t="shared" ca="1" si="106"/>
        <v>-4657372.7884682762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-4657372.7884682762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-19438.620943533733</v>
      </c>
      <c r="L1058" s="444">
        <f t="shared" ca="1" si="106"/>
        <v>-4684707.6473916303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-4684707.6473916303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-19552.51618904771</v>
      </c>
      <c r="L1059" s="444">
        <f t="shared" ca="1" si="106"/>
        <v>-4712156.4015604984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-4712156.4015604984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-19666.885998084661</v>
      </c>
      <c r="L1060" s="444">
        <f t="shared" ca="1" si="106"/>
        <v>-4739719.5255384026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-4739719.5255384026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-19781.732347992594</v>
      </c>
      <c r="L1061" s="444">
        <f t="shared" ca="1" si="106"/>
        <v>-4767397.4958662149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-4767397.4958662149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-19897.057224358479</v>
      </c>
      <c r="L1062" s="444">
        <f t="shared" ca="1" si="106"/>
        <v>-4795190.7910703933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-4795190.7910703933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-20012.862621042554</v>
      </c>
      <c r="L1063" s="444">
        <f t="shared" ca="1" si="106"/>
        <v>-4823099.8916712562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-4823099.8916712562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-20129.150540212817</v>
      </c>
      <c r="L1064" s="444">
        <f t="shared" ca="1" si="106"/>
        <v>-4851125.2801912893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-4851125.2801912893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-20245.922992379623</v>
      </c>
      <c r="L1065" s="444">
        <f t="shared" ca="1" si="106"/>
        <v>-4879267.4411634887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-4879267.4411634887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-20363.181996430452</v>
      </c>
      <c r="L1066" s="444">
        <f t="shared" ca="1" si="106"/>
        <v>-4907526.8611397389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-4907526.8611397389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-20480.929579664829</v>
      </c>
      <c r="L1067" s="444">
        <f t="shared" ca="1" si="106"/>
        <v>-4935904.0286992239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-4935904.0286992239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-20599.167777829349</v>
      </c>
      <c r="L1068" s="444">
        <f t="shared" ca="1" si="106"/>
        <v>-4964399.4344568737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-4964399.4344568737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-20717.898635152891</v>
      </c>
      <c r="L1069" s="444">
        <f t="shared" ca="1" si="106"/>
        <v>-4993013.5710718464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-4993013.5710718464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-20837.124204381944</v>
      </c>
      <c r="L1070" s="444">
        <f t="shared" ca="1" si="106"/>
        <v>-5021746.9332560487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-5021746.9332560487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-20956.846546816119</v>
      </c>
      <c r="L1071" s="444">
        <f t="shared" ca="1" si="106"/>
        <v>-5050600.0177826844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-5050600.0177826844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-21077.067732343767</v>
      </c>
      <c r="L1072" s="444">
        <f t="shared" ca="1" si="106"/>
        <v>-5079573.3234948479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-5079573.3234948479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-21197.789839477784</v>
      </c>
      <c r="L1073" s="444">
        <f t="shared" ca="1" si="106"/>
        <v>-5108667.3513141461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-5108667.3513141461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-21319.014955391525</v>
      </c>
      <c r="L1074" s="444">
        <f t="shared" ca="1" si="106"/>
        <v>-5137882.6042493572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-5137882.6042493572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-21440.745175954904</v>
      </c>
      <c r="L1075" s="444">
        <f t="shared" ca="1" si="106"/>
        <v>-5167219.5874051321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-5167219.5874051321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-21562.982605770634</v>
      </c>
      <c r="L1076" s="444">
        <f t="shared" ca="1" si="106"/>
        <v>-5196678.8079907224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-5196678.8079907224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-21685.729358210592</v>
      </c>
      <c r="L1077" s="444">
        <f t="shared" ca="1" si="106"/>
        <v>-5226260.7753287526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-5226260.7753287526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-21808.987555452386</v>
      </c>
      <c r="L1078" s="444">
        <f t="shared" ca="1" si="106"/>
        <v>-5255966.0008640252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-5255966.0008640252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-21932.759328516022</v>
      </c>
      <c r="L1079" s="444">
        <f t="shared" ca="1" si="106"/>
        <v>-5285794.9981723614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-5285794.9981723614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-22057.046817300754</v>
      </c>
      <c r="L1080" s="444">
        <f t="shared" ca="1" si="106"/>
        <v>-5315748.2829694822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-5315748.2829694822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-22181.852170622093</v>
      </c>
      <c r="L1081" s="444">
        <f t="shared" ca="1" si="106"/>
        <v>-5345826.3731199242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-5345826.3731199242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-22307.177546248935</v>
      </c>
      <c r="L1082" s="444">
        <f t="shared" ca="1" si="106"/>
        <v>-5376029.788645993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-5376029.788645993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-22433.025110940885</v>
      </c>
      <c r="L1083" s="444">
        <f t="shared" ca="1" si="106"/>
        <v>-5406359.0517367534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-5406359.0517367534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-22559.397040485721</v>
      </c>
      <c r="L1084" s="444">
        <f t="shared" ca="1" si="106"/>
        <v>-5436814.6867570588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-5436814.6867570588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-22686.295519736996</v>
      </c>
      <c r="L1085" s="444">
        <f t="shared" ca="1" si="106"/>
        <v>-5467397.2202566154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-5467397.2202566154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-22813.722742651815</v>
      </c>
      <c r="L1086" s="444">
        <f t="shared" ca="1" si="106"/>
        <v>-5498107.180979087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-5498107.180979087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-22941.680912328779</v>
      </c>
      <c r="L1087" s="444">
        <f t="shared" ca="1" si="106"/>
        <v>-5528945.0998712359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-5528945.0998712359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-23070.172241046064</v>
      </c>
      <c r="L1088" s="444">
        <f t="shared" ca="1" si="106"/>
        <v>-5559911.510092102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-5559911.510092102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-23199.198950299673</v>
      </c>
      <c r="L1089" s="444">
        <f t="shared" ca="1" si="106"/>
        <v>-5591006.947022222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-5591006.947022222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-23328.763270841842</v>
      </c>
      <c r="L1090" s="444">
        <f t="shared" ca="1" si="106"/>
        <v>-5622231.9482728839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-5622231.9482728839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-23458.867442719598</v>
      </c>
      <c r="L1091" s="444">
        <f t="shared" ca="1" si="106"/>
        <v>-5653587.0536954235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-5653587.0536954235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-23589.513715313515</v>
      </c>
      <c r="L1092" s="444">
        <f t="shared" ca="1" si="106"/>
        <v>-5685072.8053905573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-5685072.8053905573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-23720.704347376573</v>
      </c>
      <c r="L1093" s="444">
        <f t="shared" ca="1" si="106"/>
        <v>-5716689.747717754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-5716689.747717754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-23852.441607073226</v>
      </c>
      <c r="L1094" s="444">
        <f t="shared" ca="1" si="106"/>
        <v>-5748438.4273046469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-5748438.4273046469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-23984.72777201861</v>
      </c>
      <c r="L1095" s="444">
        <f t="shared" ca="1" si="106"/>
        <v>-5780319.3930564858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-5780319.3930564858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-24117.56512931794</v>
      </c>
      <c r="L1096" s="444">
        <f t="shared" ca="1" si="106"/>
        <v>-5812333.1961656241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-5812333.1961656241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-24250.955975606015</v>
      </c>
      <c r="L1097" s="444">
        <f t="shared" ca="1" si="106"/>
        <v>-5844480.3901210502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-5844480.3901210502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-24384.902617086958</v>
      </c>
      <c r="L1098" s="444">
        <f t="shared" ca="1" si="106"/>
        <v>-5876761.5307179568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-5876761.5307179568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-24519.40736957407</v>
      </c>
      <c r="L1099" s="444">
        <f t="shared" ca="1" si="106"/>
        <v>-5909177.1760673514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-5909177.1760673514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-24654.47255852988</v>
      </c>
      <c r="L1100" s="444">
        <f t="shared" ca="1" si="106"/>
        <v>-5941727.8866057014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-5941727.8866057014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-24790.100519106338</v>
      </c>
      <c r="L1101" s="444">
        <f t="shared" ca="1" si="106"/>
        <v>-5974414.2251046281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-5974414.2251046281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-24926.293596185202</v>
      </c>
      <c r="L1102" s="444">
        <f t="shared" ca="1" si="106"/>
        <v>-6007236.7566806329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-6007236.7566806329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-25063.054144418555</v>
      </c>
      <c r="L1103" s="444">
        <f t="shared" ca="1" si="106"/>
        <v>-6040196.0488048717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-6040196.0488048717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-25200.384528269547</v>
      </c>
      <c r="L1104" s="444">
        <f t="shared" ca="1" si="106"/>
        <v>-6073292.6713129617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-6073292.6713129617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-25338.287122053258</v>
      </c>
      <c r="L1105" s="444">
        <f t="shared" ca="1" si="106"/>
        <v>-6106527.1964148348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-6106527.1964148348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-25476.764309977727</v>
      </c>
      <c r="L1106" s="444">
        <f t="shared" ca="1" si="106"/>
        <v>-6139900.1987046329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-6139900.1987046329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-25615.818486185221</v>
      </c>
      <c r="L1107" s="444">
        <f t="shared" ca="1" si="106"/>
        <v>-6173412.2551706377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-6173412.2551706377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-25755.452054793575</v>
      </c>
      <c r="L1108" s="444">
        <f t="shared" ca="1" si="106"/>
        <v>-6207063.9452052517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-6207063.9452052517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-25895.667429937799</v>
      </c>
      <c r="L1109" s="444">
        <f t="shared" ca="1" si="106"/>
        <v>-6240855.8506150097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-6240855.8506150097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-26036.467035811791</v>
      </c>
      <c r="L1110" s="444">
        <f t="shared" ca="1" si="106"/>
        <v>-6274788.5556306411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-6274788.5556306411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-26177.853306710254</v>
      </c>
      <c r="L1111" s="444">
        <f t="shared" ca="1" si="106"/>
        <v>-6308862.6469171718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-6308862.6469171718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-26319.8286870708</v>
      </c>
      <c r="L1112" s="444">
        <f t="shared" ca="1" si="106"/>
        <v>-6343078.7135840626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-6343078.7135840626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-26462.395631516178</v>
      </c>
      <c r="L1113" s="444">
        <f t="shared" ca="1" si="106"/>
        <v>-6377437.347195399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-6377437.347195399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-26605.556604896745</v>
      </c>
      <c r="L1114" s="444">
        <f t="shared" ca="1" si="106"/>
        <v>-6411939.1417801157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-6411939.1417801157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-26749.314082333065</v>
      </c>
      <c r="L1115" s="444">
        <f t="shared" ca="1" si="106"/>
        <v>-6446584.6938422685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-6446584.6938422685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-26893.670549258703</v>
      </c>
      <c r="L1116" s="444">
        <f t="shared" ca="1" si="106"/>
        <v>-6481374.6023713471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-6481374.6023713471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-27038.628501463198</v>
      </c>
      <c r="L1117" s="444">
        <f t="shared" ca="1" si="106"/>
        <v>-6516309.4688526299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-6516309.4688526299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-27184.190445135206</v>
      </c>
      <c r="L1118" s="444">
        <f t="shared" ca="1" si="106"/>
        <v>-6551389.8972775852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-6551389.8972775852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-27330.358896905858</v>
      </c>
      <c r="L1119" s="444">
        <f t="shared" ca="1" si="106"/>
        <v>-6586616.4941543108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-6586616.4941543108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-27477.136383892215</v>
      </c>
      <c r="L1120" s="444">
        <f t="shared" ca="1" si="106"/>
        <v>-6621989.8685180228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-6621989.8685180228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-27624.525443741011</v>
      </c>
      <c r="L1121" s="444">
        <f t="shared" ca="1" si="106"/>
        <v>-6657510.6319415839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-6657510.6319415839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-27772.528624672512</v>
      </c>
      <c r="L1122" s="444">
        <f t="shared" ca="1" si="106"/>
        <v>-6693179.3985460764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-6693179.3985460764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-27921.148485524569</v>
      </c>
      <c r="L1123" s="444">
        <f t="shared" ca="1" si="106"/>
        <v>-6728996.785011421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-6728996.785011421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-28070.387595796841</v>
      </c>
      <c r="L1124" s="444">
        <f t="shared" ca="1" si="106"/>
        <v>-6764963.4105870379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-6764963.4105870379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-28220.248535695242</v>
      </c>
      <c r="L1125" s="444">
        <f t="shared" ca="1" si="106"/>
        <v>-6801079.8971025534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-6801079.8971025534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-28370.733896176553</v>
      </c>
      <c r="L1126" s="444">
        <f t="shared" ca="1" si="106"/>
        <v>-6837346.8689785497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-6837346.8689785497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-28521.846278993205</v>
      </c>
      <c r="L1127" s="444">
        <f t="shared" ca="1" si="106"/>
        <v>-6873764.9532373631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-6873764.9532373631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-28673.588296738264</v>
      </c>
      <c r="L1128" s="444">
        <f t="shared" ca="1" si="106"/>
        <v>-6910334.7795139216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-6910334.7795139216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-28825.962572890588</v>
      </c>
      <c r="L1129" s="444">
        <f t="shared" ca="1" si="106"/>
        <v>-6947056.9800666319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-6947056.9800666319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-28978.971741860216</v>
      </c>
      <c r="L1130" s="444">
        <f t="shared" ca="1" si="106"/>
        <v>-6983932.1897883117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-6983932.1897883117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-29132.618449033882</v>
      </c>
      <c r="L1131" s="444">
        <f t="shared" ca="1" si="106"/>
        <v>-7020961.0462171659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-7020961.0462171659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-29286.905350820773</v>
      </c>
      <c r="L1132" s="444">
        <f t="shared" ca="1" si="106"/>
        <v>-7058144.189547807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-7058144.189547807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-29441.835114698446</v>
      </c>
      <c r="L1133" s="444">
        <f t="shared" ca="1" si="106"/>
        <v>-7095482.2626423258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-7095482.2626423258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-29597.41041925894</v>
      </c>
      <c r="L1134" s="444">
        <f t="shared" ca="1" si="106"/>
        <v>-7132975.9110414051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-7132975.9110414051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-29753.6339542551</v>
      </c>
      <c r="L1135" s="444">
        <f t="shared" ca="1" si="106"/>
        <v>-7170625.78297548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-7170625.78297548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-29910.508420647078</v>
      </c>
      <c r="L1136" s="444">
        <f t="shared" ca="1" si="106"/>
        <v>-7208432.5293759471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-7208432.5293759471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-30068.036530649024</v>
      </c>
      <c r="L1137" s="444">
        <f t="shared" ca="1" si="106"/>
        <v>-7246396.8038864164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-7246396.8038864164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-30226.221007775985</v>
      </c>
      <c r="L1138" s="444">
        <f t="shared" ca="1" si="106"/>
        <v>-7284519.2628740128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-7284519.2628740128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-30385.064586890971</v>
      </c>
      <c r="L1139" s="444">
        <f t="shared" ca="1" si="106"/>
        <v>-7322800.5654407237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-7322800.5654407237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-30544.570014252266</v>
      </c>
      <c r="L1140" s="444">
        <f t="shared" ca="1" si="106"/>
        <v>-7361241.373434796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-7361241.373434796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-30704.740047560899</v>
      </c>
      <c r="L1141" s="444">
        <f t="shared" ca="1" si="106"/>
        <v>-7399842.351462177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-7399842.351462177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-30865.577456008319</v>
      </c>
      <c r="L1142" s="444">
        <f t="shared" ca="1" si="106"/>
        <v>-7438604.1668980056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-7438604.1668980056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-31027.085020324274</v>
      </c>
      <c r="L1143" s="444">
        <f t="shared" ca="1" si="106"/>
        <v>-7477527.4898981499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-7477527.4898981499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-31189.265532824873</v>
      </c>
      <c r="L1144" s="444">
        <f t="shared" ca="1" si="106"/>
        <v>-7516612.993410795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-7516612.993410795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-31352.121797460895</v>
      </c>
      <c r="L1145" s="444">
        <f t="shared" ca="1" si="106"/>
        <v>-7555861.3531880761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-7555861.3531880761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-31515.656629866233</v>
      </c>
      <c r="L1146" s="444">
        <f t="shared" ca="1" si="106"/>
        <v>-7595273.247797762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-7595273.247797762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-31679.87285740659</v>
      </c>
      <c r="L1147" s="444">
        <f t="shared" ca="1" si="106"/>
        <v>-7634849.3586349888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-7634849.3586349888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-31844.773319228367</v>
      </c>
      <c r="L1148" s="444">
        <f t="shared" ca="1" si="106"/>
        <v>-7674590.3699340373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-7674590.3699340373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-32010.360866307739</v>
      </c>
      <c r="L1149" s="444">
        <f t="shared" ca="1" si="106"/>
        <v>-7714496.9687801646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-7714496.9687801646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-32176.638361499932</v>
      </c>
      <c r="L1150" s="444">
        <f t="shared" ca="1" si="106"/>
        <v>-7754569.8451214842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-7754569.8451214842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-32343.608679588768</v>
      </c>
      <c r="L1151" s="444">
        <f t="shared" ca="1" si="106"/>
        <v>-7794809.6917808931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-7794809.6917808931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-32511.274707336303</v>
      </c>
      <c r="L1152" s="444">
        <f t="shared" ca="1" si="106"/>
        <v>-7835217.2044680491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-7835217.2044680491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-32679.639343532788</v>
      </c>
      <c r="L1153" s="444">
        <f t="shared" ca="1" si="106"/>
        <v>-7875793.0817914018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-7875793.0817914018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-32848.705499046751</v>
      </c>
      <c r="L1154" s="444">
        <f t="shared" ca="1" si="106"/>
        <v>-7916538.0252702683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-7916538.0252702683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-33018.476096875369</v>
      </c>
      <c r="L1155" s="444">
        <f t="shared" ca="1" si="106"/>
        <v>-7957452.7393469634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-7957452.7393469634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-33188.954072194931</v>
      </c>
      <c r="L1156" s="444">
        <f t="shared" ca="1" si="106"/>
        <v>-7998537.9313989785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-7998537.9313989785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-33360.142372411661</v>
      </c>
      <c r="L1157" s="444">
        <f t="shared" ca="1" si="106"/>
        <v>-8039794.3117512101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-8039794.3117512101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-33532.04395721262</v>
      </c>
      <c r="L1158" s="444">
        <f t="shared" ca="1" si="106"/>
        <v>-8081222.5936882431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-8081222.5936882431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-33704.661798616929</v>
      </c>
      <c r="L1159" s="444">
        <f t="shared" ca="1" si="106"/>
        <v>-8122823.4934666799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-8122823.4934666799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-33877.998881027081</v>
      </c>
      <c r="L1160" s="444">
        <f t="shared" ca="1" si="106"/>
        <v>-8164597.730327527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-8164597.730327527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-34052.058201280612</v>
      </c>
      <c r="L1161" s="444">
        <f t="shared" ca="1" si="106"/>
        <v>-8206546.0265086275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-8206546.0265086275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-34226.842768701863</v>
      </c>
      <c r="L1162" s="444">
        <f t="shared" ca="1" si="106"/>
        <v>-8248669.1072571492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-8248669.1072571492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-34402.355605154036</v>
      </c>
      <c r="L1163" s="444">
        <f t="shared" ca="1" si="106"/>
        <v>-8290967.7008421235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-8290967.7008421235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-34578.599745091429</v>
      </c>
      <c r="L1164" s="444">
        <f t="shared" ca="1" si="106"/>
        <v>-8333442.5385670345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-8333442.5385670345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-34755.578235611894</v>
      </c>
      <c r="L1165" s="444">
        <f t="shared" ca="1" si="106"/>
        <v>-8376094.3547824668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-8376094.3547824668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-34933.294136509525</v>
      </c>
      <c r="L1166" s="444">
        <f t="shared" ca="1" si="106"/>
        <v>-8418923.886898797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-8418923.886898797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-35111.750520327572</v>
      </c>
      <c r="L1167" s="444">
        <f t="shared" ca="1" si="106"/>
        <v>-8461931.8753989451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-8461931.8753989451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-35290.950472411518</v>
      </c>
      <c r="L1168" s="444">
        <f t="shared" ca="1" si="106"/>
        <v>-8505119.0638511758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-8505119.0638511758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-35437.996099379896</v>
      </c>
      <c r="L1169" s="444">
        <f t="shared" ca="1" si="106"/>
        <v>-8540557.0599505566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-8540557.0599505566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-35585.654416460653</v>
      </c>
      <c r="L1170" s="444">
        <f t="shared" ca="1" si="106"/>
        <v>-8576142.7143670171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-8576142.7143670171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-35733.927976529238</v>
      </c>
      <c r="L1171" s="444">
        <f t="shared" ca="1" si="106"/>
        <v>-8611876.6423435472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-8611876.6423435472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-35882.819343098112</v>
      </c>
      <c r="L1172" s="444">
        <f t="shared" ca="1" si="106"/>
        <v>-8647759.4616866447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-8647759.4616866447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-36032.331090361018</v>
      </c>
      <c r="L1173" s="444">
        <f t="shared" ca="1" si="106"/>
        <v>-8683791.7927770056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-8683791.7927770056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-36182.465803237523</v>
      </c>
      <c r="L1174" s="444">
        <f t="shared" ca="1" si="106"/>
        <v>-8719974.2585802432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-8719974.2585802432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-36333.226077417683</v>
      </c>
      <c r="L1175" s="444">
        <f t="shared" ca="1" si="106"/>
        <v>-8756307.4846576601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-8756307.4846576601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-36484.614519406918</v>
      </c>
      <c r="L1176" s="444">
        <f t="shared" ca="1" si="106"/>
        <v>-8792792.0991770662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-8792792.0991770662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-36636.633746571111</v>
      </c>
      <c r="L1177" s="444">
        <f t="shared" ca="1" si="106"/>
        <v>-8829428.7329236381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-8829428.7329236381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-36789.286387181826</v>
      </c>
      <c r="L1178" s="444">
        <f t="shared" ca="1" si="106"/>
        <v>-8866218.019310819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-8866218.019310819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-36942.575080461742</v>
      </c>
      <c r="L1179" s="444">
        <f t="shared" ca="1" si="106"/>
        <v>-8903160.5943912808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-8903160.5943912808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-37096.50247663034</v>
      </c>
      <c r="L1180" s="444">
        <f t="shared" ca="1" si="106"/>
        <v>-8940257.0968679115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-8940257.0968679115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-37251.071236949632</v>
      </c>
      <c r="L1181" s="444">
        <f t="shared" ca="1" si="106"/>
        <v>-8977508.1681048609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-8977508.1681048609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-37406.284033770251</v>
      </c>
      <c r="L1182" s="444">
        <f t="shared" ca="1" si="106"/>
        <v>-9014914.4521386307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-9014914.4521386307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-37562.143550577624</v>
      </c>
      <c r="L1183" s="444">
        <f t="shared" ca="1" si="106"/>
        <v>-9052476.5956892092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-9052476.5956892092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-37718.652482038371</v>
      </c>
      <c r="L1184" s="444">
        <f t="shared" ca="1" si="106"/>
        <v>-9090195.2481712475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-9090195.2481712475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-37875.813534046865</v>
      </c>
      <c r="L1185" s="444">
        <f t="shared" ca="1" si="106"/>
        <v>-9128071.061705295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-9128071.061705295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-38033.629423772065</v>
      </c>
      <c r="L1186" s="444">
        <f t="shared" ca="1" si="106"/>
        <v>-9166104.6911290679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-9166104.6911290679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-38192.102879704449</v>
      </c>
      <c r="L1187" s="444">
        <f t="shared" ca="1" si="106"/>
        <v>-9204296.7940087728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-9204296.7940087728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-38351.236641703217</v>
      </c>
      <c r="L1188" s="444">
        <f t="shared" ca="1" si="106"/>
        <v>-9242648.030650476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-9242648.030650476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-38511.033461043648</v>
      </c>
      <c r="L1189" s="444">
        <f t="shared" ca="1" si="106"/>
        <v>-9281159.0641115196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-9281159.0641115196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-38671.496100464661</v>
      </c>
      <c r="L1190" s="444">
        <f t="shared" ca="1" si="106"/>
        <v>-9319830.5602119844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-9319830.5602119844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-38832.627334216602</v>
      </c>
      <c r="L1191" s="444">
        <f t="shared" ca="1" si="106"/>
        <v>-9358663.1875462011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-9358663.1875462011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-38994.429948109173</v>
      </c>
      <c r="L1192" s="444">
        <f t="shared" ca="1" si="106"/>
        <v>-9397657.6174943093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-9397657.6174943093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-39156.906739559621</v>
      </c>
      <c r="L1193" s="444">
        <f t="shared" ca="1" si="106"/>
        <v>-9436814.5242338683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-9436814.5242338683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-39320.060517641119</v>
      </c>
      <c r="L1194" s="444">
        <f t="shared" ca="1" si="106"/>
        <v>-9476134.5847515091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-9476134.5847515091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-39483.894103131286</v>
      </c>
      <c r="L1195" s="444">
        <f t="shared" ca="1" si="106"/>
        <v>-9515618.4788546413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-9515618.4788546413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-39648.410328561004</v>
      </c>
      <c r="L1196" s="444">
        <f t="shared" ca="1" si="106"/>
        <v>-9555266.8891832028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-9555266.8891832028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-39813.612038263345</v>
      </c>
      <c r="L1197" s="444">
        <f t="shared" ca="1" si="106"/>
        <v>-9595080.5012214668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-9595080.5012214668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-39979.502088422778</v>
      </c>
      <c r="L1198" s="444">
        <f t="shared" ca="1" si="106"/>
        <v>-9635060.0033098888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-9635060.0033098888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-40146.083347124535</v>
      </c>
      <c r="L1199" s="444">
        <f t="shared" ca="1" si="106"/>
        <v>-9675206.0866570137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-9675206.0866570137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-40313.358694404225</v>
      </c>
      <c r="L1200" s="444">
        <f t="shared" ca="1" si="106"/>
        <v>-9715519.4453514181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-9715519.4453514181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-40481.331022297578</v>
      </c>
      <c r="L1201" s="444">
        <f t="shared" ca="1" si="106"/>
        <v>-9756000.7763737161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-9756000.7763737161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-40650.003234890486</v>
      </c>
      <c r="L1202" s="444">
        <f t="shared" ca="1" si="106"/>
        <v>-9796650.7796086073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-9796650.7796086073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-40819.378248369198</v>
      </c>
      <c r="L1203" s="444">
        <f t="shared" ca="1" si="106"/>
        <v>-9837470.1578569766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-9837470.1578569766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-40989.458991070736</v>
      </c>
      <c r="L1204" s="444">
        <f t="shared" ca="1" si="106"/>
        <v>-9878459.6168480478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-9878459.6168480478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-41160.248403533529</v>
      </c>
      <c r="L1205" s="444">
        <f t="shared" ca="1" si="106"/>
        <v>-9919619.8652515821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-9919619.8652515821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-41331.749438548257</v>
      </c>
      <c r="L1206" s="444">
        <f t="shared" ca="1" si="106"/>
        <v>-9960951.6146901306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-9960951.6146901306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-41503.965061208874</v>
      </c>
      <c r="L1207" s="444">
        <f t="shared" ca="1" si="106"/>
        <v>-10002455.579751339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-10002455.579751339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-41676.898248963909</v>
      </c>
      <c r="L1208" s="444">
        <f t="shared" ca="1" si="106"/>
        <v>-10044132.478000302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-10044132.478000302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-41850.551991667926</v>
      </c>
      <c r="L1209" s="444">
        <f t="shared" ca="1" si="106"/>
        <v>-10085983.029991969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-10085983.029991969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-42024.929291633205</v>
      </c>
      <c r="L1210" s="444">
        <f t="shared" ca="1" si="106"/>
        <v>-10128007.959283603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-10128007.959283603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-42200.033163681677</v>
      </c>
      <c r="L1211" s="444">
        <f t="shared" ca="1" si="106"/>
        <v>-10170207.992447285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-10170207.992447285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-42375.866635197017</v>
      </c>
      <c r="L1212" s="444">
        <f t="shared" ca="1" si="106"/>
        <v>-10212583.859082483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-10212583.859082483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-42552.432746177008</v>
      </c>
      <c r="L1213" s="444">
        <f t="shared" ca="1" si="106"/>
        <v>-10255136.29182866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-10255136.29182866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-42729.734549286084</v>
      </c>
      <c r="L1214" s="444">
        <f t="shared" ca="1" si="106"/>
        <v>-10297866.026377946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-10297866.026377946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-42907.775109908107</v>
      </c>
      <c r="L1215" s="444">
        <f t="shared" ca="1" si="106"/>
        <v>-10340773.801487854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-10340773.801487854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-43086.557506199388</v>
      </c>
      <c r="L1216" s="444">
        <f t="shared" ca="1" si="106"/>
        <v>-10383860.358994054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-10383860.358994054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-43266.084829141888</v>
      </c>
      <c r="L1217" s="444">
        <f t="shared" ca="1" si="106"/>
        <v>-10427126.443823196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-10427126.443823196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-43446.360182596647</v>
      </c>
      <c r="L1218" s="444">
        <f t="shared" ca="1" si="106"/>
        <v>-10470572.804005792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-10470572.804005792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-43627.386683357465</v>
      </c>
      <c r="L1219" s="444">
        <f t="shared" ca="1" si="106"/>
        <v>-10514200.19068915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-10514200.19068915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-43809.167461204794</v>
      </c>
      <c r="L1220" s="444">
        <f t="shared" ca="1" si="106"/>
        <v>-10558009.358150356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-10558009.358150356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-43991.705658959814</v>
      </c>
      <c r="L1221" s="444">
        <f t="shared" ca="1" si="106"/>
        <v>-10602001.063809315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-10602001.063809315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-44175.004432538808</v>
      </c>
      <c r="L1222" s="444">
        <f t="shared" ca="1" si="106"/>
        <v>-10646176.068241853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-10646176.068241853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-44359.06695100772</v>
      </c>
      <c r="L1223" s="444">
        <f t="shared" ca="1" si="106"/>
        <v>-10690535.135192862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-10690535.135192862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-44543.896396636927</v>
      </c>
      <c r="L1224" s="444">
        <f t="shared" ca="1" si="106"/>
        <v>-10735079.031589499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-10735079.031589499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-44729.495964956244</v>
      </c>
      <c r="L1225" s="444">
        <f t="shared" ca="1" si="106"/>
        <v>-10779808.527554454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-10779808.527554454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-44915.868864810225</v>
      </c>
      <c r="L1226" s="444">
        <f t="shared" ca="1" si="106"/>
        <v>-10824724.396419264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-10824724.396419264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-45103.018318413604</v>
      </c>
      <c r="L1227" s="444">
        <f t="shared" ca="1" si="106"/>
        <v>-10869827.414737677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-10869827.414737677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-45290.947561406989</v>
      </c>
      <c r="L1228" s="444">
        <f t="shared" ca="1" si="106"/>
        <v>-10915118.362299085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-10915118.362299085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-45479.65984291285</v>
      </c>
      <c r="L1229" s="444">
        <f t="shared" ca="1" si="106"/>
        <v>-10960598.022141997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-10960598.022141997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-45669.158425591653</v>
      </c>
      <c r="L1230" s="444">
        <f t="shared" ca="1" si="106"/>
        <v>-11006267.180567589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-11006267.180567589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-45859.446585698286</v>
      </c>
      <c r="L1231" s="444">
        <f t="shared" ca="1" si="106"/>
        <v>-11052126.627153287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-11052126.627153287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-46050.527613138693</v>
      </c>
      <c r="L1232" s="444">
        <f t="shared" ca="1" si="106"/>
        <v>-11098177.154766425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-11098177.154766425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-46242.404811526772</v>
      </c>
      <c r="L1233" s="444">
        <f t="shared" ca="1" si="106"/>
        <v>-11144419.559577953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-11144419.559577953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-46435.081498241474</v>
      </c>
      <c r="L1234" s="444">
        <f t="shared" ca="1" si="106"/>
        <v>-11190854.641076194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-11190854.641076194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-46628.561004484145</v>
      </c>
      <c r="L1235" s="444">
        <f t="shared" ca="1" si="106"/>
        <v>-11237483.202080678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-11237483.202080678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-46822.846675336157</v>
      </c>
      <c r="L1236" s="444">
        <f t="shared" ca="1" si="106"/>
        <v>-11284306.048756015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-11284306.048756015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-47017.941869816728</v>
      </c>
      <c r="L1237" s="444">
        <f t="shared" ca="1" si="106"/>
        <v>-11331323.99062583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-11331323.99062583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-47213.849960940963</v>
      </c>
      <c r="L1238" s="444">
        <f t="shared" ca="1" si="106"/>
        <v>-11378537.840586772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-11378537.840586772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-47410.574335778219</v>
      </c>
      <c r="L1239" s="444">
        <f t="shared" ca="1" si="106"/>
        <v>-11425948.41492255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-11425948.41492255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-47608.118395510624</v>
      </c>
      <c r="L1240" s="444">
        <f t="shared" ca="1" si="106"/>
        <v>-11473556.533318061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-11473556.533318061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-47806.48555549192</v>
      </c>
      <c r="L1241" s="444">
        <f t="shared" ca="1" si="106"/>
        <v>-11521363.018873554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-11521363.018873554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-48005.67924530647</v>
      </c>
      <c r="L1242" s="444">
        <f t="shared" ca="1" si="106"/>
        <v>-11569368.69811886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-11569368.69811886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-48205.702908828585</v>
      </c>
      <c r="L1243" s="444">
        <f t="shared" ca="1" si="106"/>
        <v>-11617574.401027689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-11617574.401027689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-48406.560004282037</v>
      </c>
      <c r="L1244" s="444">
        <f t="shared" ca="1" si="106"/>
        <v>-11665980.961031971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-11665980.961031971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-48608.254004299881</v>
      </c>
      <c r="L1245" s="444">
        <f t="shared" ca="1" si="106"/>
        <v>-11714589.215036271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-11714589.215036271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-48810.788395984462</v>
      </c>
      <c r="L1246" s="444">
        <f t="shared" ca="1" si="106"/>
        <v>-11763400.003432255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-11763400.003432255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-49014.166680967726</v>
      </c>
      <c r="L1247" s="444">
        <f t="shared" ca="1" si="106"/>
        <v>-11812414.170113223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-11812414.170113223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-49218.392375471762</v>
      </c>
      <c r="L1248" s="444">
        <f t="shared" ca="1" si="106"/>
        <v>-11861632.562488694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-11861632.562488694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-49423.469010369554</v>
      </c>
      <c r="L1249" s="444">
        <f t="shared" ca="1" si="106"/>
        <v>-11911056.031499064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-11911056.031499064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-49629.400131246097</v>
      </c>
      <c r="L1250" s="444">
        <f t="shared" ca="1" si="106"/>
        <v>-11960685.43163031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-11960685.43163031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-49836.18929845962</v>
      </c>
      <c r="L1251" s="444">
        <f t="shared" ca="1" si="106"/>
        <v>-12010521.62092877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-12010521.62092877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-50043.840087203207</v>
      </c>
      <c r="L1252" s="444">
        <f t="shared" ca="1" si="106"/>
        <v>-12060565.461015973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-12060565.461015973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-50252.356087566557</v>
      </c>
      <c r="L1253" s="444">
        <f t="shared" ca="1" si="106"/>
        <v>-12110817.817103541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-12110817.817103541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-50461.740904598082</v>
      </c>
      <c r="L1254" s="444">
        <f t="shared" ca="1" si="106"/>
        <v>-12161279.558008138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-12161279.558008138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-50671.998158367242</v>
      </c>
      <c r="L1255" s="444">
        <f t="shared" ca="1" si="106"/>
        <v>-12211951.556166505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-12211951.556166505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-50883.131484027108</v>
      </c>
      <c r="L1256" s="444">
        <f t="shared" ca="1" si="106"/>
        <v>-12262834.687650533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-12262834.687650533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-51095.144531877224</v>
      </c>
      <c r="L1257" s="444">
        <f t="shared" ca="1" si="106"/>
        <v>-12313929.832182411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-12313929.832182411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-51308.040967426714</v>
      </c>
      <c r="L1258" s="444">
        <f t="shared" ca="1" si="106"/>
        <v>-12365237.873149838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-12365237.873149838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-51521.824471457658</v>
      </c>
      <c r="L1259" s="444">
        <f t="shared" ca="1" si="106"/>
        <v>-12416759.697621295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-12416759.697621295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-51736.498740088733</v>
      </c>
      <c r="L1260" s="444">
        <f t="shared" ca="1" si="106"/>
        <v>-12468496.196361383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-12468496.196361383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-51952.067484839099</v>
      </c>
      <c r="L1261" s="444">
        <f t="shared" ca="1" si="106"/>
        <v>-12520448.263846222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-12520448.263846222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-52168.534432692592</v>
      </c>
      <c r="L1262" s="444">
        <f t="shared" ca="1" si="106"/>
        <v>-12572616.798278915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-12572616.798278915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-52385.903326162144</v>
      </c>
      <c r="L1263" s="444">
        <f t="shared" ca="1" si="106"/>
        <v>-12625002.701605078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-12625002.701605078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-52604.177923354488</v>
      </c>
      <c r="L1264" s="444">
        <f t="shared" ca="1" si="106"/>
        <v>-12677606.879528433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-12677606.879528433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-52823.361998035136</v>
      </c>
      <c r="L1265" s="444">
        <f t="shared" ca="1" si="106"/>
        <v>-12730430.241526468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-12730430.241526468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-53043.459339693618</v>
      </c>
      <c r="L1266" s="444">
        <f t="shared" ca="1" si="106"/>
        <v>-12783473.700866161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-12783473.700866161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-53264.473753609003</v>
      </c>
      <c r="L1267" s="444">
        <f t="shared" ca="1" si="106"/>
        <v>-12836738.17461977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-12836738.17461977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-53486.409060915707</v>
      </c>
      <c r="L1268" s="444">
        <f t="shared" ca="1" si="106"/>
        <v>-12890224.583680686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-12890224.583680686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-53709.269098669523</v>
      </c>
      <c r="L1269" s="444">
        <f t="shared" ca="1" si="106"/>
        <v>-12943933.852779355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-12943933.852779355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-53933.057719913981</v>
      </c>
      <c r="L1270" s="444">
        <f t="shared" ca="1" si="106"/>
        <v>-12997866.910499269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-12997866.910499269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-54157.778793746955</v>
      </c>
      <c r="L1271" s="444">
        <f t="shared" ca="1" si="106"/>
        <v>-13052024.689293016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-13052024.689293016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-54383.436205387567</v>
      </c>
      <c r="L1272" s="444">
        <f t="shared" ca="1" si="106"/>
        <v>-13106408.125498403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-13106408.125498403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-54610.033856243346</v>
      </c>
      <c r="L1273" s="444">
        <f t="shared" ca="1" si="106"/>
        <v>-13161018.159354646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-13161018.159354646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-54837.575663977688</v>
      </c>
      <c r="L1274" s="444">
        <f t="shared" ca="1" si="106"/>
        <v>-13215855.735018624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-13215855.735018624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-55066.065562577591</v>
      </c>
      <c r="L1275" s="444">
        <f t="shared" ca="1" si="106"/>
        <v>-13270921.800581202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-13270921.800581202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-55295.507502421664</v>
      </c>
      <c r="L1276" s="444">
        <f t="shared" ca="1" si="106"/>
        <v>-13326217.308083624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-13326217.308083624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-55525.905450348429</v>
      </c>
      <c r="L1277" s="444">
        <f t="shared" ca="1" si="106"/>
        <v>-13381743.213533971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-13381743.213533971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-55757.263389724882</v>
      </c>
      <c r="L1278" s="444">
        <f t="shared" ca="1" si="106"/>
        <v>-13437500.476923697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-13437500.476923697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-55989.585320515391</v>
      </c>
      <c r="L1279" s="444">
        <f t="shared" ca="1" si="106"/>
        <v>-13493490.062244212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-13493490.062244212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-56222.875259350891</v>
      </c>
      <c r="L1280" s="444">
        <f t="shared" ca="1" si="106"/>
        <v>-13549712.937503563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-13549712.937503563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-56457.137239598174</v>
      </c>
      <c r="L1281" s="444">
        <f t="shared" ca="1" si="106"/>
        <v>-13606170.074743161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-13606170.074743161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-56692.375311429838</v>
      </c>
      <c r="L1282" s="444">
        <f t="shared" ca="1" si="106"/>
        <v>-13662862.450054592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-13662862.450054592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-56928.59354189413</v>
      </c>
      <c r="L1283" s="444">
        <f t="shared" ref="L1283:L1537" ca="1" si="127">I1283-J1283+K1283</f>
        <v>-13719791.043596486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-13719791.043596486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-57165.796014985353</v>
      </c>
      <c r="L1284" s="444">
        <f t="shared" ca="1" si="127"/>
        <v>-13776956.839611471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-13776956.839611471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-57403.986831714457</v>
      </c>
      <c r="L1285" s="444">
        <f t="shared" ca="1" si="127"/>
        <v>-13834360.826443186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-13834360.826443186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-57643.170110179934</v>
      </c>
      <c r="L1286" s="444">
        <f t="shared" ca="1" si="127"/>
        <v>-13892003.996553365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-13892003.996553365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-57883.349985639019</v>
      </c>
      <c r="L1287" s="444">
        <f t="shared" ca="1" si="127"/>
        <v>-13949887.346539004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-13949887.346539004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-58124.530610579182</v>
      </c>
      <c r="L1288" s="444">
        <f t="shared" ca="1" si="127"/>
        <v>-14008011.877149584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-14008011.877149584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-58366.71615478993</v>
      </c>
      <c r="L1289" s="444">
        <f t="shared" ca="1" si="127"/>
        <v>-14066378.593304373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-14066378.593304373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-58609.910805434891</v>
      </c>
      <c r="L1290" s="444">
        <f t="shared" ca="1" si="127"/>
        <v>-14124988.504109807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-14124988.504109807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-58854.118767124193</v>
      </c>
      <c r="L1291" s="444">
        <f t="shared" ca="1" si="127"/>
        <v>-14183842.622876931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-14183842.622876931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-59099.344261987215</v>
      </c>
      <c r="L1292" s="444">
        <f t="shared" ca="1" si="127"/>
        <v>-14242941.967138918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-14242941.967138918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-59345.591529745485</v>
      </c>
      <c r="L1293" s="444">
        <f t="shared" ca="1" si="127"/>
        <v>-14302287.558668664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-14302287.558668664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-59592.864827786099</v>
      </c>
      <c r="L1294" s="444">
        <f t="shared" ca="1" si="127"/>
        <v>-14361880.423496449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-14361880.423496449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-59841.168431235208</v>
      </c>
      <c r="L1295" s="444">
        <f t="shared" ca="1" si="127"/>
        <v>-14421721.591927685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-14421721.591927685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-60090.506633032011</v>
      </c>
      <c r="L1296" s="444">
        <f t="shared" ca="1" si="127"/>
        <v>-14481812.098560717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-14481812.098560717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-60340.883744002989</v>
      </c>
      <c r="L1297" s="444">
        <f t="shared" ca="1" si="127"/>
        <v>-14542152.98230472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-14542152.98230472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-60592.304092936334</v>
      </c>
      <c r="L1298" s="444">
        <f t="shared" ca="1" si="127"/>
        <v>-14602745.286397656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-14602745.286397656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-60844.772026656909</v>
      </c>
      <c r="L1299" s="444">
        <f t="shared" ca="1" si="127"/>
        <v>-14663590.058424313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-14663590.058424313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-61098.291910101303</v>
      </c>
      <c r="L1300" s="444">
        <f t="shared" ca="1" si="127"/>
        <v>-14724688.350334413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-14724688.350334413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-61352.868126393383</v>
      </c>
      <c r="L1301" s="444">
        <f t="shared" ca="1" si="127"/>
        <v>-14786041.218460808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-14786041.218460808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-61608.505076920039</v>
      </c>
      <c r="L1302" s="444">
        <f t="shared" ca="1" si="127"/>
        <v>-14847649.723537728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-14847649.723537728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-61865.207181407197</v>
      </c>
      <c r="L1303" s="444">
        <f t="shared" ca="1" si="127"/>
        <v>-14909514.930719135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-14909514.930719135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-62122.978877996393</v>
      </c>
      <c r="L1304" s="444">
        <f t="shared" ca="1" si="127"/>
        <v>-14971637.909597132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-14971637.909597132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-62381.824623321379</v>
      </c>
      <c r="L1305" s="444">
        <f t="shared" ca="1" si="127"/>
        <v>-15034019.734220454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-15034019.734220454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-62641.748892585216</v>
      </c>
      <c r="L1306" s="444">
        <f t="shared" ca="1" si="127"/>
        <v>-15096661.483113039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-15096661.483113039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-62902.756179637661</v>
      </c>
      <c r="L1307" s="444">
        <f t="shared" ca="1" si="127"/>
        <v>-15159564.239292677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-15159564.239292677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-63164.850997052825</v>
      </c>
      <c r="L1308" s="444">
        <f t="shared" ca="1" si="127"/>
        <v>-15222729.090289731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-15222729.090289731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-63428.037876207207</v>
      </c>
      <c r="L1309" s="444">
        <f t="shared" ca="1" si="127"/>
        <v>-15286157.128165938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-15286157.128165938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-63692.321367358083</v>
      </c>
      <c r="L1310" s="444">
        <f t="shared" ca="1" si="127"/>
        <v>-15349849.449533297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-15349849.449533297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-63957.70603972207</v>
      </c>
      <c r="L1311" s="444">
        <f t="shared" ca="1" si="127"/>
        <v>-15413807.155573018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-15413807.155573018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-64224.196481554238</v>
      </c>
      <c r="L1312" s="444">
        <f t="shared" ca="1" si="127"/>
        <v>-15478031.352054572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-15478031.352054572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-64491.797300227379</v>
      </c>
      <c r="L1313" s="444">
        <f t="shared" ca="1" si="127"/>
        <v>-15542523.149354799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-15542523.149354799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-64760.513122311662</v>
      </c>
      <c r="L1314" s="444">
        <f t="shared" ca="1" si="127"/>
        <v>-15607283.66247711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-15607283.66247711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-65030.348593654628</v>
      </c>
      <c r="L1315" s="444">
        <f t="shared" ca="1" si="127"/>
        <v>-15672314.011070764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-15672314.011070764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-65301.308379461523</v>
      </c>
      <c r="L1316" s="444">
        <f t="shared" ca="1" si="127"/>
        <v>-15737615.319450226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-15737615.319450226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-65573.397164375943</v>
      </c>
      <c r="L1317" s="444">
        <f t="shared" ca="1" si="127"/>
        <v>-15803188.716614602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-15803188.716614602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-65846.619652560839</v>
      </c>
      <c r="L1318" s="444">
        <f t="shared" ca="1" si="127"/>
        <v>-15869035.336267162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-15869035.336267162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-66120.980567779843</v>
      </c>
      <c r="L1319" s="444">
        <f t="shared" ca="1" si="127"/>
        <v>-15935156.316834942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-15935156.316834942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-66396.484653478925</v>
      </c>
      <c r="L1320" s="444">
        <f t="shared" ca="1" si="127"/>
        <v>-16001552.80148842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-16001552.80148842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-66673.136672868422</v>
      </c>
      <c r="L1321" s="444">
        <f t="shared" ca="1" si="127"/>
        <v>-16068225.938161289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-16068225.938161289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-66950.941409005376</v>
      </c>
      <c r="L1322" s="444">
        <f t="shared" ca="1" si="127"/>
        <v>-16135176.879570294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-16135176.879570294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-67229.903664876227</v>
      </c>
      <c r="L1323" s="444">
        <f t="shared" ca="1" si="127"/>
        <v>-16202406.78323517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-16202406.78323517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-67510.028263479879</v>
      </c>
      <c r="L1324" s="444">
        <f t="shared" ca="1" si="127"/>
        <v>-16269916.811498649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-16269916.811498649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-67791.320047911038</v>
      </c>
      <c r="L1325" s="444">
        <f t="shared" ca="1" si="127"/>
        <v>-16337708.131546561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-16337708.131546561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-68073.783881444004</v>
      </c>
      <c r="L1326" s="444">
        <f t="shared" ca="1" si="127"/>
        <v>-16405781.915428005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-16405781.915428005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-68357.424647616688</v>
      </c>
      <c r="L1327" s="444">
        <f t="shared" ca="1" si="127"/>
        <v>-16474139.340075621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-16474139.340075621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-68642.247250315093</v>
      </c>
      <c r="L1328" s="444">
        <f t="shared" ca="1" si="127"/>
        <v>-16542781.587325936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-16542781.587325936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-68928.256613858073</v>
      </c>
      <c r="L1329" s="444">
        <f t="shared" ca="1" si="127"/>
        <v>-16611709.843939794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-16611709.843939794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-69215.457683082481</v>
      </c>
      <c r="L1330" s="444">
        <f t="shared" ca="1" si="127"/>
        <v>-16680925.301622877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-16680925.301622877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-69503.855423428642</v>
      </c>
      <c r="L1331" s="444">
        <f t="shared" ca="1" si="127"/>
        <v>-16750429.157046305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-16750429.157046305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-69793.454821026273</v>
      </c>
      <c r="L1332" s="444">
        <f t="shared" ca="1" si="127"/>
        <v>-16820222.611867331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-16820222.611867331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-70084.260882780538</v>
      </c>
      <c r="L1333" s="444">
        <f t="shared" ca="1" si="127"/>
        <v>-16890306.872750111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-16890306.872750111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-70376.278636458796</v>
      </c>
      <c r="L1334" s="444">
        <f t="shared" ca="1" si="127"/>
        <v>-16960683.15138657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-16960683.15138657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-70669.51313077737</v>
      </c>
      <c r="L1335" s="444">
        <f t="shared" ca="1" si="127"/>
        <v>-17031352.664517347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-17031352.664517347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-70963.969435488951</v>
      </c>
      <c r="L1336" s="444">
        <f t="shared" ca="1" si="127"/>
        <v>-17102316.633952837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-17102316.633952837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-71259.652641470151</v>
      </c>
      <c r="L1337" s="444">
        <f t="shared" ca="1" si="127"/>
        <v>-17173576.286594309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-17173576.286594309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-71556.56786080962</v>
      </c>
      <c r="L1338" s="444">
        <f t="shared" ca="1" si="127"/>
        <v>-17245132.854455117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-17245132.854455117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-71854.720226896316</v>
      </c>
      <c r="L1339" s="444">
        <f t="shared" ca="1" si="127"/>
        <v>-17316987.574682012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-17316987.574682012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-72154.114894508384</v>
      </c>
      <c r="L1340" s="444">
        <f t="shared" ca="1" si="127"/>
        <v>-17389141.689576522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-17389141.689576522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-72454.757039902179</v>
      </c>
      <c r="L1341" s="444">
        <f t="shared" ca="1" si="127"/>
        <v>-17461596.446616422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-17461596.446616422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-72756.651860901766</v>
      </c>
      <c r="L1342" s="444">
        <f t="shared" ca="1" si="127"/>
        <v>-17534353.098477323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-17534353.098477323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-73059.804576988841</v>
      </c>
      <c r="L1343" s="444">
        <f t="shared" ca="1" si="127"/>
        <v>-17607412.903054312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-17607412.903054312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-73364.220429392968</v>
      </c>
      <c r="L1344" s="444">
        <f t="shared" ca="1" si="127"/>
        <v>-17680777.123483706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-17680777.123483706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-73669.904681182103</v>
      </c>
      <c r="L1345" s="444">
        <f t="shared" ca="1" si="127"/>
        <v>-17754447.02816489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-17754447.02816489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-73976.862617353705</v>
      </c>
      <c r="L1346" s="444">
        <f t="shared" ca="1" si="127"/>
        <v>-17828423.890782245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-17828423.890782245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-74285.099544926023</v>
      </c>
      <c r="L1347" s="444">
        <f t="shared" ca="1" si="127"/>
        <v>-17902708.990327172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-17902708.990327172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-74594.620793029884</v>
      </c>
      <c r="L1348" s="444">
        <f t="shared" ca="1" si="127"/>
        <v>-17977303.611120202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-17977303.611120202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-74905.431713000842</v>
      </c>
      <c r="L1349" s="444">
        <f t="shared" ca="1" si="127"/>
        <v>-18052209.042833202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-18052209.042833202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-75217.537678471679</v>
      </c>
      <c r="L1350" s="444">
        <f t="shared" ca="1" si="127"/>
        <v>-18127426.580511674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-18127426.580511674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-75530.944085465308</v>
      </c>
      <c r="L1351" s="444">
        <f t="shared" ca="1" si="127"/>
        <v>-18202957.524597138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-18202957.524597138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-75845.656352488077</v>
      </c>
      <c r="L1352" s="444">
        <f t="shared" ca="1" si="127"/>
        <v>-18278803.180949625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-18278803.180949625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-76161.679920623428</v>
      </c>
      <c r="L1353" s="444">
        <f t="shared" ca="1" si="127"/>
        <v>-18354964.86087025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-18354964.86087025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-76479.020253626033</v>
      </c>
      <c r="L1354" s="444">
        <f t="shared" ca="1" si="127"/>
        <v>-18431443.881123874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-18431443.881123874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-76797.682838016146</v>
      </c>
      <c r="L1355" s="444">
        <f t="shared" ca="1" si="127"/>
        <v>-18508241.56396189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-18508241.56396189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-77117.673183174542</v>
      </c>
      <c r="L1356" s="444">
        <f t="shared" ca="1" si="127"/>
        <v>-18585359.237145063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-18585359.237145063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-77438.996821437759</v>
      </c>
      <c r="L1357" s="444">
        <f t="shared" ca="1" si="127"/>
        <v>-18662798.2339665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-18662798.2339665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-77761.659308193746</v>
      </c>
      <c r="L1358" s="444">
        <f t="shared" ca="1" si="127"/>
        <v>-18740559.893274695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-18740559.893274695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-78085.666221977895</v>
      </c>
      <c r="L1359" s="444">
        <f t="shared" ca="1" si="127"/>
        <v>-18818645.559496671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-18818645.559496671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-78411.023164569458</v>
      </c>
      <c r="L1360" s="444">
        <f t="shared" ca="1" si="127"/>
        <v>-18897056.582661241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-18897056.582661241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-78737.735761088508</v>
      </c>
      <c r="L1361" s="444">
        <f t="shared" ca="1" si="127"/>
        <v>-18975794.318422329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-18975794.318422329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-79065.809660093029</v>
      </c>
      <c r="L1362" s="444">
        <f t="shared" ca="1" si="127"/>
        <v>-19054860.128082421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-19054860.128082421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-79395.25053367675</v>
      </c>
      <c r="L1363" s="444">
        <f t="shared" ca="1" si="127"/>
        <v>-19134255.378616098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-19134255.378616098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-79726.064077567076</v>
      </c>
      <c r="L1364" s="444">
        <f t="shared" ca="1" si="127"/>
        <v>-19213981.442693666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-19213981.442693666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-80058.25601122361</v>
      </c>
      <c r="L1365" s="444">
        <f t="shared" ca="1" si="127"/>
        <v>-19294039.698704891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-19294039.698704891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-80391.832077937041</v>
      </c>
      <c r="L1366" s="444">
        <f t="shared" ca="1" si="127"/>
        <v>-19374431.530782826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-19374431.530782826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-80726.798044928437</v>
      </c>
      <c r="L1367" s="444">
        <f t="shared" ca="1" si="127"/>
        <v>-19455158.328827754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-19455158.328827754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-81063.159703448968</v>
      </c>
      <c r="L1368" s="444">
        <f t="shared" ca="1" si="127"/>
        <v>-19536221.488531202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-19536221.488531202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-81400.922868880007</v>
      </c>
      <c r="L1369" s="444">
        <f t="shared" ca="1" si="127"/>
        <v>-19617622.411400083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-19617622.411400083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-81740.093380833685</v>
      </c>
      <c r="L1370" s="444">
        <f t="shared" ca="1" si="127"/>
        <v>-19699362.504780918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-19699362.504780918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-82080.677103253824</v>
      </c>
      <c r="L1371" s="444">
        <f t="shared" ca="1" si="127"/>
        <v>-19781443.181884173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-19781443.181884173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-82422.67992451739</v>
      </c>
      <c r="L1372" s="444">
        <f t="shared" ca="1" si="127"/>
        <v>-19863865.861808691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-19863865.861808691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-82766.107757536214</v>
      </c>
      <c r="L1373" s="444">
        <f t="shared" ca="1" si="127"/>
        <v>-19946631.969566226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-19946631.969566226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-83110.966539859277</v>
      </c>
      <c r="L1374" s="444">
        <f t="shared" ca="1" si="127"/>
        <v>-20029742.936106086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-20029742.936106086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-83457.262233775356</v>
      </c>
      <c r="L1375" s="444">
        <f t="shared" ca="1" si="127"/>
        <v>-20113200.198339861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-20113200.198339861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-83805.000826416086</v>
      </c>
      <c r="L1376" s="444">
        <f t="shared" ca="1" si="127"/>
        <v>-20197005.199166276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-20197005.199166276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-84154.188329859477</v>
      </c>
      <c r="L1377" s="444">
        <f t="shared" ca="1" si="127"/>
        <v>-20281159.387496136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-20281159.387496136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-84504.830781233904</v>
      </c>
      <c r="L1378" s="444">
        <f t="shared" ca="1" si="127"/>
        <v>-20365664.218277369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-20365664.218277369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-84856.934242822375</v>
      </c>
      <c r="L1379" s="444">
        <f t="shared" ca="1" si="127"/>
        <v>-20450521.152520191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-20450521.152520191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-85210.504802167459</v>
      </c>
      <c r="L1380" s="444">
        <f t="shared" ca="1" si="127"/>
        <v>-20535731.657322358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-20535731.657322358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-85565.548572176485</v>
      </c>
      <c r="L1381" s="444">
        <f t="shared" ca="1" si="127"/>
        <v>-20621297.205894534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-20621297.205894534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-85922.071691227218</v>
      </c>
      <c r="L1382" s="444">
        <f t="shared" ca="1" si="127"/>
        <v>-20707219.27758576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-20707219.27758576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-86280.080323274</v>
      </c>
      <c r="L1383" s="444">
        <f t="shared" ca="1" si="127"/>
        <v>-20793499.357909035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-20793499.357909035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-86639.580657954313</v>
      </c>
      <c r="L1384" s="444">
        <f t="shared" ca="1" si="127"/>
        <v>-20880138.93856699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-20880138.93856699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-87000.578910695796</v>
      </c>
      <c r="L1385" s="444">
        <f t="shared" ca="1" si="127"/>
        <v>-20967139.517477687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-20967139.517477687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-87363.081322823695</v>
      </c>
      <c r="L1386" s="444">
        <f t="shared" ca="1" si="127"/>
        <v>-21054502.59880051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-21054502.59880051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-87727.094161668792</v>
      </c>
      <c r="L1387" s="444">
        <f t="shared" ca="1" si="127"/>
        <v>-21142229.692962177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-21142229.692962177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-88092.623720675736</v>
      </c>
      <c r="L1388" s="444">
        <f t="shared" ca="1" si="127"/>
        <v>-21230322.316682853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-21230322.316682853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-88459.676319511884</v>
      </c>
      <c r="L1389" s="444">
        <f t="shared" ca="1" si="127"/>
        <v>-21318781.993002366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-21318781.993002366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-88828.258304176532</v>
      </c>
      <c r="L1390" s="444">
        <f t="shared" ca="1" si="127"/>
        <v>-21407610.251306541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-21407610.251306541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-89198.376047110592</v>
      </c>
      <c r="L1391" s="444">
        <f t="shared" ca="1" si="127"/>
        <v>-21496808.627353653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-21496808.627353653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-89570.035947306882</v>
      </c>
      <c r="L1392" s="444">
        <f t="shared" ca="1" si="127"/>
        <v>-21586378.663300961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-21586378.663300961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-89943.244430420673</v>
      </c>
      <c r="L1393" s="444">
        <f t="shared" ca="1" si="127"/>
        <v>-21676321.90773138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-21676321.90773138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-90318.007948880753</v>
      </c>
      <c r="L1394" s="444">
        <f t="shared" ca="1" si="127"/>
        <v>-21766639.915680259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-21766639.915680259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-90694.332982001084</v>
      </c>
      <c r="L1395" s="444">
        <f t="shared" ca="1" si="127"/>
        <v>-21857334.248662259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-21857334.248662259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-91072.226036092747</v>
      </c>
      <c r="L1396" s="444">
        <f t="shared" ca="1" si="127"/>
        <v>-21948406.474698354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-21948406.474698354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-91451.693644576473</v>
      </c>
      <c r="L1397" s="444">
        <f t="shared" ca="1" si="127"/>
        <v>-22039858.168342929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-22039858.168342929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-91832.74236809554</v>
      </c>
      <c r="L1398" s="444">
        <f t="shared" ca="1" si="127"/>
        <v>-22131690.910711024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-22131690.910711024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-92215.378794629272</v>
      </c>
      <c r="L1399" s="444">
        <f t="shared" ca="1" si="127"/>
        <v>-22223906.289505653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-22223906.289505653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-92599.609539606885</v>
      </c>
      <c r="L1400" s="444">
        <f t="shared" ca="1" si="127"/>
        <v>-22316505.899045259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-22316505.899045259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-92985.441246021917</v>
      </c>
      <c r="L1401" s="444">
        <f t="shared" ca="1" si="127"/>
        <v>-22409491.34029128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-22409491.34029128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-93372.880584547005</v>
      </c>
      <c r="L1402" s="444">
        <f t="shared" ca="1" si="127"/>
        <v>-22502864.220875826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-22502864.220875826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-93761.934253649277</v>
      </c>
      <c r="L1403" s="444">
        <f t="shared" ca="1" si="127"/>
        <v>-22596626.155129474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-22596626.155129474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-94152.608979706143</v>
      </c>
      <c r="L1404" s="444">
        <f t="shared" ca="1" si="127"/>
        <v>-22690778.764109179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-22690778.764109179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-94544.911517121582</v>
      </c>
      <c r="L1405" s="444">
        <f t="shared" ca="1" si="127"/>
        <v>-22785323.6756263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-22785323.6756263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-94938.848648442916</v>
      </c>
      <c r="L1406" s="444">
        <f t="shared" ca="1" si="127"/>
        <v>-22880262.524274744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-22880262.524274744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-95334.427184478103</v>
      </c>
      <c r="L1407" s="444">
        <f t="shared" ca="1" si="127"/>
        <v>-22975596.951459222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-22975596.951459222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-95731.653964413417</v>
      </c>
      <c r="L1408" s="444">
        <f t="shared" ca="1" si="127"/>
        <v>-23071328.605423637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-23071328.605423637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-96130.535855931812</v>
      </c>
      <c r="L1409" s="444">
        <f t="shared" ca="1" si="127"/>
        <v>-23167459.141279567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-23167459.141279567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-96531.079755331535</v>
      </c>
      <c r="L1410" s="444">
        <f t="shared" ca="1" si="127"/>
        <v>-23263990.221034899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-23263990.221034899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-96933.29258764541</v>
      </c>
      <c r="L1411" s="444">
        <f t="shared" ca="1" si="127"/>
        <v>-23360923.513622545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-23360923.513622545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-97337.181306760598</v>
      </c>
      <c r="L1412" s="444">
        <f t="shared" ca="1" si="127"/>
        <v>-23458260.694929305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-23458260.694929305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-97742.752895538768</v>
      </c>
      <c r="L1413" s="444">
        <f t="shared" ca="1" si="127"/>
        <v>-23556003.447824843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-23556003.447824843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-98150.014365936848</v>
      </c>
      <c r="L1414" s="444">
        <f t="shared" ca="1" si="127"/>
        <v>-23654153.462190781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-23654153.462190781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-98558.972759128257</v>
      </c>
      <c r="L1415" s="444">
        <f t="shared" ca="1" si="127"/>
        <v>-23752712.434949908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-23752712.434949908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-98969.635145624619</v>
      </c>
      <c r="L1416" s="444">
        <f t="shared" ca="1" si="127"/>
        <v>-23851682.070095532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-23851682.070095532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-99382.008625398041</v>
      </c>
      <c r="L1417" s="444">
        <f t="shared" ca="1" si="127"/>
        <v>-23951064.078720931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-23951064.078720931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-99796.100328003871</v>
      </c>
      <c r="L1418" s="444">
        <f t="shared" ca="1" si="127"/>
        <v>-24050860.179048933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-24050860.179048933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-100211.91741270389</v>
      </c>
      <c r="L1419" s="444">
        <f t="shared" ca="1" si="127"/>
        <v>-24151072.096461639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-24151072.096461639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-100629.46706859017</v>
      </c>
      <c r="L1420" s="444">
        <f t="shared" ca="1" si="127"/>
        <v>-24251701.563530229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-24251701.563530229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-101048.75651470928</v>
      </c>
      <c r="L1421" s="444">
        <f t="shared" ca="1" si="127"/>
        <v>-24352750.320044938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-24352750.320044938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-101469.79300018724</v>
      </c>
      <c r="L1422" s="444">
        <f t="shared" ca="1" si="127"/>
        <v>-24454220.113045126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-24454220.113045126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-101892.5838043547</v>
      </c>
      <c r="L1423" s="444">
        <f t="shared" ca="1" si="127"/>
        <v>-24556112.69684948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-24556112.69684948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-102317.13623687283</v>
      </c>
      <c r="L1424" s="444">
        <f t="shared" ca="1" si="127"/>
        <v>-24658429.833086353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-24658429.833086353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-102743.4576378598</v>
      </c>
      <c r="L1425" s="444">
        <f t="shared" ca="1" si="127"/>
        <v>-24761173.290724214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-24761173.290724214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-103171.55537801755</v>
      </c>
      <c r="L1426" s="444">
        <f t="shared" ca="1" si="127"/>
        <v>-24864344.84610223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-24864344.84610223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-103601.43685875929</v>
      </c>
      <c r="L1427" s="444">
        <f t="shared" ca="1" si="127"/>
        <v>-24967946.282960989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-24967946.282960989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-104033.10951233745</v>
      </c>
      <c r="L1428" s="444">
        <f t="shared" ca="1" si="127"/>
        <v>-25071979.392473325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-25071979.392473325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-104466.58080197219</v>
      </c>
      <c r="L1429" s="444">
        <f t="shared" ca="1" si="127"/>
        <v>-25176445.973275296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-25176445.973275296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-104901.85822198039</v>
      </c>
      <c r="L1430" s="444">
        <f t="shared" ca="1" si="127"/>
        <v>-25281347.831497278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-25281347.831497278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-105338.94929790532</v>
      </c>
      <c r="L1431" s="444">
        <f t="shared" ca="1" si="127"/>
        <v>-25386686.780795183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-25386686.780795183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-105777.8615866466</v>
      </c>
      <c r="L1432" s="444">
        <f t="shared" ca="1" si="127"/>
        <v>-25492464.642381828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-25492464.642381828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-106218.60267659095</v>
      </c>
      <c r="L1433" s="444">
        <f t="shared" ca="1" si="127"/>
        <v>-25598683.245058421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-25598683.245058421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-106661.18018774342</v>
      </c>
      <c r="L1434" s="444">
        <f t="shared" ca="1" si="127"/>
        <v>-25705344.425246164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-25705344.425246164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-107105.60177185902</v>
      </c>
      <c r="L1435" s="444">
        <f t="shared" ca="1" si="127"/>
        <v>-25812450.027018022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-25812450.027018022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-107551.87511257509</v>
      </c>
      <c r="L1436" s="444">
        <f t="shared" ca="1" si="127"/>
        <v>-25920001.902130596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-25920001.902130596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-108000.00792554415</v>
      </c>
      <c r="L1437" s="444">
        <f t="shared" ca="1" si="127"/>
        <v>-26028001.91005614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-26028001.91005614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-108450.00795856725</v>
      </c>
      <c r="L1438" s="444">
        <f t="shared" ca="1" si="127"/>
        <v>-26136451.918014709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-26136451.918014709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-108901.88299172795</v>
      </c>
      <c r="L1439" s="444">
        <f t="shared" ca="1" si="127"/>
        <v>-26245353.801006436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-26245353.801006436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-109355.64083752682</v>
      </c>
      <c r="L1440" s="444">
        <f t="shared" ca="1" si="127"/>
        <v>-26354709.441843964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-26354709.441843964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-109811.28934101651</v>
      </c>
      <c r="L1441" s="444">
        <f t="shared" ca="1" si="127"/>
        <v>-26464520.731184982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-26464520.731184982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-110268.83637993742</v>
      </c>
      <c r="L1442" s="444">
        <f t="shared" ca="1" si="127"/>
        <v>-26574789.56756492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-26574789.56756492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-110728.28986485382</v>
      </c>
      <c r="L1443" s="444">
        <f t="shared" ca="1" si="127"/>
        <v>-26685517.857429773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-26685517.857429773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-111189.65773929072</v>
      </c>
      <c r="L1444" s="444">
        <f t="shared" ca="1" si="127"/>
        <v>-26796707.515169062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-26796707.515169062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-111652.94797987108</v>
      </c>
      <c r="L1445" s="444">
        <f t="shared" ca="1" si="127"/>
        <v>-26908360.463148933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-26908360.463148933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-112118.16859645391</v>
      </c>
      <c r="L1446" s="444">
        <f t="shared" ca="1" si="127"/>
        <v>-27020478.631745387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-27020478.631745387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-112585.32763227246</v>
      </c>
      <c r="L1447" s="444">
        <f t="shared" ca="1" si="127"/>
        <v>-27133063.959377658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-27133063.959377658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-113054.43316407358</v>
      </c>
      <c r="L1448" s="444">
        <f t="shared" ca="1" si="127"/>
        <v>-27246118.392541733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-27246118.392541733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-113525.49330225722</v>
      </c>
      <c r="L1449" s="444">
        <f t="shared" ca="1" si="127"/>
        <v>-27359643.885843989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-27359643.885843989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-113998.51619101662</v>
      </c>
      <c r="L1450" s="444">
        <f t="shared" ca="1" si="127"/>
        <v>-27473642.402035005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-27473642.402035005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-114473.51000847919</v>
      </c>
      <c r="L1451" s="444">
        <f t="shared" ca="1" si="127"/>
        <v>-27588115.912043486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-27588115.912043486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-114950.48296684785</v>
      </c>
      <c r="L1452" s="444">
        <f t="shared" ca="1" si="127"/>
        <v>-27703066.395010334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-27703066.395010334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-115429.44331254305</v>
      </c>
      <c r="L1453" s="444">
        <f t="shared" ca="1" si="127"/>
        <v>-27818495.838322878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-27818495.838322878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-115910.39932634532</v>
      </c>
      <c r="L1454" s="444">
        <f t="shared" ca="1" si="127"/>
        <v>-27934406.237649225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-27934406.237649225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-116393.35932353842</v>
      </c>
      <c r="L1455" s="444">
        <f t="shared" ca="1" si="127"/>
        <v>-28050799.596972764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-28050799.596972764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-116878.33165405318</v>
      </c>
      <c r="L1456" s="444">
        <f t="shared" ca="1" si="127"/>
        <v>-28167677.928626817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-28167677.928626817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-117365.32470261173</v>
      </c>
      <c r="L1457" s="444">
        <f t="shared" ca="1" si="127"/>
        <v>-28285043.25332943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-28285043.25332943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-117854.34688887263</v>
      </c>
      <c r="L1458" s="444">
        <f t="shared" ca="1" si="127"/>
        <v>-28402897.600218304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-28402897.600218304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-118345.40666757627</v>
      </c>
      <c r="L1459" s="444">
        <f t="shared" ca="1" si="127"/>
        <v>-28521243.006885879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-28521243.006885879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-118838.51252869116</v>
      </c>
      <c r="L1460" s="444">
        <f t="shared" ca="1" si="127"/>
        <v>-28640081.51941457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-28640081.51941457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-119333.67299756069</v>
      </c>
      <c r="L1461" s="444">
        <f t="shared" ca="1" si="127"/>
        <v>-28759415.192412131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-28759415.192412131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-119830.89663505054</v>
      </c>
      <c r="L1462" s="444">
        <f t="shared" ca="1" si="127"/>
        <v>-28879246.089047182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-28879246.089047182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-120330.19203769659</v>
      </c>
      <c r="L1463" s="444">
        <f t="shared" ca="1" si="127"/>
        <v>-28999576.28108488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-28999576.28108488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-120831.56783785365</v>
      </c>
      <c r="L1464" s="444">
        <f t="shared" ca="1" si="127"/>
        <v>-29120407.848922733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-29120407.848922733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-121335.03270384471</v>
      </c>
      <c r="L1465" s="444">
        <f t="shared" ca="1" si="127"/>
        <v>-29241742.881626576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-29241742.881626576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-121840.59534011071</v>
      </c>
      <c r="L1466" s="444">
        <f t="shared" ca="1" si="127"/>
        <v>-29363583.476966687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-29363583.476966687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-122348.26448736119</v>
      </c>
      <c r="L1467" s="444">
        <f t="shared" ca="1" si="127"/>
        <v>-29485931.741454046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-29485931.741454046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-122858.0489227252</v>
      </c>
      <c r="L1468" s="444">
        <f t="shared" ca="1" si="127"/>
        <v>-29608789.790376771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-29608789.790376771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-123369.95745990321</v>
      </c>
      <c r="L1469" s="444">
        <f t="shared" ca="1" si="127"/>
        <v>-29732159.747836675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-29732159.747836675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-123883.99894931947</v>
      </c>
      <c r="L1470" s="444">
        <f t="shared" ca="1" si="127"/>
        <v>-29856043.746785995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-29856043.746785995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-124400.18227827498</v>
      </c>
      <c r="L1471" s="444">
        <f t="shared" ca="1" si="127"/>
        <v>-29980443.92906427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-29980443.92906427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-124918.51637110114</v>
      </c>
      <c r="L1472" s="444">
        <f t="shared" ca="1" si="127"/>
        <v>-30105362.445435371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-30105362.445435371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-125439.01018931404</v>
      </c>
      <c r="L1473" s="444">
        <f t="shared" ca="1" si="127"/>
        <v>-30230801.455624685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-30230801.455624685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-125961.67273176953</v>
      </c>
      <c r="L1474" s="444">
        <f t="shared" ca="1" si="127"/>
        <v>-30356763.128356453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-30356763.128356453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-126486.51303481853</v>
      </c>
      <c r="L1475" s="444">
        <f t="shared" ca="1" si="127"/>
        <v>-30483249.64139127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-30483249.64139127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-127013.54017246362</v>
      </c>
      <c r="L1476" s="444">
        <f t="shared" ca="1" si="127"/>
        <v>-30610263.181563735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-30610263.181563735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-127542.76325651557</v>
      </c>
      <c r="L1477" s="444">
        <f t="shared" ca="1" si="127"/>
        <v>-30737805.944820251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-30737805.944820251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-128074.19143675105</v>
      </c>
      <c r="L1478" s="444">
        <f t="shared" ca="1" si="127"/>
        <v>-30865880.136257004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-30865880.136257004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-128607.83390107084</v>
      </c>
      <c r="L1479" s="444">
        <f t="shared" ca="1" si="127"/>
        <v>-30994487.970158074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-30994487.970158074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-129143.69987565864</v>
      </c>
      <c r="L1480" s="444">
        <f t="shared" ca="1" si="127"/>
        <v>-31123631.670033734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-31123631.670033734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-129681.79862514055</v>
      </c>
      <c r="L1481" s="444">
        <f t="shared" ca="1" si="127"/>
        <v>-31253313.468658876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-31253313.468658876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-130222.13945274531</v>
      </c>
      <c r="L1482" s="444">
        <f t="shared" ca="1" si="127"/>
        <v>-31383535.60811162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-31383535.60811162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-130764.73170046507</v>
      </c>
      <c r="L1483" s="444">
        <f t="shared" ca="1" si="127"/>
        <v>-31514300.339812085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-31514300.339812085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-131309.58474921703</v>
      </c>
      <c r="L1484" s="444">
        <f t="shared" ca="1" si="127"/>
        <v>-31645609.924561303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-31645609.924561303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-131856.70801900543</v>
      </c>
      <c r="L1485" s="444">
        <f t="shared" ca="1" si="127"/>
        <v>-31777466.63258031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-31777466.63258031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-132406.11096908464</v>
      </c>
      <c r="L1486" s="444">
        <f t="shared" ca="1" si="127"/>
        <v>-31909872.743549395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-31909872.743549395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-132957.80309812247</v>
      </c>
      <c r="L1487" s="444">
        <f t="shared" ca="1" si="127"/>
        <v>-32042830.546647519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-32042830.546647519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-133511.79394436468</v>
      </c>
      <c r="L1488" s="444">
        <f t="shared" ca="1" si="127"/>
        <v>-32176342.340591885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-32176342.340591885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-134068.09308579954</v>
      </c>
      <c r="L1489" s="444">
        <f t="shared" ca="1" si="127"/>
        <v>-32310410.433677685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-32310410.433677685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-134626.71014032367</v>
      </c>
      <c r="L1490" s="444">
        <f t="shared" ca="1" si="127"/>
        <v>-32445037.14381801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-32445037.14381801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-135187.65476590837</v>
      </c>
      <c r="L1491" s="444">
        <f t="shared" ca="1" si="127"/>
        <v>-32580224.798583917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-32580224.798583917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-135750.93666076631</v>
      </c>
      <c r="L1492" s="444">
        <f t="shared" ca="1" si="127"/>
        <v>-32715975.735244684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-32715975.735244684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-136316.56556351951</v>
      </c>
      <c r="L1493" s="444">
        <f t="shared" ca="1" si="127"/>
        <v>-32852292.300808202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-32852292.300808202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-136884.55125336751</v>
      </c>
      <c r="L1494" s="444">
        <f t="shared" ca="1" si="127"/>
        <v>-32989176.85206157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-32989176.85206157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-137454.90355025654</v>
      </c>
      <c r="L1495" s="444">
        <f t="shared" ca="1" si="127"/>
        <v>-33126631.755611826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-33126631.755611826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-138027.6323150493</v>
      </c>
      <c r="L1496" s="444">
        <f t="shared" ca="1" si="127"/>
        <v>-33264659.387926877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-33264659.387926877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-138602.74744969531</v>
      </c>
      <c r="L1497" s="444">
        <f t="shared" ca="1" si="127"/>
        <v>-33403262.135376573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-33403262.135376573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-139180.25889740238</v>
      </c>
      <c r="L1498" s="444">
        <f t="shared" ca="1" si="127"/>
        <v>-33542442.394273974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-33542442.394273974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-139760.17664280822</v>
      </c>
      <c r="L1499" s="444">
        <f t="shared" ca="1" si="127"/>
        <v>-33682202.570916779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-33682202.570916779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-140342.51071215325</v>
      </c>
      <c r="L1500" s="444">
        <f t="shared" ca="1" si="127"/>
        <v>-33822545.081628934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-33822545.081628934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-140927.27117345389</v>
      </c>
      <c r="L1501" s="444">
        <f t="shared" ca="1" si="127"/>
        <v>-33963472.352802388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-33963472.352802388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-141514.46813667662</v>
      </c>
      <c r="L1502" s="444">
        <f t="shared" ca="1" si="127"/>
        <v>-34104986.820939064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-34104986.820939064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-142104.11175391276</v>
      </c>
      <c r="L1503" s="444">
        <f t="shared" ca="1" si="127"/>
        <v>-34247090.932692975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-34247090.932692975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-142696.21221955406</v>
      </c>
      <c r="L1504" s="444">
        <f t="shared" ca="1" si="127"/>
        <v>-34389787.144912526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-34389787.144912526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-143290.77977046886</v>
      </c>
      <c r="L1505" s="444">
        <f t="shared" ca="1" si="127"/>
        <v>-34533077.924682997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-34533077.924682997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-143887.82468617914</v>
      </c>
      <c r="L1506" s="444">
        <f t="shared" ca="1" si="127"/>
        <v>-34676965.749369174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-34676965.749369174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-144487.35728903822</v>
      </c>
      <c r="L1507" s="444">
        <f t="shared" ca="1" si="127"/>
        <v>-34821453.106658213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-34821453.106658213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-145089.38794440922</v>
      </c>
      <c r="L1508" s="444">
        <f t="shared" ca="1" si="127"/>
        <v>-34966542.494602621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-34966542.494602621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-145693.92706084426</v>
      </c>
      <c r="L1509" s="444">
        <f t="shared" ca="1" si="127"/>
        <v>-35112236.421663463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-35112236.421663463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-146300.98509026444</v>
      </c>
      <c r="L1510" s="444">
        <f t="shared" ca="1" si="127"/>
        <v>-35258537.406753726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-35258537.406753726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-146910.57252814053</v>
      </c>
      <c r="L1511" s="444">
        <f t="shared" ca="1" si="127"/>
        <v>-35405447.979281865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-35405447.979281865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-147522.69991367444</v>
      </c>
      <c r="L1512" s="444">
        <f t="shared" ca="1" si="127"/>
        <v>-35552970.679195538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-35552970.679195538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-148137.37782998141</v>
      </c>
      <c r="L1513" s="444">
        <f t="shared" ca="1" si="127"/>
        <v>-35701108.057025522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-35701108.057025522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-148754.61690427302</v>
      </c>
      <c r="L1514" s="444">
        <f t="shared" ca="1" si="127"/>
        <v>-35849862.673929796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-35849862.673929796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-149374.42780804081</v>
      </c>
      <c r="L1515" s="444">
        <f t="shared" ca="1" si="127"/>
        <v>-35999237.101737835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-35999237.101737835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-149996.82125724098</v>
      </c>
      <c r="L1516" s="444">
        <f t="shared" ca="1" si="127"/>
        <v>-36149233.922995076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-36149233.922995076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-150621.80801247948</v>
      </c>
      <c r="L1517" s="444">
        <f t="shared" ca="1" si="127"/>
        <v>-36299855.731007554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-36299855.731007554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-151249.39887919812</v>
      </c>
      <c r="L1518" s="444">
        <f t="shared" ca="1" si="127"/>
        <v>-36451105.129886754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-36451105.129886754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-151879.60470786146</v>
      </c>
      <c r="L1519" s="444">
        <f t="shared" ca="1" si="127"/>
        <v>-36602984.734594613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-36602984.734594613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-152512.43639414423</v>
      </c>
      <c r="L1520" s="444">
        <f t="shared" ca="1" si="127"/>
        <v>-36755497.170988761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-36755497.170988761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-153147.90487911983</v>
      </c>
      <c r="L1521" s="444">
        <f t="shared" ca="1" si="127"/>
        <v>-36908645.075867884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-36908645.075867884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-153786.02114944952</v>
      </c>
      <c r="L1522" s="444">
        <f t="shared" ca="1" si="127"/>
        <v>-37062431.097017333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-37062431.097017333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-154426.79623757221</v>
      </c>
      <c r="L1523" s="444">
        <f t="shared" ca="1" si="127"/>
        <v>-37216857.893254906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-37216857.893254906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-155070.24122189544</v>
      </c>
      <c r="L1524" s="444">
        <f t="shared" ca="1" si="127"/>
        <v>-37371928.134476803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-37371928.134476803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-155716.36722698668</v>
      </c>
      <c r="L1525" s="444">
        <f t="shared" ca="1" si="127"/>
        <v>-37527644.501703791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-37527644.501703791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-156365.1854237658</v>
      </c>
      <c r="L1526" s="444">
        <f t="shared" ca="1" si="127"/>
        <v>-37684009.68712756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-37684009.68712756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-157016.70702969815</v>
      </c>
      <c r="L1527" s="444">
        <f t="shared" ca="1" si="127"/>
        <v>-37841026.394157261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-37841026.394157261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-157670.94330898859</v>
      </c>
      <c r="L1528" s="444">
        <f t="shared" ca="1" si="127"/>
        <v>-37998697.337466247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-37998697.337466247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-158327.90557277604</v>
      </c>
      <c r="L1529" s="444">
        <f t="shared" ca="1" si="127"/>
        <v>-38157025.243039027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-38157025.243039027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-158987.60517932929</v>
      </c>
      <c r="L1530" s="444">
        <f t="shared" ca="1" si="127"/>
        <v>-38316012.848218359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-38316012.848218359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-159650.05353424317</v>
      </c>
      <c r="L1531" s="444">
        <f t="shared" ca="1" si="127"/>
        <v>-38475662.901752599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-38475662.901752599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-160315.26209063584</v>
      </c>
      <c r="L1532" s="444">
        <f t="shared" ca="1" si="127"/>
        <v>-38635978.163843237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-38635978.163843237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-160983.24234934681</v>
      </c>
      <c r="L1533" s="444">
        <f t="shared" ca="1" si="127"/>
        <v>-38796961.406192586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-38796961.406192586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-161654.00585913577</v>
      </c>
      <c r="L1534" s="444">
        <f t="shared" ca="1" si="127"/>
        <v>-38958615.412051722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-38958615.412051722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-162327.56421688217</v>
      </c>
      <c r="L1535" s="444">
        <f t="shared" ca="1" si="127"/>
        <v>-39120942.976268604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-39120942.976268604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-163003.92906778585</v>
      </c>
      <c r="L1536" s="444">
        <f t="shared" ca="1" si="127"/>
        <v>-39283946.905336387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-39283946.905336387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-163683.11210556829</v>
      </c>
      <c r="L1537" s="444">
        <f t="shared" ca="1" si="127"/>
        <v>-39447630.017441958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-39447630.017441958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-164365.12507267483</v>
      </c>
      <c r="L1538" s="444">
        <f t="shared" ref="L1538:L1792" ca="1" si="132">I1538-J1538+K1538</f>
        <v>-39611995.142514631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-39611995.142514631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-165049.97976047764</v>
      </c>
      <c r="L1539" s="444">
        <f t="shared" ca="1" si="132"/>
        <v>-39777045.122275107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-39777045.122275107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-165737.68800947961</v>
      </c>
      <c r="L1540" s="444">
        <f t="shared" ca="1" si="132"/>
        <v>-39942782.810284585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-39942782.810284585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-166428.26170951911</v>
      </c>
      <c r="L1541" s="444">
        <f t="shared" ca="1" si="132"/>
        <v>-40109211.071994103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-40109211.071994103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-167121.71279997542</v>
      </c>
      <c r="L1542" s="444">
        <f t="shared" ca="1" si="132"/>
        <v>-40276332.784794077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-40276332.784794077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-167818.05326997532</v>
      </c>
      <c r="L1543" s="444">
        <f t="shared" ca="1" si="132"/>
        <v>-40444150.838064052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-40444150.838064052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-168517.2951586002</v>
      </c>
      <c r="L1544" s="444">
        <f t="shared" ca="1" si="132"/>
        <v>-40612668.133222654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-40612668.133222654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-169219.4505550944</v>
      </c>
      <c r="L1545" s="444">
        <f t="shared" ca="1" si="132"/>
        <v>-40781887.583777748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-40781887.583777748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-169924.53159907396</v>
      </c>
      <c r="L1546" s="444">
        <f t="shared" ca="1" si="132"/>
        <v>-40951812.115376823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-40951812.115376823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-170632.55048073677</v>
      </c>
      <c r="L1547" s="444">
        <f t="shared" ca="1" si="132"/>
        <v>-41122444.665857561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-41122444.665857561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-171343.51944107318</v>
      </c>
      <c r="L1548" s="444">
        <f t="shared" ca="1" si="132"/>
        <v>-41293788.185298637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-41293788.185298637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-172057.45077207766</v>
      </c>
      <c r="L1549" s="444">
        <f t="shared" ca="1" si="132"/>
        <v>-41465845.636070713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-41465845.636070713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-172774.35681696131</v>
      </c>
      <c r="L1550" s="444">
        <f t="shared" ca="1" si="132"/>
        <v>-41638619.992887676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-41638619.992887676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-173494.24997036532</v>
      </c>
      <c r="L1551" s="444">
        <f t="shared" ca="1" si="132"/>
        <v>-41812114.242858037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-41812114.242858037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-174217.14267857515</v>
      </c>
      <c r="L1552" s="444">
        <f t="shared" ca="1" si="132"/>
        <v>-41986331.385536611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-41986331.385536611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-174943.04743973588</v>
      </c>
      <c r="L1553" s="444">
        <f t="shared" ca="1" si="132"/>
        <v>-42161274.43297635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-42161274.43297635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-175671.97680406814</v>
      </c>
      <c r="L1554" s="444">
        <f t="shared" ca="1" si="132"/>
        <v>-42336946.40978042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-42336946.40978042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-176403.94337408509</v>
      </c>
      <c r="L1555" s="444">
        <f t="shared" ca="1" si="132"/>
        <v>-42513350.353154503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-42513350.353154503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-177138.95980481044</v>
      </c>
      <c r="L1556" s="444">
        <f t="shared" ca="1" si="132"/>
        <v>-42690489.312959313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-42690489.312959313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-177877.03880399713</v>
      </c>
      <c r="L1557" s="444">
        <f t="shared" ca="1" si="132"/>
        <v>-42868366.351763308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-42868366.351763308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-178618.19313234711</v>
      </c>
      <c r="L1558" s="444">
        <f t="shared" ca="1" si="132"/>
        <v>-43046984.544895656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-43046984.544895656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-179362.43560373189</v>
      </c>
      <c r="L1559" s="444">
        <f t="shared" ca="1" si="132"/>
        <v>-43226346.980499387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-43226346.980499387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-180109.77908541411</v>
      </c>
      <c r="L1560" s="444">
        <f t="shared" ca="1" si="132"/>
        <v>-43406456.759584799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-43406456.759584799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-180860.23649827001</v>
      </c>
      <c r="L1561" s="444">
        <f t="shared" ca="1" si="132"/>
        <v>-43587316.996083066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-43587316.996083066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-181613.82081701278</v>
      </c>
      <c r="L1562" s="444">
        <f t="shared" ca="1" si="132"/>
        <v>-43768930.816900082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-43768930.816900082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-182370.54507041699</v>
      </c>
      <c r="L1563" s="444">
        <f t="shared" ca="1" si="132"/>
        <v>-43951301.361970499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-43951301.361970499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-183130.42234154374</v>
      </c>
      <c r="L1564" s="444">
        <f t="shared" ca="1" si="132"/>
        <v>-44134431.78431204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-44134431.78431204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-183893.46576796682</v>
      </c>
      <c r="L1565" s="444">
        <f t="shared" ca="1" si="132"/>
        <v>-44318325.250080004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-44318325.250080004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-184659.68854200002</v>
      </c>
      <c r="L1566" s="444">
        <f t="shared" ca="1" si="132"/>
        <v>-44502984.938622005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-44502984.938622005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-185429.10391092501</v>
      </c>
      <c r="L1567" s="444">
        <f t="shared" ca="1" si="132"/>
        <v>-44688414.042532928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-44688414.042532928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-186201.72517722053</v>
      </c>
      <c r="L1568" s="444">
        <f t="shared" ca="1" si="132"/>
        <v>-44874615.767710149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-44874615.767710149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-186977.56569879228</v>
      </c>
      <c r="L1569" s="444">
        <f t="shared" ca="1" si="132"/>
        <v>-45061593.333408944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-45061593.333408944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-187756.63888920392</v>
      </c>
      <c r="L1570" s="444">
        <f t="shared" ca="1" si="132"/>
        <v>-45249349.972298145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-45249349.972298145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-188538.95821790895</v>
      </c>
      <c r="L1571" s="444">
        <f t="shared" ca="1" si="132"/>
        <v>-45437888.930516057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-45437888.930516057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-189324.53721048357</v>
      </c>
      <c r="L1572" s="444">
        <f t="shared" ca="1" si="132"/>
        <v>-45627213.467726544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-45627213.467726544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-190113.3894488606</v>
      </c>
      <c r="L1573" s="444">
        <f t="shared" ca="1" si="132"/>
        <v>-45817326.857175402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-45817326.857175402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-190905.52857156418</v>
      </c>
      <c r="L1574" s="444">
        <f t="shared" ca="1" si="132"/>
        <v>-46008232.385746963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-46008232.385746963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-191700.96827394568</v>
      </c>
      <c r="L1575" s="444">
        <f t="shared" ca="1" si="132"/>
        <v>-46199933.354020908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-46199933.354020908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-192499.72230842046</v>
      </c>
      <c r="L1576" s="444">
        <f t="shared" ca="1" si="132"/>
        <v>-46392433.076329328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-46392433.076329328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-193301.80448470553</v>
      </c>
      <c r="L1577" s="444">
        <f t="shared" ca="1" si="132"/>
        <v>-46585734.880814031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-46585734.880814031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-194107.22867005845</v>
      </c>
      <c r="L1578" s="444">
        <f t="shared" ca="1" si="132"/>
        <v>-46779842.109484091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-46779842.109484091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-194916.00878951704</v>
      </c>
      <c r="L1579" s="444">
        <f t="shared" ca="1" si="132"/>
        <v>-46974758.118273608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-46974758.118273608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-195728.15882614005</v>
      </c>
      <c r="L1580" s="444">
        <f t="shared" ca="1" si="132"/>
        <v>-47170486.277099751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-47170486.277099751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-196543.69282124896</v>
      </c>
      <c r="L1581" s="444">
        <f t="shared" ca="1" si="132"/>
        <v>-47367029.969921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-47367029.969921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-197362.62487467084</v>
      </c>
      <c r="L1582" s="444">
        <f t="shared" ca="1" si="132"/>
        <v>-47564392.594795674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-47564392.594795674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-198184.96914498197</v>
      </c>
      <c r="L1583" s="444">
        <f t="shared" ca="1" si="132"/>
        <v>-47762577.563940659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-47762577.563940659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-199010.73984975275</v>
      </c>
      <c r="L1584" s="444">
        <f t="shared" ca="1" si="132"/>
        <v>-47961588.303790413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-47961588.303790413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-199839.95126579338</v>
      </c>
      <c r="L1585" s="444">
        <f t="shared" ca="1" si="132"/>
        <v>-48161428.25505621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-48161428.25505621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-200672.61772940087</v>
      </c>
      <c r="L1586" s="444">
        <f t="shared" ca="1" si="132"/>
        <v>-48362100.872785613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-48362100.872785613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-201508.75363660671</v>
      </c>
      <c r="L1587" s="444">
        <f t="shared" ca="1" si="132"/>
        <v>-48563609.626422219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-48563609.626422219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-202348.37344342592</v>
      </c>
      <c r="L1588" s="444">
        <f t="shared" ca="1" si="132"/>
        <v>-48765957.999865644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-48765957.999865644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-203191.49166610686</v>
      </c>
      <c r="L1589" s="444">
        <f t="shared" ca="1" si="132"/>
        <v>-48969149.491531752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-48969149.491531752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-204038.1228813823</v>
      </c>
      <c r="L1590" s="444">
        <f t="shared" ca="1" si="132"/>
        <v>-49173187.614413135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-49173187.614413135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-204888.28172672138</v>
      </c>
      <c r="L1591" s="444">
        <f t="shared" ca="1" si="132"/>
        <v>-49378075.896139853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-49378075.896139853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-205741.98290058272</v>
      </c>
      <c r="L1592" s="444">
        <f t="shared" ca="1" si="132"/>
        <v>-49583817.879040435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-49583817.879040435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-206599.24116266848</v>
      </c>
      <c r="L1593" s="444">
        <f t="shared" ca="1" si="132"/>
        <v>-49790417.1202031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-49790417.1202031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-207460.07133417958</v>
      </c>
      <c r="L1594" s="444">
        <f t="shared" ca="1" si="132"/>
        <v>-49997877.191537283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-49997877.191537283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-208324.48829807201</v>
      </c>
      <c r="L1595" s="444">
        <f t="shared" ca="1" si="132"/>
        <v>-50206201.679835357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-50206201.679835357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-209192.50699931398</v>
      </c>
      <c r="L1596" s="444">
        <f t="shared" ca="1" si="132"/>
        <v>-50415394.186834671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-50415394.186834671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-210064.14244514445</v>
      </c>
      <c r="L1597" s="444">
        <f t="shared" ca="1" si="132"/>
        <v>-50625458.329279818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-50625458.329279818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-210939.40970533257</v>
      </c>
      <c r="L1598" s="444">
        <f t="shared" ca="1" si="132"/>
        <v>-50836397.738985151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-50836397.738985151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-211818.32391243812</v>
      </c>
      <c r="L1599" s="444">
        <f t="shared" ca="1" si="132"/>
        <v>-51048216.062897593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-51048216.062897593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-212700.90026207329</v>
      </c>
      <c r="L1600" s="444">
        <f t="shared" ca="1" si="132"/>
        <v>-51260916.963159665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-51260916.963159665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-213587.15401316527</v>
      </c>
      <c r="L1601" s="444">
        <f t="shared" ca="1" si="132"/>
        <v>-51474504.11717283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-51474504.11717283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-214477.10048822011</v>
      </c>
      <c r="L1602" s="444">
        <f t="shared" ca="1" si="132"/>
        <v>-51688981.217661053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-51688981.217661053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-215370.75507358773</v>
      </c>
      <c r="L1603" s="444">
        <f t="shared" ca="1" si="132"/>
        <v>-51904351.972734638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-51904351.972734638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-216268.13321972766</v>
      </c>
      <c r="L1604" s="444">
        <f t="shared" ca="1" si="132"/>
        <v>-52120620.105954364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-52120620.105954364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-217169.2504414765</v>
      </c>
      <c r="L1605" s="444">
        <f t="shared" ca="1" si="132"/>
        <v>-52337789.356395841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-52337789.356395841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-218074.12231831599</v>
      </c>
      <c r="L1606" s="444">
        <f t="shared" ca="1" si="132"/>
        <v>-52555863.478714153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-52555863.478714153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-218982.7644946423</v>
      </c>
      <c r="L1607" s="444">
        <f t="shared" ca="1" si="132"/>
        <v>-52774846.243208796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-52774846.243208796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-219895.19268003668</v>
      </c>
      <c r="L1608" s="444">
        <f t="shared" ca="1" si="132"/>
        <v>-52994741.435888834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-52994741.435888834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-220811.42264953681</v>
      </c>
      <c r="L1609" s="444">
        <f t="shared" ca="1" si="132"/>
        <v>-53215552.858538374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-53215552.858538374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-221731.47024390989</v>
      </c>
      <c r="L1610" s="444">
        <f t="shared" ca="1" si="132"/>
        <v>-53437284.328782283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-53437284.328782283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-222655.35136992615</v>
      </c>
      <c r="L1611" s="444">
        <f t="shared" ca="1" si="132"/>
        <v>-53659939.680152208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-53659939.680152208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-223583.0820006342</v>
      </c>
      <c r="L1612" s="444">
        <f t="shared" ca="1" si="132"/>
        <v>-53883522.762152843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-53883522.762152843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-224514.67817563689</v>
      </c>
      <c r="L1613" s="444">
        <f t="shared" ca="1" si="132"/>
        <v>-54108037.440328479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-54108037.440328479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-225450.15600136865</v>
      </c>
      <c r="L1614" s="444">
        <f t="shared" ca="1" si="132"/>
        <v>-54333487.596329845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-54333487.596329845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-226389.53165137436</v>
      </c>
      <c r="L1615" s="444">
        <f t="shared" ca="1" si="132"/>
        <v>-54559877.127981223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-54559877.127981223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-227332.82136658838</v>
      </c>
      <c r="L1616" s="444">
        <f t="shared" ca="1" si="132"/>
        <v>-54787209.949347809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-54787209.949347809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-228280.04145561586</v>
      </c>
      <c r="L1617" s="444">
        <f t="shared" ca="1" si="132"/>
        <v>-55015489.990803428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-55015489.990803428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-229231.20829501428</v>
      </c>
      <c r="L1618" s="444">
        <f t="shared" ca="1" si="132"/>
        <v>-55244721.199098445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-55244721.199098445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-230186.33832957686</v>
      </c>
      <c r="L1619" s="444">
        <f t="shared" ca="1" si="132"/>
        <v>-55474907.537428021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-55474907.537428021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-231145.44807261674</v>
      </c>
      <c r="L1620" s="444">
        <f t="shared" ca="1" si="132"/>
        <v>-55706052.985500641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-55706052.985500641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-232108.55410625268</v>
      </c>
      <c r="L1621" s="444">
        <f t="shared" ca="1" si="132"/>
        <v>-55938161.539606892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-55938161.539606892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-233075.67308169542</v>
      </c>
      <c r="L1622" s="444">
        <f t="shared" ca="1" si="132"/>
        <v>-56171237.212688588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-56171237.212688588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-234046.82171953574</v>
      </c>
      <c r="L1623" s="444">
        <f t="shared" ca="1" si="132"/>
        <v>-56405284.034408122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-56405284.034408122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-235022.01681003388</v>
      </c>
      <c r="L1624" s="444">
        <f t="shared" ca="1" si="132"/>
        <v>-56640306.051218159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-56640306.051218159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-236001.27521340898</v>
      </c>
      <c r="L1625" s="444">
        <f t="shared" ca="1" si="132"/>
        <v>-56876307.326431565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-56876307.326431565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-236984.61386013147</v>
      </c>
      <c r="L1626" s="444">
        <f t="shared" ca="1" si="132"/>
        <v>-57113291.940291695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-57113291.940291695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-237972.04975121538</v>
      </c>
      <c r="L1627" s="444">
        <f t="shared" ca="1" si="132"/>
        <v>-57351263.99004291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-57351263.99004291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-238963.59995851209</v>
      </c>
      <c r="L1628" s="444">
        <f t="shared" ca="1" si="132"/>
        <v>-57590227.590001419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-57590227.590001419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-239959.28162500588</v>
      </c>
      <c r="L1629" s="444">
        <f t="shared" ca="1" si="132"/>
        <v>-57830186.871626422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-57830186.871626422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-240959.11196511009</v>
      </c>
      <c r="L1630" s="444">
        <f t="shared" ca="1" si="132"/>
        <v>-58071145.983591534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-58071145.983591534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-241963.10826496471</v>
      </c>
      <c r="L1631" s="444">
        <f t="shared" ca="1" si="132"/>
        <v>-58313109.091856502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-58313109.091856502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-242971.28788273546</v>
      </c>
      <c r="L1632" s="444">
        <f t="shared" ca="1" si="132"/>
        <v>-58556080.37973924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-58556080.37973924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-243983.66824891348</v>
      </c>
      <c r="L1633" s="444">
        <f t="shared" ca="1" si="132"/>
        <v>-58800064.047988154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-58800064.047988154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-245000.26686661734</v>
      </c>
      <c r="L1634" s="444">
        <f t="shared" ca="1" si="132"/>
        <v>-59045064.314854771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-59045064.314854771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-246021.10131189486</v>
      </c>
      <c r="L1635" s="444">
        <f t="shared" ca="1" si="132"/>
        <v>-59291085.416166663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-59291085.416166663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-247046.18923402776</v>
      </c>
      <c r="L1636" s="444">
        <f t="shared" ca="1" si="132"/>
        <v>-59538131.605400689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-59538131.605400689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-248075.54835583622</v>
      </c>
      <c r="L1637" s="444">
        <f t="shared" ca="1" si="132"/>
        <v>-59786207.153756522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-59786207.153756522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-249109.19647398547</v>
      </c>
      <c r="L1638" s="444">
        <f t="shared" ca="1" si="132"/>
        <v>-60035316.350230508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-60035316.350230508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-250147.15145929382</v>
      </c>
      <c r="L1639" s="444">
        <f t="shared" ca="1" si="132"/>
        <v>-60285463.501689799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-60285463.501689799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-251189.43125704079</v>
      </c>
      <c r="L1640" s="444">
        <f t="shared" ca="1" si="132"/>
        <v>-60536652.932946838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-60536652.932946838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-252236.05388727851</v>
      </c>
      <c r="L1641" s="444">
        <f t="shared" ca="1" si="132"/>
        <v>-60788888.986834116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-60788888.986834116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-253287.03744514214</v>
      </c>
      <c r="L1642" s="444">
        <f t="shared" ca="1" si="132"/>
        <v>-61042176.024279259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-61042176.024279259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-254342.40010116357</v>
      </c>
      <c r="L1643" s="444">
        <f t="shared" ca="1" si="132"/>
        <v>-61296518.424380422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-61296518.424380422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-255402.16010158506</v>
      </c>
      <c r="L1644" s="444">
        <f t="shared" ca="1" si="132"/>
        <v>-61551920.584482007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-61551920.584482007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-256466.33576867505</v>
      </c>
      <c r="L1645" s="444">
        <f t="shared" ca="1" si="132"/>
        <v>-61808386.920250684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-61808386.920250684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-257534.94550104451</v>
      </c>
      <c r="L1646" s="444">
        <f t="shared" ca="1" si="132"/>
        <v>-62065921.865751728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-62065921.865751728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-258608.00777396554</v>
      </c>
      <c r="L1647" s="444">
        <f t="shared" ca="1" si="132"/>
        <v>-62324529.873525694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-62324529.873525694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-259685.54113969041</v>
      </c>
      <c r="L1648" s="444">
        <f t="shared" ca="1" si="132"/>
        <v>-62584215.414665386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-62584215.414665386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-260767.56422777244</v>
      </c>
      <c r="L1649" s="444">
        <f t="shared" ca="1" si="132"/>
        <v>-62844982.978893161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-62844982.978893161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-261854.09574538816</v>
      </c>
      <c r="L1650" s="444">
        <f t="shared" ca="1" si="132"/>
        <v>-63106837.074638546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-63106837.074638546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-262945.1544776606</v>
      </c>
      <c r="L1651" s="444">
        <f t="shared" ca="1" si="132"/>
        <v>-63369782.229116209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-63369782.229116209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-264040.75928798423</v>
      </c>
      <c r="L1652" s="444">
        <f t="shared" ca="1" si="132"/>
        <v>-63633822.988404192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-63633822.988404192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-265140.92911835085</v>
      </c>
      <c r="L1653" s="444">
        <f t="shared" ca="1" si="132"/>
        <v>-63898963.917522542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-63898963.917522542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-266245.6829896773</v>
      </c>
      <c r="L1654" s="444">
        <f t="shared" ca="1" si="132"/>
        <v>-64165209.600512221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-64165209.600512221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-267355.04000213428</v>
      </c>
      <c r="L1655" s="444">
        <f t="shared" ca="1" si="132"/>
        <v>-64432564.640514359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-64432564.640514359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-268469.01933547651</v>
      </c>
      <c r="L1656" s="444">
        <f t="shared" ca="1" si="132"/>
        <v>-64701033.659849837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-64701033.659849837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-269587.64024937432</v>
      </c>
      <c r="L1657" s="444">
        <f t="shared" ca="1" si="132"/>
        <v>-64970621.300099209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-64970621.300099209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-270710.92208374676</v>
      </c>
      <c r="L1658" s="444">
        <f t="shared" ca="1" si="132"/>
        <v>-65241332.222182959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-65241332.222182959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-271838.88425909565</v>
      </c>
      <c r="L1659" s="444">
        <f t="shared" ca="1" si="132"/>
        <v>-65513171.106442057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-65513171.106442057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-272971.54627684189</v>
      </c>
      <c r="L1660" s="444">
        <f t="shared" ca="1" si="132"/>
        <v>-65786142.652718902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-65786142.652718902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-274108.92771966214</v>
      </c>
      <c r="L1661" s="444">
        <f t="shared" ca="1" si="132"/>
        <v>-66060251.580438562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-66060251.580438562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-275251.04825182736</v>
      </c>
      <c r="L1662" s="444">
        <f t="shared" ca="1" si="132"/>
        <v>-66335502.628690392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-66335502.628690392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-276397.92761954328</v>
      </c>
      <c r="L1663" s="444">
        <f t="shared" ca="1" si="132"/>
        <v>-66611900.556309938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-66611900.556309938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-277549.58565129142</v>
      </c>
      <c r="L1664" s="444">
        <f t="shared" ca="1" si="132"/>
        <v>-66889450.141961232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-66889450.141961232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-278706.04225817177</v>
      </c>
      <c r="L1665" s="444">
        <f t="shared" ca="1" si="132"/>
        <v>-67168156.184219405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-67168156.184219405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-279867.31743424752</v>
      </c>
      <c r="L1666" s="444">
        <f t="shared" ca="1" si="132"/>
        <v>-67448023.501653656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-67448023.501653656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-281033.43125689024</v>
      </c>
      <c r="L1667" s="444">
        <f t="shared" ca="1" si="132"/>
        <v>-67729056.932910547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-67729056.932910547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-282204.40388712729</v>
      </c>
      <c r="L1668" s="444">
        <f t="shared" ca="1" si="132"/>
        <v>-68011261.33679767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-68011261.33679767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-283380.25556999026</v>
      </c>
      <c r="L1669" s="444">
        <f t="shared" ca="1" si="132"/>
        <v>-68294641.592367664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-68294641.592367664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-284561.00663486525</v>
      </c>
      <c r="L1670" s="444">
        <f t="shared" ca="1" si="132"/>
        <v>-68579202.599002525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-68579202.599002525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-285746.67749584385</v>
      </c>
      <c r="L1671" s="444">
        <f t="shared" ca="1" si="132"/>
        <v>-68864949.276498362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-68864949.276498362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-286937.2886520765</v>
      </c>
      <c r="L1672" s="444">
        <f t="shared" ca="1" si="132"/>
        <v>-69151886.56515044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-69151886.56515044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-288132.86068812682</v>
      </c>
      <c r="L1673" s="444">
        <f t="shared" ca="1" si="132"/>
        <v>-69440019.42583856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-69440019.42583856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-289333.41427432734</v>
      </c>
      <c r="L1674" s="444">
        <f t="shared" ca="1" si="132"/>
        <v>-69729352.84011288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-69729352.84011288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-290538.97016713698</v>
      </c>
      <c r="L1675" s="444">
        <f t="shared" ca="1" si="132"/>
        <v>-70019891.81028001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-70019891.81028001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-291749.54920950002</v>
      </c>
      <c r="L1676" s="444">
        <f t="shared" ca="1" si="132"/>
        <v>-70311641.359489515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-70311641.359489515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-292965.17233120633</v>
      </c>
      <c r="L1677" s="444">
        <f t="shared" ca="1" si="132"/>
        <v>-70604606.531820714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-70604606.531820714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-294185.86054925295</v>
      </c>
      <c r="L1678" s="444">
        <f t="shared" ca="1" si="132"/>
        <v>-70898792.392369971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-70898792.392369971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-295411.63496820821</v>
      </c>
      <c r="L1679" s="444">
        <f t="shared" ca="1" si="132"/>
        <v>-71194204.027338177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-71194204.027338177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-296642.51678057574</v>
      </c>
      <c r="L1680" s="444">
        <f t="shared" ca="1" si="132"/>
        <v>-71490846.544118747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-71490846.544118747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-297878.52726716147</v>
      </c>
      <c r="L1681" s="444">
        <f t="shared" ca="1" si="132"/>
        <v>-71788725.071385905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-71788725.071385905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-299119.68779744126</v>
      </c>
      <c r="L1682" s="444">
        <f t="shared" ca="1" si="132"/>
        <v>-72087844.759183347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-72087844.759183347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-300366.01982993062</v>
      </c>
      <c r="L1683" s="444">
        <f t="shared" ca="1" si="132"/>
        <v>-72388210.779013276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-72388210.779013276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-301617.54491255531</v>
      </c>
      <c r="L1684" s="444">
        <f t="shared" ca="1" si="132"/>
        <v>-72689828.323925838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-72689828.323925838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-302874.28468302434</v>
      </c>
      <c r="L1685" s="444">
        <f t="shared" ca="1" si="132"/>
        <v>-72992702.608608857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-72992702.608608857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-304136.26086920354</v>
      </c>
      <c r="L1686" s="444">
        <f t="shared" ca="1" si="132"/>
        <v>-73296838.869478062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-73296838.869478062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-305403.4952894919</v>
      </c>
      <c r="L1687" s="444">
        <f t="shared" ca="1" si="132"/>
        <v>-73602242.364767551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-73602242.364767551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-306676.00985319813</v>
      </c>
      <c r="L1688" s="444">
        <f t="shared" ca="1" si="132"/>
        <v>-73908918.374620751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-73908918.374620751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-307953.82656091981</v>
      </c>
      <c r="L1689" s="444">
        <f t="shared" ca="1" si="132"/>
        <v>-74216872.201181665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-74216872.201181665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-309236.96750492358</v>
      </c>
      <c r="L1690" s="444">
        <f t="shared" ca="1" si="132"/>
        <v>-74526109.168686584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-74526109.168686584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-310525.45486952743</v>
      </c>
      <c r="L1691" s="444">
        <f t="shared" ca="1" si="132"/>
        <v>-74836634.623556107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-74836634.623556107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-311819.31093148375</v>
      </c>
      <c r="L1692" s="444">
        <f t="shared" ca="1" si="132"/>
        <v>-75148453.934487596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-75148453.934487596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-313118.55806036497</v>
      </c>
      <c r="L1693" s="444">
        <f t="shared" ca="1" si="132"/>
        <v>-75461572.492547959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-75461572.492547959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-314423.21871894982</v>
      </c>
      <c r="L1694" s="444">
        <f t="shared" ca="1" si="132"/>
        <v>-75775995.711266905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-75775995.711266905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-315733.31546361209</v>
      </c>
      <c r="L1695" s="444">
        <f t="shared" ca="1" si="132"/>
        <v>-76091729.026730523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-76091729.026730523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-317048.87094471051</v>
      </c>
      <c r="L1696" s="444">
        <f t="shared" ca="1" si="132"/>
        <v>-76408777.897675231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-76408777.897675231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-318369.90790698014</v>
      </c>
      <c r="L1697" s="444">
        <f t="shared" ca="1" si="132"/>
        <v>-76727147.80558221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-76727147.80558221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-319696.44918992586</v>
      </c>
      <c r="L1698" s="444">
        <f t="shared" ca="1" si="132"/>
        <v>-77046844.254772142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-77046844.254772142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-321028.51772821724</v>
      </c>
      <c r="L1699" s="444">
        <f t="shared" ca="1" si="132"/>
        <v>-77367872.772500366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-77367872.772500366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-322366.13655208488</v>
      </c>
      <c r="L1700" s="444">
        <f t="shared" ca="1" si="132"/>
        <v>-77690238.909052446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-77690238.909052446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-323709.32878771855</v>
      </c>
      <c r="L1701" s="444">
        <f t="shared" ca="1" si="132"/>
        <v>-78013948.237840161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-78013948.237840161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-325058.11765766732</v>
      </c>
      <c r="L1702" s="444">
        <f t="shared" ca="1" si="132"/>
        <v>-78339006.355497822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-78339006.355497822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-326412.52648124093</v>
      </c>
      <c r="L1703" s="444">
        <f t="shared" ca="1" si="132"/>
        <v>-78665418.881979063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-78665418.881979063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-327772.57867491274</v>
      </c>
      <c r="L1704" s="444">
        <f t="shared" ca="1" si="132"/>
        <v>-78993191.460653976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-78993191.460653976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-329138.2977527249</v>
      </c>
      <c r="L1705" s="444">
        <f t="shared" ca="1" si="132"/>
        <v>-79322329.758406699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-79322329.758406699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-330509.70732669457</v>
      </c>
      <c r="L1706" s="444">
        <f t="shared" ca="1" si="132"/>
        <v>-79652839.465733394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-79652839.465733394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-331886.83110722248</v>
      </c>
      <c r="L1707" s="444">
        <f t="shared" ca="1" si="132"/>
        <v>-79984726.296840623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-79984726.296840623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-333269.69290350261</v>
      </c>
      <c r="L1708" s="444">
        <f t="shared" ca="1" si="132"/>
        <v>-80317995.989744127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-80317995.989744127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-334658.31662393385</v>
      </c>
      <c r="L1709" s="444">
        <f t="shared" ca="1" si="132"/>
        <v>-80652654.306368068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-80652654.306368068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-336052.72627653362</v>
      </c>
      <c r="L1710" s="444">
        <f t="shared" ca="1" si="132"/>
        <v>-80988707.0326446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-80988707.0326446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-337452.9459693525</v>
      </c>
      <c r="L1711" s="444">
        <f t="shared" ca="1" si="132"/>
        <v>-81326159.978613958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-81326159.978613958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-338858.99991089146</v>
      </c>
      <c r="L1712" s="444">
        <f t="shared" ca="1" si="132"/>
        <v>-81665018.978524849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-81665018.978524849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-340270.91241052019</v>
      </c>
      <c r="L1713" s="444">
        <f t="shared" ca="1" si="132"/>
        <v>-82005289.890935376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-82005289.890935376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-341688.70787889737</v>
      </c>
      <c r="L1714" s="444">
        <f t="shared" ca="1" si="132"/>
        <v>-82346978.598814279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-82346978.598814279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-343112.41082839284</v>
      </c>
      <c r="L1715" s="444">
        <f t="shared" ca="1" si="132"/>
        <v>-82690091.009642676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-82690091.009642676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-344542.04587351112</v>
      </c>
      <c r="L1716" s="444">
        <f t="shared" ca="1" si="132"/>
        <v>-83034633.055516183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-83034633.055516183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-345977.63773131743</v>
      </c>
      <c r="L1717" s="444">
        <f t="shared" ca="1" si="132"/>
        <v>-83380610.693247497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-83380610.693247497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-347419.21122186456</v>
      </c>
      <c r="L1718" s="444">
        <f t="shared" ca="1" si="132"/>
        <v>-83728029.904469356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-83728029.904469356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-348866.79126862233</v>
      </c>
      <c r="L1719" s="444">
        <f t="shared" ca="1" si="132"/>
        <v>-84076896.695737973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-84076896.695737973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-350320.40289890824</v>
      </c>
      <c r="L1720" s="444">
        <f t="shared" ca="1" si="132"/>
        <v>-84427217.098636881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-84427217.098636881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-351780.07124432031</v>
      </c>
      <c r="L1721" s="444">
        <f t="shared" ca="1" si="132"/>
        <v>-84778997.169881195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-84778997.169881195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-353245.82154117164</v>
      </c>
      <c r="L1722" s="444">
        <f t="shared" ca="1" si="132"/>
        <v>-85132242.99142237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-85132242.99142237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-354717.67913092655</v>
      </c>
      <c r="L1723" s="444">
        <f t="shared" ca="1" si="132"/>
        <v>-85486960.670553297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-85486960.670553297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-356195.66946063872</v>
      </c>
      <c r="L1724" s="444">
        <f t="shared" ca="1" si="132"/>
        <v>-85843156.340013936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-85843156.340013936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-357679.81808339141</v>
      </c>
      <c r="L1725" s="444">
        <f t="shared" ca="1" si="132"/>
        <v>-86200836.158097327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-86200836.158097327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-359170.15065873886</v>
      </c>
      <c r="L1726" s="444">
        <f t="shared" ca="1" si="132"/>
        <v>-86560006.308756068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-86560006.308756068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-360666.69295315025</v>
      </c>
      <c r="L1727" s="444">
        <f t="shared" ca="1" si="132"/>
        <v>-86920673.001709223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-86920673.001709223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-362169.47084045509</v>
      </c>
      <c r="L1728" s="444">
        <f t="shared" ca="1" si="132"/>
        <v>-87282842.472549677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-87282842.472549677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-363678.51030229032</v>
      </c>
      <c r="L1729" s="444">
        <f t="shared" ca="1" si="132"/>
        <v>-87646520.982851967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-87646520.982851967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-365193.83742854989</v>
      </c>
      <c r="L1730" s="444">
        <f t="shared" ca="1" si="132"/>
        <v>-88011714.820280522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-88011714.820280522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-366715.47841783549</v>
      </c>
      <c r="L1731" s="444">
        <f t="shared" ca="1" si="132"/>
        <v>-88378430.298698351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-88378430.298698351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-368243.45957790979</v>
      </c>
      <c r="L1732" s="444">
        <f t="shared" ca="1" si="132"/>
        <v>-88746673.758276254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-88746673.758276254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-369777.80732615106</v>
      </c>
      <c r="L1733" s="444">
        <f t="shared" ca="1" si="132"/>
        <v>-89116451.565602407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-89116451.565602407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-371318.54819001001</v>
      </c>
      <c r="L1734" s="444">
        <f t="shared" ca="1" si="132"/>
        <v>-89487770.113792419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-89487770.113792419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-372865.70880746841</v>
      </c>
      <c r="L1735" s="444">
        <f t="shared" ca="1" si="132"/>
        <v>-89860635.822599888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-89860635.822599888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-374419.31592749956</v>
      </c>
      <c r="L1736" s="444">
        <f t="shared" ca="1" si="132"/>
        <v>-90235055.138527393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-90235055.138527393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-375979.39641053078</v>
      </c>
      <c r="L1737" s="444">
        <f t="shared" ca="1" si="132"/>
        <v>-90611034.534937918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-90611034.534937918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-377545.97722890798</v>
      </c>
      <c r="L1738" s="444">
        <f t="shared" ca="1" si="132"/>
        <v>-90988580.512166828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-90988580.512166828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-379119.08546736179</v>
      </c>
      <c r="L1739" s="444">
        <f t="shared" ca="1" si="132"/>
        <v>-91367699.597634196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-91367699.597634196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-380698.74832347583</v>
      </c>
      <c r="L1740" s="444">
        <f t="shared" ca="1" si="132"/>
        <v>-91748398.345957667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-91748398.345957667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-382284.99310815695</v>
      </c>
      <c r="L1741" s="444">
        <f t="shared" ca="1" si="132"/>
        <v>-92130683.33906582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-92130683.33906582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-383877.84724610759</v>
      </c>
      <c r="L1742" s="444">
        <f t="shared" ca="1" si="132"/>
        <v>-92514561.18631193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-92514561.18631193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-385477.33827629971</v>
      </c>
      <c r="L1743" s="444">
        <f t="shared" ca="1" si="132"/>
        <v>-92900038.524588227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-92900038.524588227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-387083.49385245092</v>
      </c>
      <c r="L1744" s="444">
        <f t="shared" ca="1" si="132"/>
        <v>-93287122.018440679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-93287122.018440679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-388696.34174350282</v>
      </c>
      <c r="L1745" s="444">
        <f t="shared" ca="1" si="132"/>
        <v>-93675818.360184178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-93675818.360184178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-390315.90983410075</v>
      </c>
      <c r="L1746" s="444">
        <f t="shared" ca="1" si="132"/>
        <v>-94066134.27001828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-94066134.27001828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-391942.22612507618</v>
      </c>
      <c r="L1747" s="444">
        <f t="shared" ca="1" si="132"/>
        <v>-94458076.496143356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-94458076.496143356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-393575.31873393065</v>
      </c>
      <c r="L1748" s="444">
        <f t="shared" ca="1" si="132"/>
        <v>-94851651.814877287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-94851651.814877287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-395215.21589532204</v>
      </c>
      <c r="L1749" s="444">
        <f t="shared" ca="1" si="132"/>
        <v>-95246867.030772611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-95246867.030772611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-396861.94596155256</v>
      </c>
      <c r="L1750" s="444">
        <f t="shared" ca="1" si="132"/>
        <v>-95643728.976734161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-95643728.976734161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-398515.53740305902</v>
      </c>
      <c r="L1751" s="444">
        <f t="shared" ca="1" si="132"/>
        <v>-96042244.514137223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-96042244.514137223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-400176.01880890509</v>
      </c>
      <c r="L1752" s="444">
        <f t="shared" ca="1" si="132"/>
        <v>-96442420.532946125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-96442420.532946125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-401843.4188872755</v>
      </c>
      <c r="L1753" s="444">
        <f t="shared" ca="1" si="132"/>
        <v>-96844263.951833397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-96844263.951833397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-403517.76646597247</v>
      </c>
      <c r="L1754" s="444">
        <f t="shared" ca="1" si="132"/>
        <v>-97247781.718299374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-97247781.718299374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-405199.09049291408</v>
      </c>
      <c r="L1755" s="444">
        <f t="shared" ca="1" si="132"/>
        <v>-97652980.808792293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-97652980.808792293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-406887.42003663455</v>
      </c>
      <c r="L1756" s="444">
        <f t="shared" ca="1" si="132"/>
        <v>-98059868.228828922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-98059868.228828922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-408582.78428678715</v>
      </c>
      <c r="L1757" s="444">
        <f t="shared" ca="1" si="132"/>
        <v>-98468451.013115704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-98468451.013115704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-410285.21255464875</v>
      </c>
      <c r="L1758" s="444">
        <f t="shared" ca="1" si="132"/>
        <v>-98878736.225670353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-98878736.225670353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-411994.73427362647</v>
      </c>
      <c r="L1759" s="444">
        <f t="shared" ca="1" si="132"/>
        <v>-99290730.95994398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-99290730.95994398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-413711.3789997666</v>
      </c>
      <c r="L1760" s="444">
        <f t="shared" ca="1" si="132"/>
        <v>-99704442.33894375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-99704442.33894375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-415435.17641226563</v>
      </c>
      <c r="L1761" s="444">
        <f t="shared" ca="1" si="132"/>
        <v>-100119877.51535602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-100119877.51535602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-417166.15631398343</v>
      </c>
      <c r="L1762" s="444">
        <f t="shared" ca="1" si="132"/>
        <v>-100537043.67167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-100537043.67167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-418904.34863195836</v>
      </c>
      <c r="L1763" s="444">
        <f t="shared" ca="1" si="132"/>
        <v>-100955948.02030197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-100955948.02030197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-420649.78341792483</v>
      </c>
      <c r="L1764" s="444">
        <f t="shared" ca="1" si="132"/>
        <v>-101376597.80371989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-101376597.80371989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-422402.49084883288</v>
      </c>
      <c r="L1765" s="444">
        <f t="shared" ca="1" si="132"/>
        <v>-101799000.29456873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-101799000.29456873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-424162.50122736971</v>
      </c>
      <c r="L1766" s="444">
        <f t="shared" ca="1" si="132"/>
        <v>-102223162.7957961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-102223162.7957961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-425929.84498248372</v>
      </c>
      <c r="L1767" s="444">
        <f t="shared" ca="1" si="132"/>
        <v>-102649092.64077859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-102649092.64077859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-427704.55266991077</v>
      </c>
      <c r="L1768" s="444">
        <f t="shared" ca="1" si="132"/>
        <v>-103076797.1934485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-103076797.1934485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-429486.65497270209</v>
      </c>
      <c r="L1769" s="444">
        <f t="shared" ca="1" si="132"/>
        <v>-103506283.8484212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-103506283.8484212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-431276.18270175502</v>
      </c>
      <c r="L1770" s="444">
        <f t="shared" ca="1" si="132"/>
        <v>-103937560.03112295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-103937560.03112295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-433073.16679634561</v>
      </c>
      <c r="L1771" s="444">
        <f t="shared" ca="1" si="132"/>
        <v>-104370633.19791929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-104370633.19791929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-434877.63832466374</v>
      </c>
      <c r="L1772" s="444">
        <f t="shared" ca="1" si="132"/>
        <v>-104805510.83624396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-104805510.83624396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-436689.62848434981</v>
      </c>
      <c r="L1773" s="444">
        <f t="shared" ca="1" si="132"/>
        <v>-105242200.46472831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-105242200.46472831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-438509.16860303463</v>
      </c>
      <c r="L1774" s="444">
        <f t="shared" ca="1" si="132"/>
        <v>-105680709.63333134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-105680709.63333134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-440336.29013888066</v>
      </c>
      <c r="L1775" s="444">
        <f t="shared" ca="1" si="132"/>
        <v>-106121045.92347023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-106121045.92347023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-442171.02468112594</v>
      </c>
      <c r="L1776" s="444">
        <f t="shared" ca="1" si="132"/>
        <v>-106563216.94815135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-106563216.94815135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-444013.40395063057</v>
      </c>
      <c r="L1777" s="444">
        <f t="shared" ca="1" si="132"/>
        <v>-107007230.35210198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-107007230.35210198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-445863.45980042493</v>
      </c>
      <c r="L1778" s="444">
        <f t="shared" ca="1" si="132"/>
        <v>-107453093.8119024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-107453093.8119024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-447721.22421625996</v>
      </c>
      <c r="L1779" s="444">
        <f t="shared" ca="1" si="132"/>
        <v>-107900815.03611866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-107900815.03611866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-449586.72931716108</v>
      </c>
      <c r="L1780" s="444">
        <f t="shared" ca="1" si="132"/>
        <v>-108350401.76543581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-108350401.76543581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-451460.0073559825</v>
      </c>
      <c r="L1781" s="444">
        <f t="shared" ca="1" si="132"/>
        <v>-108801861.7727918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-108801861.7727918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-453341.09071996581</v>
      </c>
      <c r="L1782" s="444">
        <f t="shared" ca="1" si="132"/>
        <v>-109255202.86351177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-109255202.86351177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-455230.01193129906</v>
      </c>
      <c r="L1783" s="444">
        <f t="shared" ca="1" si="132"/>
        <v>-109710432.87544307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-109710432.87544307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-457126.80364767951</v>
      </c>
      <c r="L1784" s="444">
        <f t="shared" ca="1" si="132"/>
        <v>-110167559.67909075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-110167559.67909075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-459031.49866287818</v>
      </c>
      <c r="L1785" s="444">
        <f t="shared" ca="1" si="132"/>
        <v>-110626591.17775363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-110626591.17775363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-460944.12990730675</v>
      </c>
      <c r="L1786" s="444">
        <f t="shared" ca="1" si="132"/>
        <v>-111087535.30766094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-111087535.30766094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-462864.73044858716</v>
      </c>
      <c r="L1787" s="444">
        <f t="shared" ca="1" si="132"/>
        <v>-111550400.03810953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-111550400.03810953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-464793.333492123</v>
      </c>
      <c r="L1788" s="444">
        <f t="shared" ca="1" si="132"/>
        <v>-112015193.37160166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-112015193.37160166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-466729.97238167358</v>
      </c>
      <c r="L1789" s="444">
        <f t="shared" ca="1" si="132"/>
        <v>-112481923.34398332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-112481923.34398332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-468674.68059993052</v>
      </c>
      <c r="L1790" s="444">
        <f t="shared" ca="1" si="132"/>
        <v>-112950598.02458325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-112950598.02458325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-470627.49176909687</v>
      </c>
      <c r="L1791" s="444">
        <f t="shared" ca="1" si="132"/>
        <v>-113421225.51635234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-113421225.51635234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-472588.43965146801</v>
      </c>
      <c r="L1792" s="444">
        <f t="shared" ca="1" si="132"/>
        <v>-113893813.95600381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-113893813.95600381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-474557.55815001589</v>
      </c>
      <c r="L1793" s="444">
        <f t="shared" ref="L1793:L2047" ca="1" si="137">I1793-J1793+K1793</f>
        <v>-114368371.51415384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-114368371.51415384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-476534.88130897429</v>
      </c>
      <c r="L1794" s="444">
        <f t="shared" ca="1" si="137"/>
        <v>-114844906.39546281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-114844906.39546281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-478520.44331442838</v>
      </c>
      <c r="L1795" s="444">
        <f t="shared" ca="1" si="137"/>
        <v>-115323426.83877724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-115323426.83877724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-480514.2784949051</v>
      </c>
      <c r="L1796" s="444">
        <f t="shared" ca="1" si="137"/>
        <v>-115803941.11727215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-115803941.11727215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-482516.42132196733</v>
      </c>
      <c r="L1797" s="444">
        <f t="shared" ca="1" si="137"/>
        <v>-116286457.53859413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-116286457.53859413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-484526.90641080885</v>
      </c>
      <c r="L1798" s="444">
        <f t="shared" ca="1" si="137"/>
        <v>-116770984.44500494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-116770984.44500494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-486545.76852085383</v>
      </c>
      <c r="L1799" s="444">
        <f t="shared" ca="1" si="137"/>
        <v>-117257530.21352579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-117257530.21352579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-488573.04255635745</v>
      </c>
      <c r="L1800" s="444">
        <f t="shared" ca="1" si="137"/>
        <v>-117746103.25608215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-117746103.25608215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-490608.76356700901</v>
      </c>
      <c r="L1801" s="444">
        <f t="shared" ca="1" si="137"/>
        <v>-118236712.01964916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-118236712.01964916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-492652.96674853825</v>
      </c>
      <c r="L1802" s="444">
        <f t="shared" ca="1" si="137"/>
        <v>-118729364.9863977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-118729364.9863977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-494705.68744332372</v>
      </c>
      <c r="L1803" s="444">
        <f t="shared" ca="1" si="137"/>
        <v>-119224070.67384103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-119224070.67384103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-496766.96114100429</v>
      </c>
      <c r="L1804" s="444">
        <f t="shared" ca="1" si="137"/>
        <v>-119720837.63498203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-119720837.63498203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-498836.82347909175</v>
      </c>
      <c r="L1805" s="444">
        <f t="shared" ca="1" si="137"/>
        <v>-120219674.45846112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-120219674.45846112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-500915.310243588</v>
      </c>
      <c r="L1806" s="444">
        <f t="shared" ca="1" si="137"/>
        <v>-120720589.76870471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-120720589.76870471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-503002.45736960304</v>
      </c>
      <c r="L1807" s="444">
        <f t="shared" ca="1" si="137"/>
        <v>-121223592.22607431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-121223592.22607431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-505098.30094197625</v>
      </c>
      <c r="L1808" s="444">
        <f t="shared" ca="1" si="137"/>
        <v>-121728690.52701628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-121728690.52701628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-507202.87719590118</v>
      </c>
      <c r="L1809" s="444">
        <f t="shared" ca="1" si="137"/>
        <v>-122235893.40421218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-122235893.40421218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-509316.22251755075</v>
      </c>
      <c r="L1810" s="444">
        <f t="shared" ca="1" si="137"/>
        <v>-122745209.62672973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-122745209.62672973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-511438.37344470725</v>
      </c>
      <c r="L1811" s="444">
        <f t="shared" ca="1" si="137"/>
        <v>-123256648.00017443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-123256648.00017443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-513569.36666739342</v>
      </c>
      <c r="L1812" s="444">
        <f t="shared" ca="1" si="137"/>
        <v>-123770217.36684182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-123770217.36684182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-515709.23902850761</v>
      </c>
      <c r="L1813" s="444">
        <f t="shared" ca="1" si="137"/>
        <v>-124285926.60587034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-124285926.60587034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-517858.0275244597</v>
      </c>
      <c r="L1814" s="444">
        <f t="shared" ca="1" si="137"/>
        <v>-124803784.63339479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-124803784.63339479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-520015.76930581161</v>
      </c>
      <c r="L1815" s="444">
        <f t="shared" ca="1" si="137"/>
        <v>-125323800.4027006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-125323800.4027006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-522182.50167791918</v>
      </c>
      <c r="L1816" s="444">
        <f t="shared" ca="1" si="137"/>
        <v>-125845982.90437852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-125845982.90437852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-524358.26210157725</v>
      </c>
      <c r="L1817" s="444">
        <f t="shared" ca="1" si="137"/>
        <v>-126370341.16648009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-126370341.16648009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-526543.088193667</v>
      </c>
      <c r="L1818" s="444">
        <f t="shared" ca="1" si="137"/>
        <v>-126896884.25467376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-126896884.25467376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-528737.0177278074</v>
      </c>
      <c r="L1819" s="444">
        <f t="shared" ca="1" si="137"/>
        <v>-127425621.27240157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-127425621.27240157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-530940.08863500657</v>
      </c>
      <c r="L1820" s="444">
        <f t="shared" ca="1" si="137"/>
        <v>-127956561.36103658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-127956561.36103658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-533152.33900431916</v>
      </c>
      <c r="L1821" s="444">
        <f t="shared" ca="1" si="137"/>
        <v>-128489713.70004091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-128489713.70004091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-535373.80708350381</v>
      </c>
      <c r="L1822" s="444">
        <f t="shared" ca="1" si="137"/>
        <v>-129025087.50712441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-129025087.50712441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-537604.53127968509</v>
      </c>
      <c r="L1823" s="444">
        <f t="shared" ca="1" si="137"/>
        <v>-129562692.03840409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-129562692.03840409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-539844.5501600171</v>
      </c>
      <c r="L1824" s="444">
        <f t="shared" ca="1" si="137"/>
        <v>-130102536.58856411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-130102536.58856411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-542093.90245235048</v>
      </c>
      <c r="L1825" s="444">
        <f t="shared" ca="1" si="137"/>
        <v>-130644630.49101646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-130644630.49101646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-544352.62704590196</v>
      </c>
      <c r="L1826" s="444">
        <f t="shared" ca="1" si="137"/>
        <v>-131188983.11806236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-131188983.11806236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-546620.76299192652</v>
      </c>
      <c r="L1827" s="444">
        <f t="shared" ca="1" si="137"/>
        <v>-131735603.88105428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-131735603.88105428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-548898.34950439283</v>
      </c>
      <c r="L1828" s="444">
        <f t="shared" ca="1" si="137"/>
        <v>-132284502.23055868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-132284502.23055868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-551185.42596066114</v>
      </c>
      <c r="L1829" s="444">
        <f t="shared" ca="1" si="137"/>
        <v>-132835687.65651934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-132835687.65651934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-553482.03190216387</v>
      </c>
      <c r="L1830" s="444">
        <f t="shared" ca="1" si="137"/>
        <v>-133389169.6884215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-133389169.6884215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-555788.20703508961</v>
      </c>
      <c r="L1831" s="444">
        <f t="shared" ca="1" si="137"/>
        <v>-133944957.8954566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-133944957.8954566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-558103.9912310692</v>
      </c>
      <c r="L1832" s="444">
        <f t="shared" ca="1" si="137"/>
        <v>-134503061.88668767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-134503061.88668767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-560429.42452786525</v>
      </c>
      <c r="L1833" s="444">
        <f t="shared" ca="1" si="137"/>
        <v>-135063491.31121552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-135063491.31121552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-562764.54713006469</v>
      </c>
      <c r="L1834" s="444">
        <f t="shared" ca="1" si="137"/>
        <v>-135626255.8583456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-135626255.8583456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-565109.39940977329</v>
      </c>
      <c r="L1835" s="444">
        <f t="shared" ca="1" si="137"/>
        <v>-136191365.25775537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-136191365.25775537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-567464.02190731408</v>
      </c>
      <c r="L1836" s="444">
        <f t="shared" ca="1" si="137"/>
        <v>-136758829.27966267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-136758829.27966267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-569828.45533192775</v>
      </c>
      <c r="L1837" s="444">
        <f t="shared" ca="1" si="137"/>
        <v>-137328657.73499459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-137328657.73499459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-572202.7405624775</v>
      </c>
      <c r="L1838" s="444">
        <f t="shared" ca="1" si="137"/>
        <v>-137900860.47555706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-137900860.47555706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-574586.91864815436</v>
      </c>
      <c r="L1839" s="444">
        <f t="shared" ca="1" si="137"/>
        <v>-138475447.39420521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-138475447.39420521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-576981.03080918838</v>
      </c>
      <c r="L1840" s="444">
        <f t="shared" ca="1" si="137"/>
        <v>-139052428.42501441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-139052428.42501441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-579385.11843756004</v>
      </c>
      <c r="L1841" s="444">
        <f t="shared" ca="1" si="137"/>
        <v>-139631813.54345196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-139631813.54345196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-581799.22309771646</v>
      </c>
      <c r="L1842" s="444">
        <f t="shared" ca="1" si="137"/>
        <v>-140213612.76654968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-140213612.76654968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-584223.38652729033</v>
      </c>
      <c r="L1843" s="444">
        <f t="shared" ca="1" si="137"/>
        <v>-140797836.15307698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-140797836.15307698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-586657.65063782071</v>
      </c>
      <c r="L1844" s="444">
        <f t="shared" ca="1" si="137"/>
        <v>-141384493.80371481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-141384493.80371481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-589102.05751547834</v>
      </c>
      <c r="L1845" s="444">
        <f t="shared" ca="1" si="137"/>
        <v>-141973595.86123028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-141973595.86123028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-591556.64942179283</v>
      </c>
      <c r="L1846" s="444">
        <f t="shared" ca="1" si="137"/>
        <v>-142565152.51065207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-142565152.51065207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-594021.46879438357</v>
      </c>
      <c r="L1847" s="444">
        <f t="shared" ca="1" si="137"/>
        <v>-143159173.97944644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-143159173.97944644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-596496.55824769347</v>
      </c>
      <c r="L1848" s="444">
        <f t="shared" ca="1" si="137"/>
        <v>-143755670.53769413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-143755670.53769413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-598981.96057372552</v>
      </c>
      <c r="L1849" s="444">
        <f t="shared" ca="1" si="137"/>
        <v>-144354652.49826786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-144354652.49826786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-601477.71874278272</v>
      </c>
      <c r="L1850" s="444">
        <f t="shared" ca="1" si="137"/>
        <v>-144956130.21701065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-144956130.21701065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-603983.87590421108</v>
      </c>
      <c r="L1851" s="444">
        <f t="shared" ca="1" si="137"/>
        <v>-145560114.09291485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-145560114.09291485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-606500.47538714518</v>
      </c>
      <c r="L1852" s="444">
        <f t="shared" ca="1" si="137"/>
        <v>-146166614.56830201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-146166614.56830201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-609027.56070125836</v>
      </c>
      <c r="L1853" s="444">
        <f t="shared" ca="1" si="137"/>
        <v>-146775642.12900326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-146775642.12900326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-611565.17553751357</v>
      </c>
      <c r="L1854" s="444">
        <f t="shared" ca="1" si="137"/>
        <v>-147387207.30454078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-147387207.30454078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-614113.36376891995</v>
      </c>
      <c r="L1855" s="444">
        <f t="shared" ca="1" si="137"/>
        <v>-148001320.66830969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-148001320.66830969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-616672.16945129039</v>
      </c>
      <c r="L1856" s="444">
        <f t="shared" ca="1" si="137"/>
        <v>-148617992.83776098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-148617992.83776098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-619241.63682400412</v>
      </c>
      <c r="L1857" s="444">
        <f t="shared" ca="1" si="137"/>
        <v>-149237234.474585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-149237234.474585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-621821.81031077076</v>
      </c>
      <c r="L1858" s="444">
        <f t="shared" ca="1" si="137"/>
        <v>-149859056.28489578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-149859056.28489578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-624412.73452039901</v>
      </c>
      <c r="L1859" s="444">
        <f t="shared" ca="1" si="137"/>
        <v>-150483469.01941618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-150483469.01941618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-627014.45424756745</v>
      </c>
      <c r="L1860" s="444">
        <f t="shared" ca="1" si="137"/>
        <v>-151110483.47366375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-151110483.47366375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-629627.01447359892</v>
      </c>
      <c r="L1861" s="444">
        <f t="shared" ca="1" si="137"/>
        <v>-151740110.48813733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-151740110.48813733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-632250.46036723885</v>
      </c>
      <c r="L1862" s="444">
        <f t="shared" ca="1" si="137"/>
        <v>-152372360.94850457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-152372360.94850457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-634884.83728543564</v>
      </c>
      <c r="L1863" s="444">
        <f t="shared" ca="1" si="137"/>
        <v>-153007245.78579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-153007245.78579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-637530.19077412493</v>
      </c>
      <c r="L1864" s="444">
        <f t="shared" ca="1" si="137"/>
        <v>-153644775.97656411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-153644775.97656411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-640186.56656901713</v>
      </c>
      <c r="L1865" s="444">
        <f t="shared" ca="1" si="137"/>
        <v>-154284962.54313314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-154284962.54313314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-642854.01059638802</v>
      </c>
      <c r="L1866" s="444">
        <f t="shared" ca="1" si="137"/>
        <v>-154927816.55372953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-154927816.55372953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-645532.56897387304</v>
      </c>
      <c r="L1867" s="444">
        <f t="shared" ca="1" si="137"/>
        <v>-155573349.1227034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-155573349.1227034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-648222.28801126417</v>
      </c>
      <c r="L1868" s="444">
        <f t="shared" ca="1" si="137"/>
        <v>-156221571.41071466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-156221571.41071466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-650923.21421131107</v>
      </c>
      <c r="L1869" s="444">
        <f t="shared" ca="1" si="137"/>
        <v>-156872494.62492597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-156872494.62492597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-653635.39427052485</v>
      </c>
      <c r="L1870" s="444">
        <f t="shared" ca="1" si="137"/>
        <v>-157526130.01919651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-157526130.01919651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-656358.87507998548</v>
      </c>
      <c r="L1871" s="444">
        <f t="shared" ca="1" si="137"/>
        <v>-158182488.8942765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-158182488.8942765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-659093.70372615207</v>
      </c>
      <c r="L1872" s="444">
        <f t="shared" ca="1" si="137"/>
        <v>-158841582.59800264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-158841582.59800264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-661839.92749167769</v>
      </c>
      <c r="L1873" s="444">
        <f t="shared" ca="1" si="137"/>
        <v>-159503422.52549431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-159503422.52549431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-664597.5938562263</v>
      </c>
      <c r="L1874" s="444">
        <f t="shared" ca="1" si="137"/>
        <v>-160168020.11935052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-160168020.11935052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-667366.75049729389</v>
      </c>
      <c r="L1875" s="444">
        <f t="shared" ca="1" si="137"/>
        <v>-160835386.8698478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-160835386.8698478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-670147.44529103255</v>
      </c>
      <c r="L1876" s="444">
        <f t="shared" ca="1" si="137"/>
        <v>-161505534.31513885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-161505534.31513885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-672939.72631307854</v>
      </c>
      <c r="L1877" s="444">
        <f t="shared" ca="1" si="137"/>
        <v>-162178474.04145193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-162178474.04145193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-675743.64183938305</v>
      </c>
      <c r="L1878" s="444">
        <f t="shared" ca="1" si="137"/>
        <v>-162854217.68329132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-162854217.68329132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-678559.2403470471</v>
      </c>
      <c r="L1879" s="444">
        <f t="shared" ca="1" si="137"/>
        <v>-163532776.92363837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-163532776.92363837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-681386.57051515987</v>
      </c>
      <c r="L1880" s="444">
        <f t="shared" ca="1" si="137"/>
        <v>-164214163.49415353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-164214163.49415353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-684225.68122563965</v>
      </c>
      <c r="L1881" s="444">
        <f t="shared" ca="1" si="137"/>
        <v>-164898389.17537916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-164898389.17537916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-687076.62156407977</v>
      </c>
      <c r="L1882" s="444">
        <f t="shared" ca="1" si="137"/>
        <v>-165585465.79694325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-165585465.79694325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-689939.44082059688</v>
      </c>
      <c r="L1883" s="444">
        <f t="shared" ca="1" si="137"/>
        <v>-166275405.23776385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-166275405.23776385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-692814.18849068275</v>
      </c>
      <c r="L1884" s="444">
        <f t="shared" ca="1" si="137"/>
        <v>-166968219.42625454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-166968219.42625454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-695700.91427606053</v>
      </c>
      <c r="L1885" s="444">
        <f t="shared" ca="1" si="137"/>
        <v>-167663920.3405306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-167663920.3405306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-698599.66808554414</v>
      </c>
      <c r="L1886" s="444">
        <f t="shared" ca="1" si="137"/>
        <v>-168362520.00861615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-168362520.00861615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-701510.50003590062</v>
      </c>
      <c r="L1887" s="444">
        <f t="shared" ca="1" si="137"/>
        <v>-169064030.50865206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-169064030.50865206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-704433.46045271691</v>
      </c>
      <c r="L1888" s="444">
        <f t="shared" ca="1" si="137"/>
        <v>-169768463.96910477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-169768463.96910477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-707368.59987126989</v>
      </c>
      <c r="L1889" s="444">
        <f t="shared" ca="1" si="137"/>
        <v>-170475832.56897604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-170475832.56897604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-710315.96903740021</v>
      </c>
      <c r="L1890" s="444">
        <f t="shared" ca="1" si="137"/>
        <v>-171186148.53801346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-171186148.53801346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-713275.61890838936</v>
      </c>
      <c r="L1891" s="444">
        <f t="shared" ca="1" si="137"/>
        <v>-171899424.15692183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-171899424.15692183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-716247.60065384093</v>
      </c>
      <c r="L1892" s="444">
        <f t="shared" ca="1" si="137"/>
        <v>-172615671.75757566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-172615671.75757566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-719231.96565656527</v>
      </c>
      <c r="L1893" s="444">
        <f t="shared" ca="1" si="137"/>
        <v>-173334903.72323224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-173334903.72323224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-722228.7655134676</v>
      </c>
      <c r="L1894" s="444">
        <f t="shared" ca="1" si="137"/>
        <v>-174057132.48874572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-174057132.48874572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-725238.05203644047</v>
      </c>
      <c r="L1895" s="444">
        <f t="shared" ca="1" si="137"/>
        <v>-174782370.54078215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-174782370.54078215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-728259.87725325895</v>
      </c>
      <c r="L1896" s="444">
        <f t="shared" ca="1" si="137"/>
        <v>-175510630.41803542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-175510630.41803542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-731294.29340848094</v>
      </c>
      <c r="L1897" s="444">
        <f t="shared" ca="1" si="137"/>
        <v>-176241924.7114439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-176241924.7114439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-734341.35296434956</v>
      </c>
      <c r="L1898" s="444">
        <f t="shared" ca="1" si="137"/>
        <v>-176976266.06440824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-176976266.06440824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-737401.10860170098</v>
      </c>
      <c r="L1899" s="444">
        <f t="shared" ca="1" si="137"/>
        <v>-177713667.17300993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-177713667.17300993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-740473.61322087469</v>
      </c>
      <c r="L1900" s="444">
        <f t="shared" ca="1" si="137"/>
        <v>-178454140.7862308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-178454140.7862308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-743558.91994262836</v>
      </c>
      <c r="L1901" s="444">
        <f t="shared" ca="1" si="137"/>
        <v>-179197699.70617342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-179197699.70617342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-746657.08210905595</v>
      </c>
      <c r="L1902" s="444">
        <f t="shared" ca="1" si="137"/>
        <v>-179944356.78828248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-179944356.78828248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-749768.15328451036</v>
      </c>
      <c r="L1903" s="444">
        <f t="shared" ca="1" si="137"/>
        <v>-180694124.941567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-180694124.941567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-752892.18725652923</v>
      </c>
      <c r="L1904" s="444">
        <f t="shared" ca="1" si="137"/>
        <v>-181447017.12882352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-181447017.12882352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-756029.23803676467</v>
      </c>
      <c r="L1905" s="444">
        <f t="shared" ca="1" si="137"/>
        <v>-182203046.36686027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-182203046.36686027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-759179.35986191779</v>
      </c>
      <c r="L1906" s="444">
        <f t="shared" ca="1" si="137"/>
        <v>-182962225.72672218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-182962225.72672218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-762342.60719467571</v>
      </c>
      <c r="L1907" s="444">
        <f t="shared" ca="1" si="137"/>
        <v>-183724568.33391684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-183724568.33391684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-765519.03472465347</v>
      </c>
      <c r="L1908" s="444">
        <f t="shared" ca="1" si="137"/>
        <v>-184490087.3686415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-184490087.3686415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-768708.69736933953</v>
      </c>
      <c r="L1909" s="444">
        <f t="shared" ca="1" si="137"/>
        <v>-185258796.06601083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-185258796.06601083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-771911.65027504507</v>
      </c>
      <c r="L1910" s="444">
        <f t="shared" ca="1" si="137"/>
        <v>-186030707.71628588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-186030707.71628588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-775127.94881785789</v>
      </c>
      <c r="L1911" s="444">
        <f t="shared" ca="1" si="137"/>
        <v>-186805835.66510373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-186805835.66510373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-778357.64860459883</v>
      </c>
      <c r="L1912" s="444">
        <f t="shared" ca="1" si="137"/>
        <v>-187584193.31370834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-187584193.31370834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-781600.80547378468</v>
      </c>
      <c r="L1913" s="444">
        <f t="shared" ca="1" si="137"/>
        <v>-188365794.11918211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-188365794.11918211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-784857.47549659212</v>
      </c>
      <c r="L1914" s="444">
        <f t="shared" ca="1" si="137"/>
        <v>-189150651.5946787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-189150651.5946787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-788127.71497782785</v>
      </c>
      <c r="L1915" s="444">
        <f t="shared" ca="1" si="137"/>
        <v>-189938779.30965653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-189938779.30965653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-791411.58045690216</v>
      </c>
      <c r="L1916" s="444">
        <f t="shared" ca="1" si="137"/>
        <v>-190730190.89011344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-190730190.89011344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-794709.12870880601</v>
      </c>
      <c r="L1917" s="444">
        <f t="shared" ca="1" si="137"/>
        <v>-191524900.01882225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-191524900.01882225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-798020.41674509272</v>
      </c>
      <c r="L1918" s="444">
        <f t="shared" ca="1" si="137"/>
        <v>-192322920.43556735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-192322920.43556735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-801345.50181486399</v>
      </c>
      <c r="L1919" s="444">
        <f t="shared" ca="1" si="137"/>
        <v>-193124265.93738222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-193124265.93738222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-804684.44140575919</v>
      </c>
      <c r="L1920" s="444">
        <f t="shared" ca="1" si="137"/>
        <v>-193928950.37878799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-193928950.37878799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-808037.29324495001</v>
      </c>
      <c r="L1921" s="444">
        <f t="shared" ca="1" si="137"/>
        <v>-194736987.67203295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-194736987.67203295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-811404.11530013732</v>
      </c>
      <c r="L1922" s="444">
        <f t="shared" ca="1" si="137"/>
        <v>-195548391.7873331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-195548391.7873331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-814784.96578055457</v>
      </c>
      <c r="L1923" s="444">
        <f t="shared" ca="1" si="137"/>
        <v>-196363176.75311366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-196363176.75311366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-818179.90313797351</v>
      </c>
      <c r="L1924" s="444">
        <f t="shared" ca="1" si="137"/>
        <v>-197181356.65625164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-197181356.65625164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-821588.9860677151</v>
      </c>
      <c r="L1925" s="444">
        <f t="shared" ca="1" si="137"/>
        <v>-198002945.64231935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-198002945.64231935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-825012.273509664</v>
      </c>
      <c r="L1926" s="444">
        <f t="shared" ca="1" si="137"/>
        <v>-198827957.915829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-198827957.915829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-828449.8246492875</v>
      </c>
      <c r="L1927" s="444">
        <f t="shared" ca="1" si="137"/>
        <v>-199656407.74047828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-199656407.74047828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-831901.69891865947</v>
      </c>
      <c r="L1928" s="444">
        <f t="shared" ca="1" si="137"/>
        <v>-200488309.43939695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-200488309.43939695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-835367.9559974873</v>
      </c>
      <c r="L1929" s="444">
        <f t="shared" ca="1" si="137"/>
        <v>-201323677.39539444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-201323677.39539444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-838848.65581414348</v>
      </c>
      <c r="L1930" s="444">
        <f t="shared" ca="1" si="137"/>
        <v>-202162526.05120859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-202162526.05120859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-842343.85854670242</v>
      </c>
      <c r="L1931" s="444">
        <f t="shared" ca="1" si="137"/>
        <v>-203004869.90975529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-203004869.90975529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-845853.62462398037</v>
      </c>
      <c r="L1932" s="444">
        <f t="shared" ca="1" si="137"/>
        <v>-203850723.53437927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-203850723.53437927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-849378.01472658024</v>
      </c>
      <c r="L1933" s="444">
        <f t="shared" ca="1" si="137"/>
        <v>-204700101.54910585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-204700101.54910585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-852917.08978794108</v>
      </c>
      <c r="L1934" s="444">
        <f t="shared" ca="1" si="137"/>
        <v>-205553018.63889378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-205553018.63889378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-856470.91099539073</v>
      </c>
      <c r="L1935" s="444">
        <f t="shared" ca="1" si="137"/>
        <v>-206409489.54988918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-206409489.54988918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-860039.53979120485</v>
      </c>
      <c r="L1936" s="444">
        <f t="shared" ca="1" si="137"/>
        <v>-207269529.08968037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-207269529.08968037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-863623.03787366825</v>
      </c>
      <c r="L1937" s="444">
        <f t="shared" ca="1" si="137"/>
        <v>-208133152.12755403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-208133152.12755403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-867221.46719814173</v>
      </c>
      <c r="L1938" s="444">
        <f t="shared" ca="1" si="137"/>
        <v>-209000373.59475216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-209000373.59475216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-870834.88997813396</v>
      </c>
      <c r="L1939" s="444">
        <f t="shared" ca="1" si="137"/>
        <v>-209871208.4847303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-209871208.4847303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-874463.36868637626</v>
      </c>
      <c r="L1940" s="444">
        <f t="shared" ca="1" si="137"/>
        <v>-210745671.85341668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-210745671.85341668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-878106.966055903</v>
      </c>
      <c r="L1941" s="444">
        <f t="shared" ca="1" si="137"/>
        <v>-211623778.81947258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-211623778.81947258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-881765.74508113577</v>
      </c>
      <c r="L1942" s="444">
        <f t="shared" ca="1" si="137"/>
        <v>-212505544.56455371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-212505544.56455371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-885439.76901897369</v>
      </c>
      <c r="L1943" s="444">
        <f t="shared" ca="1" si="137"/>
        <v>-213390984.33357269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-213390984.33357269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-889129.10138988623</v>
      </c>
      <c r="L1944" s="444">
        <f t="shared" ca="1" si="137"/>
        <v>-214280113.43496257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-214280113.43496257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-892833.80597901065</v>
      </c>
      <c r="L1945" s="444">
        <f t="shared" ca="1" si="137"/>
        <v>-215172947.24094158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-215172947.24094158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-896553.94683725655</v>
      </c>
      <c r="L1946" s="444">
        <f t="shared" ca="1" si="137"/>
        <v>-216069501.18777883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-216069501.18777883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-900289.58828241192</v>
      </c>
      <c r="L1947" s="444">
        <f t="shared" ca="1" si="137"/>
        <v>-216969790.77606124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-216969790.77606124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-904040.79490025528</v>
      </c>
      <c r="L1948" s="444">
        <f t="shared" ca="1" si="137"/>
        <v>-217873831.57096151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-217873831.57096151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-907807.63154567289</v>
      </c>
      <c r="L1949" s="444">
        <f t="shared" ca="1" si="137"/>
        <v>-218781639.20250717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-218781639.20250717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-911590.16334377986</v>
      </c>
      <c r="L1950" s="444">
        <f t="shared" ca="1" si="137"/>
        <v>-219693229.36585096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-219693229.36585096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-915388.45569104562</v>
      </c>
      <c r="L1951" s="444">
        <f t="shared" ca="1" si="137"/>
        <v>-220608617.82154199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-220608617.82154199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-919202.57425642491</v>
      </c>
      <c r="L1952" s="444">
        <f t="shared" ca="1" si="137"/>
        <v>-221527820.39579841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-221527820.39579841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-923032.58498249343</v>
      </c>
      <c r="L1953" s="444">
        <f t="shared" ca="1" si="137"/>
        <v>-222450852.9807809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-222450852.9807809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-926878.55408658704</v>
      </c>
      <c r="L1954" s="444">
        <f t="shared" ca="1" si="137"/>
        <v>-223377731.5348675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-223377731.5348675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-930740.5480619478</v>
      </c>
      <c r="L1955" s="444">
        <f t="shared" ca="1" si="137"/>
        <v>-224308472.08292943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-224308472.08292943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-934618.63367887249</v>
      </c>
      <c r="L1956" s="444">
        <f t="shared" ca="1" si="137"/>
        <v>-225243090.71660832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-225243090.71660832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-938512.87798586802</v>
      </c>
      <c r="L1957" s="444">
        <f t="shared" ca="1" si="137"/>
        <v>-226181603.59459418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-226181603.59459418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-942423.34831080912</v>
      </c>
      <c r="L1958" s="444">
        <f t="shared" ca="1" si="137"/>
        <v>-227124026.94290498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-227124026.94290498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-946350.11226210417</v>
      </c>
      <c r="L1959" s="444">
        <f t="shared" ca="1" si="137"/>
        <v>-228070377.05516708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-228070377.05516708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-950293.2377298628</v>
      </c>
      <c r="L1960" s="444">
        <f t="shared" ca="1" si="137"/>
        <v>-229020670.29289696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-229020670.29289696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-954252.7928870708</v>
      </c>
      <c r="L1961" s="444">
        <f t="shared" ca="1" si="137"/>
        <v>-229974923.08578402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-229974923.08578402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-958228.84619076678</v>
      </c>
      <c r="L1962" s="444">
        <f t="shared" ca="1" si="137"/>
        <v>-230933151.9319748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-230933151.9319748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-962221.46638322831</v>
      </c>
      <c r="L1963" s="444">
        <f t="shared" ca="1" si="137"/>
        <v>-231895373.39835802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-231895373.39835802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-966230.72249315842</v>
      </c>
      <c r="L1964" s="444">
        <f t="shared" ca="1" si="137"/>
        <v>-232861604.12085119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-232861604.12085119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-970256.68383687991</v>
      </c>
      <c r="L1965" s="444">
        <f t="shared" ca="1" si="137"/>
        <v>-233831860.80468807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-233831860.80468807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-974299.4200195336</v>
      </c>
      <c r="L1966" s="444">
        <f t="shared" ca="1" si="137"/>
        <v>-234806160.2247076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-234806160.2247076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-978359.00093628175</v>
      </c>
      <c r="L1967" s="444">
        <f t="shared" ca="1" si="137"/>
        <v>-235784519.22564387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-235784519.22564387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-982435.49677351618</v>
      </c>
      <c r="L1968" s="444">
        <f t="shared" ca="1" si="137"/>
        <v>-236766954.72241738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-236766954.72241738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-986528.97801007237</v>
      </c>
      <c r="L1969" s="444">
        <f t="shared" ca="1" si="137"/>
        <v>-237753483.70042744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-237753483.70042744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-990639.51541844767</v>
      </c>
      <c r="L1970" s="444">
        <f t="shared" ca="1" si="137"/>
        <v>-238744123.21584588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-238744123.21584588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-994767.18006602454</v>
      </c>
      <c r="L1971" s="444">
        <f t="shared" ca="1" si="137"/>
        <v>-239738890.3959119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-239738890.3959119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-998912.04331629968</v>
      </c>
      <c r="L1972" s="444">
        <f t="shared" ca="1" si="137"/>
        <v>-240737802.43922821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-240737802.43922821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-1003074.1768301175</v>
      </c>
      <c r="L1973" s="444">
        <f t="shared" ca="1" si="137"/>
        <v>-241740876.61605832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-241740876.61605832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-1007253.6525669097</v>
      </c>
      <c r="L1974" s="444">
        <f t="shared" ca="1" si="137"/>
        <v>-242748130.26862523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-242748130.26862523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-1011450.5427859384</v>
      </c>
      <c r="L1975" s="444">
        <f t="shared" ca="1" si="137"/>
        <v>-243759580.81141117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-243759580.81141117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-1015664.9200475465</v>
      </c>
      <c r="L1976" s="444">
        <f t="shared" ca="1" si="137"/>
        <v>-244775245.73145872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-244775245.73145872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-1019896.8572144114</v>
      </c>
      <c r="L1977" s="444">
        <f t="shared" ca="1" si="137"/>
        <v>-245795142.58867314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-245795142.58867314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-1024146.4274528048</v>
      </c>
      <c r="L1978" s="444">
        <f t="shared" ca="1" si="137"/>
        <v>-246819289.01612595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-246819289.01612595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-1028413.7042338579</v>
      </c>
      <c r="L1979" s="444">
        <f t="shared" ca="1" si="137"/>
        <v>-247847702.7203598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-247847702.7203598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-1032698.7613348325</v>
      </c>
      <c r="L1980" s="444">
        <f t="shared" ca="1" si="137"/>
        <v>-248880401.48169464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-248880401.48169464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-1037001.6728403944</v>
      </c>
      <c r="L1981" s="444">
        <f t="shared" ca="1" si="137"/>
        <v>-249917403.15453503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-249917403.15453503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-1041322.513143896</v>
      </c>
      <c r="L1982" s="444">
        <f t="shared" ca="1" si="137"/>
        <v>-250958725.66767892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-250958725.66767892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-1045661.3569486621</v>
      </c>
      <c r="L1983" s="444">
        <f t="shared" ca="1" si="137"/>
        <v>-252004387.0246276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-252004387.0246276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-1050018.2792692815</v>
      </c>
      <c r="L1984" s="444">
        <f t="shared" ca="1" si="137"/>
        <v>-253054405.30389687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-253054405.30389687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-1054393.3554329034</v>
      </c>
      <c r="L1985" s="444">
        <f t="shared" ca="1" si="137"/>
        <v>-254108798.65932977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-254108798.65932977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-1058786.6610805406</v>
      </c>
      <c r="L1986" s="444">
        <f t="shared" ca="1" si="137"/>
        <v>-255167585.32041031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-255167585.32041031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-1063198.2721683763</v>
      </c>
      <c r="L1987" s="444">
        <f t="shared" ca="1" si="137"/>
        <v>-256230783.59257868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-256230783.59257868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-1067628.2649690779</v>
      </c>
      <c r="L1988" s="444">
        <f t="shared" ca="1" si="137"/>
        <v>-257298411.85754776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-257298411.85754776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-1072076.7160731156</v>
      </c>
      <c r="L1989" s="444">
        <f t="shared" ca="1" si="137"/>
        <v>-258370488.57362089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-258370488.57362089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-1076543.7023900871</v>
      </c>
      <c r="L1990" s="444">
        <f t="shared" ca="1" si="137"/>
        <v>-259447032.27601096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-259447032.27601096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-1081029.3011500458</v>
      </c>
      <c r="L1991" s="444">
        <f t="shared" ca="1" si="137"/>
        <v>-260528061.57716101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-260528061.57716101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-1085533.5899048375</v>
      </c>
      <c r="L1992" s="444">
        <f t="shared" ca="1" si="137"/>
        <v>-261613595.16706586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-261613595.16706586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-1090056.646529441</v>
      </c>
      <c r="L1993" s="444">
        <f t="shared" ca="1" si="137"/>
        <v>-262703651.81359529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-262703651.81359529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-1094598.5492233138</v>
      </c>
      <c r="L1994" s="444">
        <f t="shared" ca="1" si="137"/>
        <v>-263798250.3628186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-263798250.3628186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-1099159.3765117442</v>
      </c>
      <c r="L1995" s="444">
        <f t="shared" ca="1" si="137"/>
        <v>-264897409.73933035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-264897409.73933035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-1103739.2072472097</v>
      </c>
      <c r="L1996" s="444">
        <f t="shared" ca="1" si="137"/>
        <v>-266001148.94657755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-266001148.94657755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-1108338.1206107398</v>
      </c>
      <c r="L1997" s="444">
        <f t="shared" ca="1" si="137"/>
        <v>-267109487.06718829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-267109487.06718829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-1112956.1961132844</v>
      </c>
      <c r="L1998" s="444">
        <f t="shared" ca="1" si="137"/>
        <v>-268222443.26330158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-268222443.26330158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-1117593.5135970898</v>
      </c>
      <c r="L1999" s="444">
        <f t="shared" ca="1" si="137"/>
        <v>-269340036.77689868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-269340036.77689868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-1122250.1532370779</v>
      </c>
      <c r="L2000" s="444">
        <f t="shared" ca="1" si="137"/>
        <v>-270462286.93013579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-270462286.93013579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-1126926.1955422324</v>
      </c>
      <c r="L2001" s="444">
        <f t="shared" ca="1" si="137"/>
        <v>-271589213.125678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-271589213.125678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-1131621.7213569917</v>
      </c>
      <c r="L2002" s="444">
        <f t="shared" ca="1" si="137"/>
        <v>-272720834.84703499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-272720834.84703499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-1136336.8118626457</v>
      </c>
      <c r="L2003" s="444">
        <f t="shared" ca="1" si="137"/>
        <v>-273857171.65889764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-273857171.65889764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-1141071.5485787401</v>
      </c>
      <c r="L2004" s="444">
        <f t="shared" ca="1" si="137"/>
        <v>-274998243.20747638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-274998243.20747638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-1145826.013364485</v>
      </c>
      <c r="L2005" s="444">
        <f t="shared" ca="1" si="137"/>
        <v>-276144069.22084087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-276144069.22084087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-1150600.2884201703</v>
      </c>
      <c r="L2006" s="444">
        <f t="shared" ca="1" si="137"/>
        <v>-277294669.50926101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-277294669.50926101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-1155394.4562885875</v>
      </c>
      <c r="L2007" s="444">
        <f t="shared" ca="1" si="137"/>
        <v>-278450063.96554959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-278450063.96554959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-1160208.5998564565</v>
      </c>
      <c r="L2008" s="444">
        <f t="shared" ca="1" si="137"/>
        <v>-279610272.56540602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-279610272.56540602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-1165042.8023558585</v>
      </c>
      <c r="L2009" s="444">
        <f t="shared" ca="1" si="137"/>
        <v>-280775315.36776191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-280775315.36776191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-1169897.1473656746</v>
      </c>
      <c r="L2010" s="444">
        <f t="shared" ca="1" si="137"/>
        <v>-281945212.5151276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-281945212.5151276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-1174771.7188130317</v>
      </c>
      <c r="L2011" s="444">
        <f t="shared" ca="1" si="137"/>
        <v>-283119984.2339406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-283119984.2339406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-1179666.6009747526</v>
      </c>
      <c r="L2012" s="444">
        <f t="shared" ca="1" si="137"/>
        <v>-284299650.83491534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-284299650.83491534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-1184581.8784788139</v>
      </c>
      <c r="L2013" s="444">
        <f t="shared" ca="1" si="137"/>
        <v>-285484232.71339417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-285484232.71339417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-1189517.636305809</v>
      </c>
      <c r="L2014" s="444">
        <f t="shared" ca="1" si="137"/>
        <v>-286673750.34969997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-286673750.34969997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-1194473.9597904165</v>
      </c>
      <c r="L2015" s="444">
        <f t="shared" ca="1" si="137"/>
        <v>-287868224.30949038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-287868224.30949038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-1199450.9346228766</v>
      </c>
      <c r="L2016" s="444">
        <f t="shared" ca="1" si="137"/>
        <v>-289067675.24411327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-289067675.24411327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-1204448.6468504719</v>
      </c>
      <c r="L2017" s="444">
        <f t="shared" ca="1" si="137"/>
        <v>-290272123.89096373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-290272123.89096373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-1209467.1828790156</v>
      </c>
      <c r="L2018" s="444">
        <f t="shared" ca="1" si="137"/>
        <v>-291481591.07384276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-291481591.07384276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-1214506.6294743449</v>
      </c>
      <c r="L2019" s="444">
        <f t="shared" ca="1" si="137"/>
        <v>-292696097.70331711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-292696097.70331711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-1219567.0737638213</v>
      </c>
      <c r="L2020" s="444">
        <f t="shared" ca="1" si="137"/>
        <v>-293915664.77708095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-293915664.77708095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-1224648.6032378373</v>
      </c>
      <c r="L2021" s="444">
        <f t="shared" ca="1" si="137"/>
        <v>-295140313.38031876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-295140313.38031876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-1229751.3057513281</v>
      </c>
      <c r="L2022" s="444">
        <f t="shared" ca="1" si="137"/>
        <v>-296370064.68607008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-296370064.68607008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-1234875.2695252921</v>
      </c>
      <c r="L2023" s="444">
        <f t="shared" ca="1" si="137"/>
        <v>-297604939.95559537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-297604939.95559537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-1240020.5831483142</v>
      </c>
      <c r="L2024" s="444">
        <f t="shared" ca="1" si="137"/>
        <v>-298844960.53874367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-298844960.53874367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-1245187.3355780987</v>
      </c>
      <c r="L2025" s="444">
        <f t="shared" ca="1" si="137"/>
        <v>-300090147.87432176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-300090147.87432176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-1250375.6161430073</v>
      </c>
      <c r="L2026" s="444">
        <f t="shared" ca="1" si="137"/>
        <v>-301340523.49046475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-301340523.49046475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-1255585.5145436032</v>
      </c>
      <c r="L2027" s="444">
        <f t="shared" ca="1" si="137"/>
        <v>-302596109.00500834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-302596109.00500834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-1260817.1208542015</v>
      </c>
      <c r="L2028" s="444">
        <f t="shared" ca="1" si="137"/>
        <v>-303856926.12586254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-303856926.12586254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-1266070.5255244272</v>
      </c>
      <c r="L2029" s="444">
        <f t="shared" ca="1" si="137"/>
        <v>-305122996.65138698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-305122996.65138698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-1271345.8193807791</v>
      </c>
      <c r="L2030" s="444">
        <f t="shared" ca="1" si="137"/>
        <v>-306394342.47076774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-306394342.47076774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-1276643.0936281988</v>
      </c>
      <c r="L2031" s="444">
        <f t="shared" ca="1" si="137"/>
        <v>-307670985.56439596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-307670985.56439596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-1281962.4398516498</v>
      </c>
      <c r="L2032" s="444">
        <f t="shared" ca="1" si="137"/>
        <v>-308952948.00424761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-308952948.00424761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-1287303.9500176983</v>
      </c>
      <c r="L2033" s="444">
        <f t="shared" ca="1" si="137"/>
        <v>-310240251.9542653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-310240251.9542653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-1292667.7164761054</v>
      </c>
      <c r="L2034" s="444">
        <f t="shared" ca="1" si="137"/>
        <v>-311532919.67074138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-311532919.67074138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-1298053.8319614225</v>
      </c>
      <c r="L2035" s="444">
        <f t="shared" ca="1" si="137"/>
        <v>-312830973.50270277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-312830973.50270277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-1303462.3895945949</v>
      </c>
      <c r="L2036" s="444">
        <f t="shared" ca="1" si="137"/>
        <v>-314134435.89229739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-314134435.89229739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-1308893.4828845724</v>
      </c>
      <c r="L2037" s="444">
        <f t="shared" ca="1" si="137"/>
        <v>-315443329.37518197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-315443329.37518197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-1314347.2057299248</v>
      </c>
      <c r="L2038" s="444">
        <f t="shared" ca="1" si="137"/>
        <v>-316757676.58091187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-316757676.58091187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-1319823.6524204661</v>
      </c>
      <c r="L2039" s="444">
        <f t="shared" ca="1" si="137"/>
        <v>-318077500.23333234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-318077500.23333234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-1325322.9176388846</v>
      </c>
      <c r="L2040" s="444">
        <f t="shared" ca="1" si="137"/>
        <v>-319402823.15097123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-319402823.15097123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-1330845.0964623801</v>
      </c>
      <c r="L2041" s="444">
        <f t="shared" ca="1" si="137"/>
        <v>-320733668.2474336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-320733668.2474336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-1336390.2843643066</v>
      </c>
      <c r="L2042" s="444">
        <f t="shared" ca="1" si="137"/>
        <v>-322070058.53179789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-322070058.53179789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-1341958.5772158245</v>
      </c>
      <c r="L2043" s="444">
        <f t="shared" ca="1" si="137"/>
        <v>-323412017.10901374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-323412017.10901374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-1347550.0712875572</v>
      </c>
      <c r="L2044" s="444">
        <f t="shared" ca="1" si="137"/>
        <v>-324759567.18030131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-324759567.18030131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-1353164.8632512554</v>
      </c>
      <c r="L2045" s="444">
        <f t="shared" ca="1" si="137"/>
        <v>-326112732.04355258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-326112732.04355258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-1358803.0501814689</v>
      </c>
      <c r="L2046" s="444">
        <f t="shared" ca="1" si="137"/>
        <v>-327471535.09373403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-327471535.09373403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-1364464.729557225</v>
      </c>
      <c r="L2047" s="444">
        <f t="shared" ca="1" si="137"/>
        <v>-328835999.82329124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-328835999.82329124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-1370149.9992637136</v>
      </c>
      <c r="L2048" s="444">
        <f t="shared" ref="L2048:L2302" ca="1" si="142">I2048-J2048+K2048</f>
        <v>-330206149.82255495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-330206149.82255495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-1375858.9575939788</v>
      </c>
      <c r="L2049" s="444">
        <f t="shared" ca="1" si="142"/>
        <v>-331582008.78014892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-331582008.78014892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-1381591.7032506205</v>
      </c>
      <c r="L2050" s="444">
        <f t="shared" ca="1" si="142"/>
        <v>-332963600.48339957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-332963600.48339957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-1387348.3353474983</v>
      </c>
      <c r="L2051" s="444">
        <f t="shared" ca="1" si="142"/>
        <v>-334350948.81874704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-334350948.81874704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-1393128.953411446</v>
      </c>
      <c r="L2052" s="444">
        <f t="shared" ca="1" si="142"/>
        <v>-335744077.7721585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-335744077.7721585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-1398933.6573839937</v>
      </c>
      <c r="L2053" s="444">
        <f t="shared" ca="1" si="142"/>
        <v>-337143011.42954248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-337143011.42954248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-1404762.5476230937</v>
      </c>
      <c r="L2054" s="444">
        <f t="shared" ca="1" si="142"/>
        <v>-338547773.97716558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-338547773.97716558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-1410615.7249048566</v>
      </c>
      <c r="L2055" s="444">
        <f t="shared" ca="1" si="142"/>
        <v>-339958389.70207042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-339958389.70207042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-1416493.2904252934</v>
      </c>
      <c r="L2056" s="444">
        <f t="shared" ca="1" si="142"/>
        <v>-341374882.99249572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-341374882.99249572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-1422395.3458020655</v>
      </c>
      <c r="L2057" s="444">
        <f t="shared" ca="1" si="142"/>
        <v>-342797278.33829778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-342797278.33829778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-1428321.9930762406</v>
      </c>
      <c r="L2058" s="444">
        <f t="shared" ca="1" si="142"/>
        <v>-344225600.33137405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-344225600.33137405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-1434273.3347140586</v>
      </c>
      <c r="L2059" s="444">
        <f t="shared" ca="1" si="142"/>
        <v>-345659873.6660881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-345659873.6660881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-1440249.4736087003</v>
      </c>
      <c r="L2060" s="444">
        <f t="shared" ca="1" si="142"/>
        <v>-347100123.13969678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-347100123.13969678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-1446250.5130820698</v>
      </c>
      <c r="L2061" s="444">
        <f t="shared" ca="1" si="142"/>
        <v>-348546373.65277886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-348546373.65277886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-1452276.5568865787</v>
      </c>
      <c r="L2062" s="444">
        <f t="shared" ca="1" si="142"/>
        <v>-349998650.20966542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-349998650.20966542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-1458327.7092069392</v>
      </c>
      <c r="L2063" s="444">
        <f t="shared" ca="1" si="142"/>
        <v>-351456977.91887236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-351456977.91887236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-1464404.074661968</v>
      </c>
      <c r="L2064" s="444">
        <f t="shared" ca="1" si="142"/>
        <v>-352921381.99353433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-352921381.99353433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-1470505.7583063929</v>
      </c>
      <c r="L2065" s="444">
        <f t="shared" ca="1" si="142"/>
        <v>-354391887.75184071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-354391887.75184071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-1476632.8656326695</v>
      </c>
      <c r="L2066" s="444">
        <f t="shared" ca="1" si="142"/>
        <v>-355868520.61747336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-355868520.61747336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-1482785.5025728056</v>
      </c>
      <c r="L2067" s="444">
        <f t="shared" ca="1" si="142"/>
        <v>-357351306.1200462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-357351306.1200462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-1488963.7755001925</v>
      </c>
      <c r="L2068" s="444">
        <f t="shared" ca="1" si="142"/>
        <v>-358840269.89554638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-358840269.89554638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-1495167.7912314432</v>
      </c>
      <c r="L2069" s="444">
        <f t="shared" ca="1" si="142"/>
        <v>-360335437.68677783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-360335437.68677783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-1501397.6570282409</v>
      </c>
      <c r="L2070" s="444">
        <f t="shared" ca="1" si="142"/>
        <v>-361836835.34380609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-361836835.34380609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-1507653.480599192</v>
      </c>
      <c r="L2071" s="444">
        <f t="shared" ca="1" si="142"/>
        <v>-363344488.82440525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-363344488.82440525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-1513935.3701016884</v>
      </c>
      <c r="L2072" s="444">
        <f t="shared" ca="1" si="142"/>
        <v>-364858424.19450694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-364858424.19450694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-1520243.4341437789</v>
      </c>
      <c r="L2073" s="444">
        <f t="shared" ca="1" si="142"/>
        <v>-366378667.62865072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-366378667.62865072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-1526577.7817860446</v>
      </c>
      <c r="L2074" s="444">
        <f t="shared" ca="1" si="142"/>
        <v>-367905245.41043675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-367905245.41043675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-1532938.5225434864</v>
      </c>
      <c r="L2075" s="444">
        <f t="shared" ca="1" si="142"/>
        <v>-369438183.93298024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-369438183.93298024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-1539325.7663874177</v>
      </c>
      <c r="L2076" s="444">
        <f t="shared" ca="1" si="142"/>
        <v>-370977509.69936764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-370977509.69936764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-1545739.6237473651</v>
      </c>
      <c r="L2077" s="444">
        <f t="shared" ca="1" si="142"/>
        <v>-372523249.32311499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-372523249.32311499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-1552180.2055129791</v>
      </c>
      <c r="L2078" s="444">
        <f t="shared" ca="1" si="142"/>
        <v>-374075429.52862799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-374075429.52862799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-1558647.6230359499</v>
      </c>
      <c r="L2079" s="444">
        <f t="shared" ca="1" si="142"/>
        <v>-375634077.15166396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-375634077.15166396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-1565141.9881319331</v>
      </c>
      <c r="L2080" s="444">
        <f t="shared" ca="1" si="142"/>
        <v>-377199219.1397959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-377199219.1397959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-1571663.413082483</v>
      </c>
      <c r="L2081" s="444">
        <f t="shared" ca="1" si="142"/>
        <v>-378770882.55287838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-378770882.55287838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-1578212.0106369932</v>
      </c>
      <c r="L2082" s="444">
        <f t="shared" ca="1" si="142"/>
        <v>-380349094.56351537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-380349094.56351537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-1584787.8940146472</v>
      </c>
      <c r="L2083" s="444">
        <f t="shared" ca="1" si="142"/>
        <v>-381933882.45753002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-381933882.45753002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-1591391.176906375</v>
      </c>
      <c r="L2084" s="444">
        <f t="shared" ca="1" si="142"/>
        <v>-383525273.63443637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-383525273.63443637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-1598021.9734768183</v>
      </c>
      <c r="L2085" s="444">
        <f t="shared" ca="1" si="142"/>
        <v>-385123295.6079132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-385123295.6079132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-1604680.398366305</v>
      </c>
      <c r="L2086" s="444">
        <f t="shared" ca="1" si="142"/>
        <v>-386727976.00627953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-386727976.00627953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-1611366.5666928315</v>
      </c>
      <c r="L2087" s="444">
        <f t="shared" ca="1" si="142"/>
        <v>-388339342.57297236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-388339342.57297236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-1618080.5940540514</v>
      </c>
      <c r="L2088" s="444">
        <f t="shared" ca="1" si="142"/>
        <v>-389957423.1670264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-389957423.1670264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-1624822.5965292766</v>
      </c>
      <c r="L2089" s="444">
        <f t="shared" ca="1" si="142"/>
        <v>-391582245.76355571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-391582245.76355571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-1631592.6906814822</v>
      </c>
      <c r="L2090" s="444">
        <f t="shared" ca="1" si="142"/>
        <v>-393213838.45423716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-393213838.45423716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-1638390.9935593214</v>
      </c>
      <c r="L2091" s="444">
        <f t="shared" ca="1" si="142"/>
        <v>-394852229.44779646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-394852229.44779646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-1645217.622699152</v>
      </c>
      <c r="L2092" s="444">
        <f t="shared" ca="1" si="142"/>
        <v>-396497447.07049561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-396497447.07049561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-1652072.696127065</v>
      </c>
      <c r="L2093" s="444">
        <f t="shared" ca="1" si="142"/>
        <v>-398149519.76662266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-398149519.76662266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-1658956.3323609277</v>
      </c>
      <c r="L2094" s="444">
        <f t="shared" ca="1" si="142"/>
        <v>-399808476.09898359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-399808476.09898359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-1665868.6504124317</v>
      </c>
      <c r="L2095" s="444">
        <f t="shared" ca="1" si="142"/>
        <v>-401474344.74939603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-401474344.74939603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-1672809.76978915</v>
      </c>
      <c r="L2096" s="444">
        <f t="shared" ca="1" si="142"/>
        <v>-403147154.51918519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-403147154.51918519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-1679779.810496605</v>
      </c>
      <c r="L2097" s="444">
        <f t="shared" ca="1" si="142"/>
        <v>-404826934.32968181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-404826934.32968181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-1686778.8930403409</v>
      </c>
      <c r="L2098" s="444">
        <f t="shared" ca="1" si="142"/>
        <v>-406513713.22272217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-406513713.22272217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-1693807.1384280091</v>
      </c>
      <c r="L2099" s="444">
        <f t="shared" ca="1" si="142"/>
        <v>-408207520.36115021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-408207520.36115021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-1700864.6681714591</v>
      </c>
      <c r="L2100" s="444">
        <f t="shared" ca="1" si="142"/>
        <v>-409908385.02932167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-409908385.02932167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-1707951.6042888402</v>
      </c>
      <c r="L2101" s="444">
        <f t="shared" ca="1" si="142"/>
        <v>-411616336.63361049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-411616336.63361049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-1715068.0693067103</v>
      </c>
      <c r="L2102" s="444">
        <f t="shared" ca="1" si="142"/>
        <v>-413331404.70291722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-413331404.70291722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-1722214.186262155</v>
      </c>
      <c r="L2103" s="444">
        <f t="shared" ca="1" si="142"/>
        <v>-415053618.88917935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-415053618.88917935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-1729390.0787049138</v>
      </c>
      <c r="L2104" s="444">
        <f t="shared" ca="1" si="142"/>
        <v>-416783008.96788424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-416783008.96788424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-1736595.8706995177</v>
      </c>
      <c r="L2105" s="444">
        <f t="shared" ca="1" si="142"/>
        <v>-418519604.83858377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-418519604.83858377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-1743831.6868274324</v>
      </c>
      <c r="L2106" s="444">
        <f t="shared" ca="1" si="142"/>
        <v>-420263436.52541119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-420263436.52541119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-1751097.6521892133</v>
      </c>
      <c r="L2107" s="444">
        <f t="shared" ca="1" si="142"/>
        <v>-422014534.17760038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-422014534.17760038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-1758393.8924066685</v>
      </c>
      <c r="L2108" s="444">
        <f t="shared" ca="1" si="142"/>
        <v>-423772928.07000703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-423772928.07000703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-1765720.5336250293</v>
      </c>
      <c r="L2109" s="444">
        <f t="shared" ca="1" si="142"/>
        <v>-425538648.60363203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-425538648.60363203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-1773077.7025151337</v>
      </c>
      <c r="L2110" s="444">
        <f t="shared" ca="1" si="142"/>
        <v>-427311726.30614716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-427311726.30614716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-1780465.5262756133</v>
      </c>
      <c r="L2111" s="444">
        <f t="shared" ca="1" si="142"/>
        <v>-429092191.83242279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-429092191.83242279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-1787884.1326350949</v>
      </c>
      <c r="L2112" s="444">
        <f t="shared" ca="1" si="142"/>
        <v>-430880075.96505791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-430880075.96505791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-1795333.6498544076</v>
      </c>
      <c r="L2113" s="444">
        <f t="shared" ca="1" si="142"/>
        <v>-432675409.61491233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-432675409.61491233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-1802814.2067288014</v>
      </c>
      <c r="L2114" s="444">
        <f t="shared" ca="1" si="142"/>
        <v>-434478223.82164115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-434478223.82164115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-1810325.9325901715</v>
      </c>
      <c r="L2115" s="444">
        <f t="shared" ca="1" si="142"/>
        <v>-436288549.75423133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-436288549.75423133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-1817868.9573092973</v>
      </c>
      <c r="L2116" s="444">
        <f t="shared" ca="1" si="142"/>
        <v>-438106418.71154064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-438106418.71154064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-1825443.4112980859</v>
      </c>
      <c r="L2117" s="444">
        <f t="shared" ca="1" si="142"/>
        <v>-439931862.12283874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-439931862.12283874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-1833049.4255118279</v>
      </c>
      <c r="L2118" s="444">
        <f t="shared" ca="1" si="142"/>
        <v>-441764911.54835057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-441764911.54835057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-1840687.1314514608</v>
      </c>
      <c r="L2119" s="444">
        <f t="shared" ca="1" si="142"/>
        <v>-443605598.67980206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-443605598.67980206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-1848356.6611658416</v>
      </c>
      <c r="L2120" s="444">
        <f t="shared" ca="1" si="142"/>
        <v>-445453955.34096789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-445453955.34096789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-1856058.1472540325</v>
      </c>
      <c r="L2121" s="444">
        <f t="shared" ca="1" si="142"/>
        <v>-447310013.48822194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-447310013.48822194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-1863791.7228675913</v>
      </c>
      <c r="L2122" s="444">
        <f t="shared" ca="1" si="142"/>
        <v>-449173805.21108955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-449173805.21108955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-1871557.5217128731</v>
      </c>
      <c r="L2123" s="444">
        <f t="shared" ca="1" si="142"/>
        <v>-451045362.73280245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-451045362.73280245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-1879355.6780533437</v>
      </c>
      <c r="L2124" s="444">
        <f t="shared" ca="1" si="142"/>
        <v>-452924718.41085577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-452924718.41085577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-1887186.3267118994</v>
      </c>
      <c r="L2125" s="444">
        <f t="shared" ca="1" si="142"/>
        <v>-454811904.73756766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-454811904.73756766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-1895049.6030731986</v>
      </c>
      <c r="L2126" s="444">
        <f t="shared" ca="1" si="142"/>
        <v>-456706954.34064084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-456706954.34064084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-1902945.6430860034</v>
      </c>
      <c r="L2127" s="444">
        <f t="shared" ca="1" si="142"/>
        <v>-458609899.98372686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-458609899.98372686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-1910874.5832655285</v>
      </c>
      <c r="L2128" s="444">
        <f t="shared" ca="1" si="142"/>
        <v>-460520774.5669924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-460520774.5669924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-1918836.5606958016</v>
      </c>
      <c r="L2129" s="444">
        <f t="shared" ca="1" si="142"/>
        <v>-462439611.12768823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-462439611.12768823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-1926831.713032034</v>
      </c>
      <c r="L2130" s="444">
        <f t="shared" ca="1" si="142"/>
        <v>-464366442.84072024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-464366442.84072024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-1934860.1785030009</v>
      </c>
      <c r="L2131" s="444">
        <f t="shared" ca="1" si="142"/>
        <v>-466301303.01922321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-466301303.01922321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-1942922.09591343</v>
      </c>
      <c r="L2132" s="444">
        <f t="shared" ca="1" si="142"/>
        <v>-468244225.11513662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-468244225.11513662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-1951017.6046464026</v>
      </c>
      <c r="L2133" s="444">
        <f t="shared" ca="1" si="142"/>
        <v>-470195242.71978301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-470195242.71978301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-1959146.8446657625</v>
      </c>
      <c r="L2134" s="444">
        <f t="shared" ca="1" si="142"/>
        <v>-472154389.56444877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-472154389.56444877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-1967309.9565185364</v>
      </c>
      <c r="L2135" s="444">
        <f t="shared" ca="1" si="142"/>
        <v>-474121699.5209673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-474121699.5209673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-1975507.0813373639</v>
      </c>
      <c r="L2136" s="444">
        <f t="shared" ca="1" si="142"/>
        <v>-476097206.6023047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-476097206.6023047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-1983738.360842936</v>
      </c>
      <c r="L2137" s="444">
        <f t="shared" ca="1" si="142"/>
        <v>-478080944.96314764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-478080944.96314764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-1992003.9373464487</v>
      </c>
      <c r="L2138" s="444">
        <f t="shared" ca="1" si="142"/>
        <v>-480072948.9004941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-480072948.9004941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-2000303.9537520588</v>
      </c>
      <c r="L2139" s="444">
        <f t="shared" ca="1" si="142"/>
        <v>-482073252.85424614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-482073252.85424614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-2008638.5535593589</v>
      </c>
      <c r="L2140" s="444">
        <f t="shared" ca="1" si="142"/>
        <v>-484081891.4078055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-484081891.4078055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-2017007.8808658561</v>
      </c>
      <c r="L2141" s="444">
        <f t="shared" ca="1" si="142"/>
        <v>-486098899.28867137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-486098899.28867137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-2025412.0803694641</v>
      </c>
      <c r="L2142" s="444">
        <f t="shared" ca="1" si="142"/>
        <v>-488124311.36904085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-488124311.36904085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-2033851.2973710035</v>
      </c>
      <c r="L2143" s="444">
        <f t="shared" ca="1" si="142"/>
        <v>-490158162.66641188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-490158162.66641188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-2042325.6777767162</v>
      </c>
      <c r="L2144" s="444">
        <f t="shared" ca="1" si="142"/>
        <v>-492200488.34418857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-492200488.34418857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-2050835.3681007854</v>
      </c>
      <c r="L2145" s="444">
        <f t="shared" ca="1" si="142"/>
        <v>-494251323.71228933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-494251323.71228933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-2059380.5154678719</v>
      </c>
      <c r="L2146" s="444">
        <f t="shared" ca="1" si="142"/>
        <v>-496310704.22775722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-496310704.22775722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-2067961.267615655</v>
      </c>
      <c r="L2147" s="444">
        <f t="shared" ca="1" si="142"/>
        <v>-498378665.49537289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-498378665.49537289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-2076577.7728973867</v>
      </c>
      <c r="L2148" s="444">
        <f t="shared" ca="1" si="142"/>
        <v>-500455243.26827025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-500455243.26827025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-2085230.1802844591</v>
      </c>
      <c r="L2149" s="444">
        <f t="shared" ca="1" si="142"/>
        <v>-502540473.44855469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-502540473.44855469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-2093918.6393689776</v>
      </c>
      <c r="L2150" s="444">
        <f t="shared" ca="1" si="142"/>
        <v>-504634392.08792365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-504634392.08792365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-2102643.3003663486</v>
      </c>
      <c r="L2151" s="444">
        <f t="shared" ca="1" si="142"/>
        <v>-506737035.38828999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-506737035.38828999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-2111404.3141178745</v>
      </c>
      <c r="L2152" s="444">
        <f t="shared" ca="1" si="142"/>
        <v>-508848439.70240784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-508848439.70240784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-2120201.832093366</v>
      </c>
      <c r="L2153" s="444">
        <f t="shared" ca="1" si="142"/>
        <v>-510968641.53450119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-510968641.53450119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-2129036.0063937553</v>
      </c>
      <c r="L2154" s="444">
        <f t="shared" ca="1" si="142"/>
        <v>-513097677.54089493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-513097677.54089493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-2137906.9897537287</v>
      </c>
      <c r="L2155" s="444">
        <f t="shared" ca="1" si="142"/>
        <v>-515235584.53064865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-515235584.53064865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-2146814.9355443693</v>
      </c>
      <c r="L2156" s="444">
        <f t="shared" ca="1" si="142"/>
        <v>-517382399.46619302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-517382399.46619302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-2155759.9977758043</v>
      </c>
      <c r="L2157" s="444">
        <f t="shared" ca="1" si="142"/>
        <v>-519538159.46396881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-519538159.46396881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-2164742.3310998701</v>
      </c>
      <c r="L2158" s="444">
        <f t="shared" ca="1" si="142"/>
        <v>-521702901.79506868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-521702901.79506868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-2173762.090812786</v>
      </c>
      <c r="L2159" s="444">
        <f t="shared" ca="1" si="142"/>
        <v>-523876663.88588148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-523876663.88588148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-2182819.4328578394</v>
      </c>
      <c r="L2160" s="444">
        <f t="shared" ca="1" si="142"/>
        <v>-526059483.3187393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-526059483.3187393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-2191914.5138280801</v>
      </c>
      <c r="L2161" s="444">
        <f t="shared" ca="1" si="142"/>
        <v>-528251397.83256739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-528251397.83256739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-2201047.4909690307</v>
      </c>
      <c r="L2162" s="444">
        <f t="shared" ca="1" si="142"/>
        <v>-530452445.3235364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-530452445.3235364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-2210218.5221814015</v>
      </c>
      <c r="L2163" s="444">
        <f t="shared" ca="1" si="142"/>
        <v>-532662663.84571779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-532662663.84571779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-2219427.766023824</v>
      </c>
      <c r="L2164" s="444">
        <f t="shared" ca="1" si="142"/>
        <v>-534882091.6117416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-534882091.6117416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-2228675.3817155901</v>
      </c>
      <c r="L2165" s="444">
        <f t="shared" ca="1" si="142"/>
        <v>-537110766.9934572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-537110766.9934572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-2237961.5291394051</v>
      </c>
      <c r="L2166" s="444">
        <f t="shared" ca="1" si="142"/>
        <v>-539348728.5225966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-539348728.5225966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-2247286.3688441524</v>
      </c>
      <c r="L2167" s="444">
        <f t="shared" ca="1" si="142"/>
        <v>-541596014.89144075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-541596014.89144075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-2256650.0620476697</v>
      </c>
      <c r="L2168" s="444">
        <f t="shared" ca="1" si="142"/>
        <v>-543852664.95348847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-543852664.95348847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-2266052.770639535</v>
      </c>
      <c r="L2169" s="444">
        <f t="shared" ca="1" si="142"/>
        <v>-546118717.72412801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-546118717.72412801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-2275494.6571838665</v>
      </c>
      <c r="L2170" s="444">
        <f t="shared" ca="1" si="142"/>
        <v>-548394212.38131189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-548394212.38131189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-2284975.8849221328</v>
      </c>
      <c r="L2171" s="444">
        <f t="shared" ca="1" si="142"/>
        <v>-550679188.26623404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-550679188.26623404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-2294496.6177759753</v>
      </c>
      <c r="L2172" s="444">
        <f t="shared" ca="1" si="142"/>
        <v>-552973684.88400996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-552973684.88400996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-2304057.0203500413</v>
      </c>
      <c r="L2173" s="444">
        <f t="shared" ca="1" si="142"/>
        <v>-555277741.90436006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-555277741.90436006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-2313657.2579348334</v>
      </c>
      <c r="L2174" s="444">
        <f t="shared" ca="1" si="142"/>
        <v>-557591399.16229486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-557591399.16229486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-2323297.4965095618</v>
      </c>
      <c r="L2175" s="444">
        <f t="shared" ca="1" si="142"/>
        <v>-559914696.65880442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-559914696.65880442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-2332977.9027450182</v>
      </c>
      <c r="L2176" s="444">
        <f t="shared" ca="1" si="142"/>
        <v>-562247674.56154943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-562247674.56154943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-2342698.6440064558</v>
      </c>
      <c r="L2177" s="444">
        <f t="shared" ca="1" si="142"/>
        <v>-564590373.20555592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-564590373.20555592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-2352459.8883564831</v>
      </c>
      <c r="L2178" s="444">
        <f t="shared" ca="1" si="142"/>
        <v>-566942833.09391236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-566942833.09391236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-2362261.8045579679</v>
      </c>
      <c r="L2179" s="444">
        <f t="shared" ca="1" si="142"/>
        <v>-569305094.89847028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-569305094.89847028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-2372104.5620769593</v>
      </c>
      <c r="L2180" s="444">
        <f t="shared" ca="1" si="142"/>
        <v>-571677199.46054721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-571677199.46054721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-2381988.3310856135</v>
      </c>
      <c r="L2181" s="444">
        <f t="shared" ca="1" si="142"/>
        <v>-574059187.79163277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-574059187.79163277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-2391913.2824651366</v>
      </c>
      <c r="L2182" s="444">
        <f t="shared" ca="1" si="142"/>
        <v>-576451101.07409787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-576451101.07409787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-2401879.5878087413</v>
      </c>
      <c r="L2183" s="444">
        <f t="shared" ca="1" si="142"/>
        <v>-578852980.6619066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-578852980.6619066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-2411887.4194246107</v>
      </c>
      <c r="L2184" s="444">
        <f t="shared" ca="1" si="142"/>
        <v>-581264868.08133125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-581264868.08133125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-2421936.9503388801</v>
      </c>
      <c r="L2185" s="444">
        <f t="shared" ca="1" si="142"/>
        <v>-583686805.03167009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-583686805.03167009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-2432028.3542986251</v>
      </c>
      <c r="L2186" s="444">
        <f t="shared" ca="1" si="142"/>
        <v>-586118833.38596869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-586118833.38596869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-2442161.8057748694</v>
      </c>
      <c r="L2187" s="444">
        <f t="shared" ca="1" si="142"/>
        <v>-588560995.19174361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-588560995.19174361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-2452337.4799655983</v>
      </c>
      <c r="L2188" s="444">
        <f t="shared" ca="1" si="142"/>
        <v>-591013332.67170918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-591013332.67170918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-2462555.5527987881</v>
      </c>
      <c r="L2189" s="444">
        <f t="shared" ca="1" si="142"/>
        <v>-593475888.22450793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-593475888.22450793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-2472816.2009354495</v>
      </c>
      <c r="L2190" s="444">
        <f t="shared" ca="1" si="142"/>
        <v>-595948704.42544341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-595948704.42544341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-2483119.6017726809</v>
      </c>
      <c r="L2191" s="444">
        <f t="shared" ca="1" si="142"/>
        <v>-598431824.02721608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-598431824.02721608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-2493465.9334467337</v>
      </c>
      <c r="L2192" s="444">
        <f t="shared" ca="1" si="142"/>
        <v>-600925289.96066284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-600925289.96066284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-2503855.3748360951</v>
      </c>
      <c r="L2193" s="444">
        <f t="shared" ca="1" si="142"/>
        <v>-603429145.33549893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-603429145.33549893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-2514288.1055645789</v>
      </c>
      <c r="L2194" s="444">
        <f t="shared" ca="1" si="142"/>
        <v>-605943433.44106352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-605943433.44106352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-2524764.3060044311</v>
      </c>
      <c r="L2195" s="444">
        <f t="shared" ca="1" si="142"/>
        <v>-608468197.74706793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-608468197.74706793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-2535284.1572794495</v>
      </c>
      <c r="L2196" s="444">
        <f t="shared" ca="1" si="142"/>
        <v>-611003481.90434742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-611003481.90434742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-2545847.8412681143</v>
      </c>
      <c r="L2197" s="444">
        <f t="shared" ca="1" si="142"/>
        <v>-613549329.74561548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-613549329.74561548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-2556455.5406067311</v>
      </c>
      <c r="L2198" s="444">
        <f t="shared" ca="1" si="142"/>
        <v>-616105785.28622222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-616105785.28622222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-2567107.4386925926</v>
      </c>
      <c r="L2199" s="444">
        <f t="shared" ca="1" si="142"/>
        <v>-618672892.72491479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-618672892.72491479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-2577803.7196871447</v>
      </c>
      <c r="L2200" s="444">
        <f t="shared" ca="1" si="142"/>
        <v>-621250696.44460189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-621250696.44460189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-2588544.5685191746</v>
      </c>
      <c r="L2201" s="444">
        <f t="shared" ca="1" si="142"/>
        <v>-623839241.01312101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-623839241.01312101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-2599330.1708880044</v>
      </c>
      <c r="L2202" s="444">
        <f t="shared" ca="1" si="142"/>
        <v>-626438571.18400896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-626438571.18400896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-2610160.7132667038</v>
      </c>
      <c r="L2203" s="444">
        <f t="shared" ca="1" si="142"/>
        <v>-629048731.89727569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-629048731.89727569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-2621036.3829053151</v>
      </c>
      <c r="L2204" s="444">
        <f t="shared" ca="1" si="142"/>
        <v>-631669768.28018105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-631669768.28018105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-2631957.3678340875</v>
      </c>
      <c r="L2205" s="444">
        <f t="shared" ca="1" si="142"/>
        <v>-634301725.64801514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-634301725.64801514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-2642923.8568667299</v>
      </c>
      <c r="L2206" s="444">
        <f t="shared" ca="1" si="142"/>
        <v>-636944649.50488186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-636944649.50488186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-2653936.0396036743</v>
      </c>
      <c r="L2207" s="444">
        <f t="shared" ca="1" si="142"/>
        <v>-639598585.54448557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-639598585.54448557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-2664994.1064353567</v>
      </c>
      <c r="L2208" s="444">
        <f t="shared" ca="1" si="142"/>
        <v>-642263579.65092087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-642263579.65092087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-2676098.2485455037</v>
      </c>
      <c r="L2209" s="444">
        <f t="shared" ca="1" si="142"/>
        <v>-644939677.8994664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-644939677.8994664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-2687248.6579144434</v>
      </c>
      <c r="L2210" s="444">
        <f t="shared" ca="1" si="142"/>
        <v>-647626926.5573808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-647626926.5573808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-2698445.5273224199</v>
      </c>
      <c r="L2211" s="444">
        <f t="shared" ca="1" si="142"/>
        <v>-650325372.08470321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-650325372.08470321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-2709689.0503529301</v>
      </c>
      <c r="L2212" s="444">
        <f t="shared" ca="1" si="142"/>
        <v>-653035061.13505614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-653035061.13505614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-2720979.4213960674</v>
      </c>
      <c r="L2213" s="444">
        <f t="shared" ca="1" si="142"/>
        <v>-655756040.55645216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-655756040.55645216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-2732316.8356518839</v>
      </c>
      <c r="L2214" s="444">
        <f t="shared" ca="1" si="142"/>
        <v>-658488357.39210403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-658488357.39210403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-2743701.4891337669</v>
      </c>
      <c r="L2215" s="444">
        <f t="shared" ca="1" si="142"/>
        <v>-661232058.88123775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-661232058.88123775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-2755133.5786718237</v>
      </c>
      <c r="L2216" s="444">
        <f t="shared" ca="1" si="142"/>
        <v>-663987192.45990956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-663987192.45990956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-2766613.3019162896</v>
      </c>
      <c r="L2217" s="444">
        <f t="shared" ca="1" si="142"/>
        <v>-666753805.7618258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-666753805.7618258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-2778140.8573409407</v>
      </c>
      <c r="L2218" s="444">
        <f t="shared" ca="1" si="142"/>
        <v>-669531946.61916673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-669531946.61916673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-2789716.4442465282</v>
      </c>
      <c r="L2219" s="444">
        <f t="shared" ca="1" si="142"/>
        <v>-672321663.06341326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-672321663.06341326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-2801340.262764222</v>
      </c>
      <c r="L2220" s="444">
        <f t="shared" ca="1" si="142"/>
        <v>-675123003.32617748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-675123003.32617748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-2813012.5138590727</v>
      </c>
      <c r="L2221" s="444">
        <f t="shared" ca="1" si="142"/>
        <v>-677936015.84003651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-677936015.84003651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-2824733.3993334854</v>
      </c>
      <c r="L2222" s="444">
        <f t="shared" ca="1" si="142"/>
        <v>-680760749.23936999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-680760749.23936999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-2836503.1218307083</v>
      </c>
      <c r="L2223" s="444">
        <f t="shared" ca="1" si="142"/>
        <v>-683597252.36120069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-683597252.36120069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-2848321.8848383361</v>
      </c>
      <c r="L2224" s="444">
        <f t="shared" ca="1" si="142"/>
        <v>-686445574.24603903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-686445574.24603903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-2860189.8926918292</v>
      </c>
      <c r="L2225" s="444">
        <f t="shared" ca="1" si="142"/>
        <v>-689305764.13873088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-689305764.13873088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-2872107.3505780455</v>
      </c>
      <c r="L2226" s="444">
        <f t="shared" ca="1" si="142"/>
        <v>-692177871.48930895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-692177871.48930895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-2884074.4645387875</v>
      </c>
      <c r="L2227" s="444">
        <f t="shared" ca="1" si="142"/>
        <v>-695061945.95384777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-695061945.95384777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-2896091.4414743655</v>
      </c>
      <c r="L2228" s="444">
        <f t="shared" ca="1" si="142"/>
        <v>-697958037.39532208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-697958037.39532208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-2908158.4891471751</v>
      </c>
      <c r="L2229" s="444">
        <f t="shared" ca="1" si="142"/>
        <v>-700866195.88446927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-700866195.88446927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-2920275.8161852886</v>
      </c>
      <c r="L2230" s="444">
        <f t="shared" ca="1" si="142"/>
        <v>-703786471.70065451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-703786471.70065451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-2932443.6320860605</v>
      </c>
      <c r="L2231" s="444">
        <f t="shared" ca="1" si="142"/>
        <v>-706718915.33274055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-706718915.33274055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-2944662.1472197524</v>
      </c>
      <c r="L2232" s="444">
        <f t="shared" ca="1" si="142"/>
        <v>-709663577.47996032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-709663577.47996032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-2956931.5728331679</v>
      </c>
      <c r="L2233" s="444">
        <f t="shared" ca="1" si="142"/>
        <v>-712620509.0527935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-712620509.0527935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-2969252.1210533064</v>
      </c>
      <c r="L2234" s="444">
        <f t="shared" ca="1" si="142"/>
        <v>-715589761.17384684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-715589761.17384684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-2981624.0048910286</v>
      </c>
      <c r="L2235" s="444">
        <f t="shared" ca="1" si="142"/>
        <v>-718571385.17873788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-718571385.17873788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-2994047.4382447409</v>
      </c>
      <c r="L2236" s="444">
        <f t="shared" ca="1" si="142"/>
        <v>-721565432.61698258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-721565432.61698258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-3006522.6359040942</v>
      </c>
      <c r="L2237" s="444">
        <f t="shared" ca="1" si="142"/>
        <v>-724571955.25288665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-724571955.25288665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-3019049.8135536942</v>
      </c>
      <c r="L2238" s="444">
        <f t="shared" ca="1" si="142"/>
        <v>-727591005.06644034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-727591005.06644034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-3031629.1877768347</v>
      </c>
      <c r="L2239" s="444">
        <f t="shared" ca="1" si="142"/>
        <v>-730622634.25421715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-730622634.25421715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-3044260.976059238</v>
      </c>
      <c r="L2240" s="444">
        <f t="shared" ca="1" si="142"/>
        <v>-733666895.23027635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-733666895.23027635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-3056945.3967928179</v>
      </c>
      <c r="L2241" s="444">
        <f t="shared" ca="1" si="142"/>
        <v>-736723840.62706912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-736723840.62706912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-3069682.6692794547</v>
      </c>
      <c r="L2242" s="444">
        <f t="shared" ca="1" si="142"/>
        <v>-739793523.29634857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-739793523.29634857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-3082473.0137347858</v>
      </c>
      <c r="L2243" s="444">
        <f t="shared" ca="1" si="142"/>
        <v>-742875996.31008339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-742875996.31008339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-3095316.6512920139</v>
      </c>
      <c r="L2244" s="444">
        <f t="shared" ca="1" si="142"/>
        <v>-745971312.96137536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-745971312.96137536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-3108213.8040057304</v>
      </c>
      <c r="L2245" s="444">
        <f t="shared" ca="1" si="142"/>
        <v>-749079526.7653811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-749079526.7653811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-3121164.6948557547</v>
      </c>
      <c r="L2246" s="444">
        <f t="shared" ca="1" si="142"/>
        <v>-752200691.46023691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-752200691.46023691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-3134169.5477509871</v>
      </c>
      <c r="L2247" s="444">
        <f t="shared" ca="1" si="142"/>
        <v>-755334861.00798786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-755334861.00798786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-3147228.5875332826</v>
      </c>
      <c r="L2248" s="444">
        <f t="shared" ca="1" si="142"/>
        <v>-758482089.59552109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-758482089.59552109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-3160342.0399813377</v>
      </c>
      <c r="L2249" s="444">
        <f t="shared" ca="1" si="142"/>
        <v>-761642431.63550246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-761642431.63550246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-3173510.1318145934</v>
      </c>
      <c r="L2250" s="444">
        <f t="shared" ca="1" si="142"/>
        <v>-764815941.76731706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-764815941.76731706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-3186733.0906971544</v>
      </c>
      <c r="L2251" s="444">
        <f t="shared" ca="1" si="142"/>
        <v>-768002674.85801423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-768002674.85801423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-3200011.1452417257</v>
      </c>
      <c r="L2252" s="444">
        <f t="shared" ca="1" si="142"/>
        <v>-771202686.00325596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-771202686.00325596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-3213344.5250135665</v>
      </c>
      <c r="L2253" s="444">
        <f t="shared" ca="1" si="142"/>
        <v>-774416030.52826953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-774416030.52826953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-3226733.4605344562</v>
      </c>
      <c r="L2254" s="444">
        <f t="shared" ca="1" si="142"/>
        <v>-777642763.98880398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-777642763.98880398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-3240178.1832866832</v>
      </c>
      <c r="L2255" s="444">
        <f t="shared" ca="1" si="142"/>
        <v>-780882942.17209065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-780882942.17209065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-3253678.9257170442</v>
      </c>
      <c r="L2256" s="444">
        <f t="shared" ca="1" si="142"/>
        <v>-784136621.09780765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-784136621.09780765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-3267235.9212408653</v>
      </c>
      <c r="L2257" s="444">
        <f t="shared" ca="1" si="142"/>
        <v>-787403857.01904845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-787403857.01904845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-3280849.404246035</v>
      </c>
      <c r="L2258" s="444">
        <f t="shared" ca="1" si="142"/>
        <v>-790684706.42329454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-790684706.42329454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-3294519.6100970604</v>
      </c>
      <c r="L2259" s="444">
        <f t="shared" ca="1" si="142"/>
        <v>-793979226.03339159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-793979226.03339159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-3308246.7751391316</v>
      </c>
      <c r="L2260" s="444">
        <f t="shared" ca="1" si="142"/>
        <v>-797287472.80853069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-797287472.80853069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-3322031.1367022111</v>
      </c>
      <c r="L2261" s="444">
        <f t="shared" ca="1" si="142"/>
        <v>-800609503.94523287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-800609503.94523287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-3335872.9331051367</v>
      </c>
      <c r="L2262" s="444">
        <f t="shared" ca="1" si="142"/>
        <v>-803945376.87833798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-803945376.87833798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-3349772.4036597414</v>
      </c>
      <c r="L2263" s="444">
        <f t="shared" ca="1" si="142"/>
        <v>-807295149.28199768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-807295149.28199768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-3363729.7886749902</v>
      </c>
      <c r="L2264" s="444">
        <f t="shared" ca="1" si="142"/>
        <v>-810658879.07067263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-810658879.07067263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-3377745.3294611359</v>
      </c>
      <c r="L2265" s="444">
        <f t="shared" ca="1" si="142"/>
        <v>-814036624.40013373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-814036624.40013373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-3391819.2683338905</v>
      </c>
      <c r="L2266" s="444">
        <f t="shared" ca="1" si="142"/>
        <v>-817428443.66846764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-817428443.66846764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-3405951.848618615</v>
      </c>
      <c r="L2267" s="444">
        <f t="shared" ca="1" si="142"/>
        <v>-820834395.51708627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-820834395.51708627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-3420143.3146545258</v>
      </c>
      <c r="L2268" s="444">
        <f t="shared" ca="1" si="142"/>
        <v>-824254538.83174074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-824254538.83174074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-3434393.9117989196</v>
      </c>
      <c r="L2269" s="444">
        <f t="shared" ca="1" si="142"/>
        <v>-827688932.74353969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-827688932.74353969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-3448703.8864314151</v>
      </c>
      <c r="L2270" s="444">
        <f t="shared" ca="1" si="142"/>
        <v>-831137636.62997115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-831137636.62997115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-3463073.485958213</v>
      </c>
      <c r="L2271" s="444">
        <f t="shared" ca="1" si="142"/>
        <v>-834600710.11592937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-834600710.11592937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-3477502.9588163723</v>
      </c>
      <c r="L2272" s="444">
        <f t="shared" ca="1" si="142"/>
        <v>-838078213.07474577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-838078213.07474577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-3491992.554478108</v>
      </c>
      <c r="L2273" s="444">
        <f t="shared" ca="1" si="142"/>
        <v>-841570205.62922382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-841570205.62922382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-3506542.5234550992</v>
      </c>
      <c r="L2274" s="444">
        <f t="shared" ca="1" si="142"/>
        <v>-845076748.15267897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-845076748.15267897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-3521153.1173028289</v>
      </c>
      <c r="L2275" s="444">
        <f t="shared" ca="1" si="142"/>
        <v>-848597901.26998174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-848597901.26998174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-3535824.588624924</v>
      </c>
      <c r="L2276" s="444">
        <f t="shared" ca="1" si="142"/>
        <v>-852133725.8586067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-852133725.8586067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-3550557.1910775281</v>
      </c>
      <c r="L2277" s="444">
        <f t="shared" ca="1" si="142"/>
        <v>-855684283.04968417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-855684283.04968417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-3565351.1793736839</v>
      </c>
      <c r="L2278" s="444">
        <f t="shared" ca="1" si="142"/>
        <v>-859249634.22905791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-859249634.22905791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-3580206.8092877413</v>
      </c>
      <c r="L2279" s="444">
        <f t="shared" ca="1" si="142"/>
        <v>-862829841.03834569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-862829841.03834569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-3595124.3376597739</v>
      </c>
      <c r="L2280" s="444">
        <f t="shared" ca="1" si="142"/>
        <v>-866424965.37600541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-866424965.37600541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-3610104.022400023</v>
      </c>
      <c r="L2281" s="444">
        <f t="shared" ca="1" si="142"/>
        <v>-870035069.39840543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-870035069.39840543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-3625146.1224933565</v>
      </c>
      <c r="L2282" s="444">
        <f t="shared" ca="1" si="142"/>
        <v>-873660215.52089882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-873660215.52089882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-3640250.8980037454</v>
      </c>
      <c r="L2283" s="444">
        <f t="shared" ca="1" si="142"/>
        <v>-877300466.41890252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-877300466.41890252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-3655418.61007876</v>
      </c>
      <c r="L2284" s="444">
        <f t="shared" ca="1" si="142"/>
        <v>-880955885.02898133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-880955885.02898133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-3670649.5209540888</v>
      </c>
      <c r="L2285" s="444">
        <f t="shared" ca="1" si="142"/>
        <v>-884626534.54993546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-884626534.54993546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-3685943.8939580638</v>
      </c>
      <c r="L2286" s="444">
        <f t="shared" ca="1" si="142"/>
        <v>-888312478.44389355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-888312478.44389355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-3701301.9935162226</v>
      </c>
      <c r="L2287" s="444">
        <f t="shared" ca="1" si="142"/>
        <v>-892013780.43740976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-892013780.43740976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-3716724.085155874</v>
      </c>
      <c r="L2288" s="444">
        <f t="shared" ca="1" si="142"/>
        <v>-895730504.5225656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-895730504.5225656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-3732210.4355106894</v>
      </c>
      <c r="L2289" s="444">
        <f t="shared" ca="1" si="142"/>
        <v>-899462714.95807624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-899462714.95807624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-3747761.3123253174</v>
      </c>
      <c r="L2290" s="444">
        <f t="shared" ca="1" si="142"/>
        <v>-903210476.2704016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-903210476.2704016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-3763376.9844600069</v>
      </c>
      <c r="L2291" s="444">
        <f t="shared" ca="1" si="142"/>
        <v>-906973853.25486159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-906973853.25486159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-3779057.7218952561</v>
      </c>
      <c r="L2292" s="444">
        <f t="shared" ca="1" si="142"/>
        <v>-910752910.97675681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-910752910.97675681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-3794803.795736487</v>
      </c>
      <c r="L2293" s="444">
        <f t="shared" ca="1" si="142"/>
        <v>-914547714.77249324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-914547714.77249324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-3810615.4782187217</v>
      </c>
      <c r="L2294" s="444">
        <f t="shared" ca="1" si="142"/>
        <v>-918358330.25071192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-918358330.25071192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-3826493.0427113003</v>
      </c>
      <c r="L2295" s="444">
        <f t="shared" ca="1" si="142"/>
        <v>-922184823.29342318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-922184823.29342318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-3842436.7637225967</v>
      </c>
      <c r="L2296" s="444">
        <f t="shared" ca="1" si="142"/>
        <v>-926027260.05714571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-926027260.05714571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-3858446.9169047736</v>
      </c>
      <c r="L2297" s="444">
        <f t="shared" ca="1" si="142"/>
        <v>-929885706.97405052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-929885706.97405052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-3874523.779058544</v>
      </c>
      <c r="L2298" s="444">
        <f t="shared" ca="1" si="142"/>
        <v>-933760230.7531091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-933760230.7531091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-3890667.6281379545</v>
      </c>
      <c r="L2299" s="444">
        <f t="shared" ca="1" si="142"/>
        <v>-937650898.38124704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-937650898.38124704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-3906878.7432551966</v>
      </c>
      <c r="L2300" s="444">
        <f t="shared" ca="1" si="142"/>
        <v>-941557777.12450218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-941557777.12450218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-3923157.404685426</v>
      </c>
      <c r="L2301" s="444">
        <f t="shared" ca="1" si="142"/>
        <v>-945480934.52918756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-945480934.52918756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-3939503.8938716147</v>
      </c>
      <c r="L2302" s="444">
        <f t="shared" ca="1" si="142"/>
        <v>-949420438.42305923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-949420438.42305923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-3955918.4934294135</v>
      </c>
      <c r="L2303" s="444">
        <f t="shared" ref="L2303:L2557" ca="1" si="147">I2303-J2303+K2303</f>
        <v>-953376356.91648865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-953376356.91648865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-3972401.4871520358</v>
      </c>
      <c r="L2304" s="444">
        <f t="shared" ca="1" si="147"/>
        <v>-957348758.40364063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-957348758.40364063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-3988953.1600151686</v>
      </c>
      <c r="L2305" s="444">
        <f t="shared" ca="1" si="147"/>
        <v>-961337711.56365585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-961337711.56365585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-4005573.7981818994</v>
      </c>
      <c r="L2306" s="444">
        <f t="shared" ca="1" si="147"/>
        <v>-965343285.36183774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-965343285.36183774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-4022263.6890076576</v>
      </c>
      <c r="L2307" s="444">
        <f t="shared" ca="1" si="147"/>
        <v>-969365549.05084538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-969365549.05084538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-4039023.1210451885</v>
      </c>
      <c r="L2308" s="444">
        <f t="shared" ca="1" si="147"/>
        <v>-973404572.17189062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-973404572.17189062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-4055852.3840495436</v>
      </c>
      <c r="L2309" s="444">
        <f t="shared" ca="1" si="147"/>
        <v>-977460424.55594015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-977460424.55594015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-4072751.7689830838</v>
      </c>
      <c r="L2310" s="444">
        <f t="shared" ca="1" si="147"/>
        <v>-981533176.32492328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-981533176.32492328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-4089721.5680205137</v>
      </c>
      <c r="L2311" s="444">
        <f t="shared" ca="1" si="147"/>
        <v>-985622897.89294374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-985622897.89294374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-4106762.0745539321</v>
      </c>
      <c r="L2312" s="444">
        <f t="shared" ca="1" si="147"/>
        <v>-989729659.96749771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-989729659.96749771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-4123873.5831979075</v>
      </c>
      <c r="L2313" s="444">
        <f t="shared" ca="1" si="147"/>
        <v>-993853533.55069566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-993853533.55069566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-4141056.3897945648</v>
      </c>
      <c r="L2314" s="444">
        <f t="shared" ca="1" si="147"/>
        <v>-997994589.94049025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-997994589.94049025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-4158310.7914187093</v>
      </c>
      <c r="L2315" s="444">
        <f t="shared" ca="1" si="147"/>
        <v>-1002152900.7319089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-1002152900.7319089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-4175637.0863829539</v>
      </c>
      <c r="L2316" s="444">
        <f t="shared" ca="1" si="147"/>
        <v>-1006328537.8182919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-1006328537.8182919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-4193035.5742428824</v>
      </c>
      <c r="L2317" s="444">
        <f t="shared" ca="1" si="147"/>
        <v>-1010521573.3925347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-1010521573.3925347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-4210506.5558022279</v>
      </c>
      <c r="L2318" s="444">
        <f t="shared" ca="1" si="147"/>
        <v>-1014732079.948337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-1014732079.948337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-4228050.3331180708</v>
      </c>
      <c r="L2319" s="444">
        <f t="shared" ca="1" si="147"/>
        <v>-1018960130.281455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-1018960130.281455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-4245667.2095060628</v>
      </c>
      <c r="L2320" s="444">
        <f t="shared" ca="1" si="147"/>
        <v>-1023205797.4909611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-1023205797.4909611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-4263357.4895456713</v>
      </c>
      <c r="L2321" s="444">
        <f t="shared" ca="1" si="147"/>
        <v>-1027469154.9805068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-1027469154.9805068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-4281121.4790854445</v>
      </c>
      <c r="L2322" s="444">
        <f t="shared" ca="1" si="147"/>
        <v>-1031750276.4595922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-1031750276.4595922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-4298959.4852483012</v>
      </c>
      <c r="L2323" s="444">
        <f t="shared" ca="1" si="147"/>
        <v>-1036049235.9448406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-1036049235.9448406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-4316871.8164368356</v>
      </c>
      <c r="L2324" s="444">
        <f t="shared" ca="1" si="147"/>
        <v>-1040366107.7612774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-1040366107.7612774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-4334858.7823386556</v>
      </c>
      <c r="L2325" s="444">
        <f t="shared" ca="1" si="147"/>
        <v>-1044700966.5436161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-1044700966.5436161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-4352920.6939317333</v>
      </c>
      <c r="L2326" s="444">
        <f t="shared" ca="1" si="147"/>
        <v>-1049053887.2375478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-1049053887.2375478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-4371057.8634897824</v>
      </c>
      <c r="L2327" s="444">
        <f t="shared" ca="1" si="147"/>
        <v>-1053424945.1010375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-1053424945.1010375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-4389270.6045876555</v>
      </c>
      <c r="L2328" s="444">
        <f t="shared" ca="1" si="147"/>
        <v>-1057814215.7056252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-1057814215.7056252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-4407559.2321067723</v>
      </c>
      <c r="L2329" s="444">
        <f t="shared" ca="1" si="147"/>
        <v>-1062221774.937732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-1062221774.937732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-4425924.0622405503</v>
      </c>
      <c r="L2330" s="444">
        <f t="shared" ca="1" si="147"/>
        <v>-1066647698.9999726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-1066647698.9999726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-4444365.412499886</v>
      </c>
      <c r="L2331" s="444">
        <f t="shared" ca="1" si="147"/>
        <v>-1071092064.4124725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-1071092064.4124725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-4462883.6017186353</v>
      </c>
      <c r="L2332" s="444">
        <f t="shared" ca="1" si="147"/>
        <v>-1075554948.0141912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-1075554948.0141912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-4481478.9500591299</v>
      </c>
      <c r="L2333" s="444">
        <f t="shared" ca="1" si="147"/>
        <v>-1080036426.9642503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-1080036426.9642503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-4500151.7790177092</v>
      </c>
      <c r="L2334" s="444">
        <f t="shared" ca="1" si="147"/>
        <v>-1084536578.743268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-1084536578.743268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-4518902.4114302834</v>
      </c>
      <c r="L2335" s="444">
        <f t="shared" ca="1" si="147"/>
        <v>-1089055481.1546984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-1089055481.1546984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-4537731.1714779101</v>
      </c>
      <c r="L2336" s="444">
        <f t="shared" ca="1" si="147"/>
        <v>-1093593212.3261762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-1093593212.3261762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-4556638.3846924007</v>
      </c>
      <c r="L2337" s="444">
        <f t="shared" ca="1" si="147"/>
        <v>-1098149850.7108686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-1098149850.7108686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-4575624.3779619522</v>
      </c>
      <c r="L2338" s="444">
        <f t="shared" ca="1" si="147"/>
        <v>-1102725475.0888305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-1102725475.0888305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-4594689.4795367932</v>
      </c>
      <c r="L2339" s="444">
        <f t="shared" ca="1" si="147"/>
        <v>-1107320164.5683672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-1107320164.5683672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-4613834.0190348634</v>
      </c>
      <c r="L2340" s="444">
        <f t="shared" ca="1" si="147"/>
        <v>-1111933998.5874021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-1111933998.5874021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-4633058.3274475085</v>
      </c>
      <c r="L2341" s="444">
        <f t="shared" ca="1" si="147"/>
        <v>-1116567056.9148495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-1116567056.9148495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-4652362.737145206</v>
      </c>
      <c r="L2342" s="444">
        <f t="shared" ca="1" si="147"/>
        <v>-1121219419.6519947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-1121219419.6519947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-4671747.5818833113</v>
      </c>
      <c r="L2343" s="444">
        <f t="shared" ca="1" si="147"/>
        <v>-1125891167.2338781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-1125891167.2338781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-4691213.1968078259</v>
      </c>
      <c r="L2344" s="444">
        <f t="shared" ca="1" si="147"/>
        <v>-1130582380.430686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-1130582380.430686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-4710759.9184611915</v>
      </c>
      <c r="L2345" s="444">
        <f t="shared" ca="1" si="147"/>
        <v>-1135293140.3491471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-1135293140.3491471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-4730388.0847881129</v>
      </c>
      <c r="L2346" s="444">
        <f t="shared" ca="1" si="147"/>
        <v>-1140023528.4339352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-1140023528.4339352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-4750098.0351413963</v>
      </c>
      <c r="L2347" s="444">
        <f t="shared" ca="1" si="147"/>
        <v>-1144773626.4690766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-1144773626.4690766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-4769890.1102878191</v>
      </c>
      <c r="L2348" s="444">
        <f t="shared" ca="1" si="147"/>
        <v>-1149543516.5793645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-1149543516.5793645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-4789764.6524140192</v>
      </c>
      <c r="L2349" s="444">
        <f t="shared" ca="1" si="147"/>
        <v>-1154333281.2317786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-1154333281.2317786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-4809722.0051324107</v>
      </c>
      <c r="L2350" s="444">
        <f t="shared" ca="1" si="147"/>
        <v>-1159143003.2369111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-1159143003.2369111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-4829762.5134871295</v>
      </c>
      <c r="L2351" s="444">
        <f t="shared" ca="1" si="147"/>
        <v>-1163972765.7503982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-1163972765.7503982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-4849886.5239599925</v>
      </c>
      <c r="L2352" s="444">
        <f t="shared" ca="1" si="147"/>
        <v>-1168822652.274358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-1168822652.274358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-4870094.3844764922</v>
      </c>
      <c r="L2353" s="444">
        <f t="shared" ca="1" si="147"/>
        <v>-1173692746.6588345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-1173692746.6588345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-4890386.4444118105</v>
      </c>
      <c r="L2354" s="444">
        <f t="shared" ca="1" si="147"/>
        <v>-1178583133.1032462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-1178583133.1032462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-4910763.054596859</v>
      </c>
      <c r="L2355" s="444">
        <f t="shared" ca="1" si="147"/>
        <v>-1183493896.1578431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-1183493896.1578431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-4931224.5673243459</v>
      </c>
      <c r="L2356" s="444">
        <f t="shared" ca="1" si="147"/>
        <v>-1188425120.7251675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-1188425120.7251675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-4951771.3363548648</v>
      </c>
      <c r="L2357" s="444">
        <f t="shared" ca="1" si="147"/>
        <v>-1193376892.0615225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-1193376892.0615225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-4972403.7169230105</v>
      </c>
      <c r="L2358" s="444">
        <f t="shared" ca="1" si="147"/>
        <v>-1198349295.7784455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-1198349295.7784455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-4993122.0657435227</v>
      </c>
      <c r="L2359" s="444">
        <f t="shared" ca="1" si="147"/>
        <v>-1203342417.8441889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-1203342417.8441889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-5013926.7410174534</v>
      </c>
      <c r="L2360" s="444">
        <f t="shared" ca="1" si="147"/>
        <v>-1208356344.5852063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-1208356344.5852063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-5034818.1024383595</v>
      </c>
      <c r="L2361" s="444">
        <f t="shared" ca="1" si="147"/>
        <v>-1213391162.6876447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-1213391162.6876447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-5055796.5111985197</v>
      </c>
      <c r="L2362" s="444">
        <f t="shared" ca="1" si="147"/>
        <v>-1218446959.1988432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-1218446959.1988432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-5076862.3299951805</v>
      </c>
      <c r="L2363" s="444">
        <f t="shared" ca="1" si="147"/>
        <v>-1223523821.5288384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-1223523821.5288384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-5098015.9230368268</v>
      </c>
      <c r="L2364" s="444">
        <f t="shared" ca="1" si="147"/>
        <v>-1228621837.4518752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-1228621837.4518752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-5119257.6560494797</v>
      </c>
      <c r="L2365" s="444">
        <f t="shared" ca="1" si="147"/>
        <v>-1233741095.1079247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-1233741095.1079247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-5140587.8962830193</v>
      </c>
      <c r="L2366" s="444">
        <f t="shared" ca="1" si="147"/>
        <v>-1238881683.0042076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-1238881683.0042076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-5162007.0125175314</v>
      </c>
      <c r="L2367" s="444">
        <f t="shared" ca="1" si="147"/>
        <v>-1244043690.0167251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-1244043690.0167251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-5183515.3750696881</v>
      </c>
      <c r="L2368" s="444">
        <f t="shared" ca="1" si="147"/>
        <v>-1249227205.3917947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-1249227205.3917947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-5205113.3557991441</v>
      </c>
      <c r="L2369" s="444">
        <f t="shared" ca="1" si="147"/>
        <v>-1254432318.7475939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-1254432318.7475939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-5226801.3281149743</v>
      </c>
      <c r="L2370" s="444">
        <f t="shared" ca="1" si="147"/>
        <v>-1259659120.0757089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-1259659120.0757089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-5248579.6669821199</v>
      </c>
      <c r="L2371" s="444">
        <f t="shared" ca="1" si="147"/>
        <v>-1264907699.742691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-1264907699.742691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-5270448.7489278791</v>
      </c>
      <c r="L2372" s="444">
        <f t="shared" ca="1" si="147"/>
        <v>-1270178148.4916189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-1270178148.4916189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-5292408.9520484116</v>
      </c>
      <c r="L2373" s="444">
        <f t="shared" ca="1" si="147"/>
        <v>-1275470557.4436672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-1275470557.4436672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-5314460.6560152797</v>
      </c>
      <c r="L2374" s="444">
        <f t="shared" ca="1" si="147"/>
        <v>-1280785018.0996826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-1280785018.0996826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-5336604.242082011</v>
      </c>
      <c r="L2375" s="444">
        <f t="shared" ca="1" si="147"/>
        <v>-1286121622.3417647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-1286121622.3417647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-5358840.093090686</v>
      </c>
      <c r="L2376" s="444">
        <f t="shared" ca="1" si="147"/>
        <v>-1291480462.4348555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-1291480462.4348555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-5381168.5934785642</v>
      </c>
      <c r="L2377" s="444">
        <f t="shared" ca="1" si="147"/>
        <v>-1296861631.0283341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-1296861631.0283341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-5403590.1292847255</v>
      </c>
      <c r="L2378" s="444">
        <f t="shared" ca="1" si="147"/>
        <v>-1302265221.1576188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-1302265221.1576188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-5426105.0881567448</v>
      </c>
      <c r="L2379" s="444">
        <f t="shared" ca="1" si="147"/>
        <v>-1307691326.2457755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-1307691326.2457755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-5448713.859357398</v>
      </c>
      <c r="L2380" s="444">
        <f t="shared" ca="1" si="147"/>
        <v>-1313140040.1051328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-1313140040.1051328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-5471416.8337713871</v>
      </c>
      <c r="L2381" s="444">
        <f t="shared" ca="1" si="147"/>
        <v>-1318611456.9389043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-1318611456.9389043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-5494214.4039121009</v>
      </c>
      <c r="L2382" s="444">
        <f t="shared" ca="1" si="147"/>
        <v>-1324105671.3428164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-1324105671.3428164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-5517106.9639284015</v>
      </c>
      <c r="L2383" s="444">
        <f t="shared" ca="1" si="147"/>
        <v>-1329622778.3067448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-1329622778.3067448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-5540094.9096114365</v>
      </c>
      <c r="L2384" s="444">
        <f t="shared" ca="1" si="147"/>
        <v>-1335162873.2163563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-1335162873.2163563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-5563178.6384014841</v>
      </c>
      <c r="L2385" s="444">
        <f t="shared" ca="1" si="147"/>
        <v>-1340726051.8547578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-1340726051.8547578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-5586358.5493948236</v>
      </c>
      <c r="L2386" s="444">
        <f t="shared" ca="1" si="147"/>
        <v>-1346312410.4041526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-1346312410.4041526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-5609635.043350636</v>
      </c>
      <c r="L2387" s="444">
        <f t="shared" ca="1" si="147"/>
        <v>-1351922045.4475033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-1351922045.4475033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-5633008.5226979302</v>
      </c>
      <c r="L2388" s="444">
        <f t="shared" ca="1" si="147"/>
        <v>-1357555053.9702013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-1357555053.9702013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-5656479.3915425055</v>
      </c>
      <c r="L2389" s="444">
        <f t="shared" ca="1" si="147"/>
        <v>-1363211533.3617437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-1363211533.3617437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-5680048.0556739317</v>
      </c>
      <c r="L2390" s="444">
        <f t="shared" ca="1" si="147"/>
        <v>-1368891581.4174175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-1368891581.4174175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-5703714.9225725727</v>
      </c>
      <c r="L2391" s="444">
        <f t="shared" ca="1" si="147"/>
        <v>-1374595296.3399901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-1374595296.3399901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-5727480.4014166258</v>
      </c>
      <c r="L2392" s="444">
        <f t="shared" ca="1" si="147"/>
        <v>-1380322776.7414067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-1380322776.7414067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-5751344.9030891946</v>
      </c>
      <c r="L2393" s="444">
        <f t="shared" ca="1" si="147"/>
        <v>-1386074121.644496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-1386074121.644496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-5775308.8401854001</v>
      </c>
      <c r="L2394" s="444">
        <f t="shared" ca="1" si="147"/>
        <v>-1391849430.4846814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-1391849430.4846814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-5799372.6270195059</v>
      </c>
      <c r="L2395" s="444">
        <f t="shared" ca="1" si="147"/>
        <v>-1397648803.1117008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-1397648803.1117008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-5823536.6796320863</v>
      </c>
      <c r="L2396" s="444">
        <f t="shared" ca="1" si="147"/>
        <v>-1403472339.791333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-1403472339.791333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-5847801.4157972205</v>
      </c>
      <c r="L2397" s="444">
        <f t="shared" ca="1" si="147"/>
        <v>-1409320141.2071302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-1409320141.2071302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-5872167.2550297091</v>
      </c>
      <c r="L2398" s="444">
        <f t="shared" ca="1" si="147"/>
        <v>-1415192308.4621599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-1415192308.4621599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-5896634.618592333</v>
      </c>
      <c r="L2399" s="444">
        <f t="shared" ca="1" si="147"/>
        <v>-1421088943.0807521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-1421088943.0807521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-5921203.9295031335</v>
      </c>
      <c r="L2400" s="444">
        <f t="shared" ca="1" si="147"/>
        <v>-1427010147.0102553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-1427010147.0102553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-5945875.6125427308</v>
      </c>
      <c r="L2401" s="444">
        <f t="shared" ca="1" si="147"/>
        <v>-1432956022.622798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-1432956022.622798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-5970650.0942616584</v>
      </c>
      <c r="L2402" s="444">
        <f t="shared" ca="1" si="147"/>
        <v>-1438926672.7170596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-1438926672.7170596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-5995527.8029877488</v>
      </c>
      <c r="L2403" s="444">
        <f t="shared" ca="1" si="147"/>
        <v>-1444922200.5200474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-1444922200.5200474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-6020509.1688335305</v>
      </c>
      <c r="L2404" s="444">
        <f t="shared" ca="1" si="147"/>
        <v>-1450942709.6888809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-1450942709.6888809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-6045594.6237036707</v>
      </c>
      <c r="L2405" s="444">
        <f t="shared" ca="1" si="147"/>
        <v>-1456988304.3125846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-1456988304.3125846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-6070784.6013024356</v>
      </c>
      <c r="L2406" s="444">
        <f t="shared" ca="1" si="147"/>
        <v>-1463059088.913887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-1463059088.913887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-6096079.5371411955</v>
      </c>
      <c r="L2407" s="444">
        <f t="shared" ca="1" si="147"/>
        <v>-1469155168.4510281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-1469155168.4510281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-6121479.8685459504</v>
      </c>
      <c r="L2408" s="444">
        <f t="shared" ca="1" si="147"/>
        <v>-1475276648.3195741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-1475276648.3195741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-6146986.0346648917</v>
      </c>
      <c r="L2409" s="444">
        <f t="shared" ca="1" si="147"/>
        <v>-1481423634.354239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-1481423634.354239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-6172598.476475996</v>
      </c>
      <c r="L2410" s="444">
        <f t="shared" ca="1" si="147"/>
        <v>-1487596232.8307149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-1487596232.8307149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-6198317.6367946453</v>
      </c>
      <c r="L2411" s="444">
        <f t="shared" ca="1" si="147"/>
        <v>-1493794550.4675095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-1493794550.4675095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-6224143.9602812892</v>
      </c>
      <c r="L2412" s="444">
        <f t="shared" ca="1" si="147"/>
        <v>-1500018694.4277909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-1500018694.4277909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-6250077.8934491286</v>
      </c>
      <c r="L2413" s="444">
        <f t="shared" ca="1" si="147"/>
        <v>-1506268772.3212399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-1506268772.3212399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-6276119.8846718334</v>
      </c>
      <c r="L2414" s="444">
        <f t="shared" ca="1" si="147"/>
        <v>-1512544892.2059119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-1512544892.2059119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-6302270.3841912998</v>
      </c>
      <c r="L2415" s="444">
        <f t="shared" ca="1" si="147"/>
        <v>-1518847162.5901031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-1518847162.5901031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-6328529.8441254301</v>
      </c>
      <c r="L2416" s="444">
        <f t="shared" ca="1" si="147"/>
        <v>-1525175692.4342287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-1525175692.4342287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-6354898.7184759527</v>
      </c>
      <c r="L2417" s="444">
        <f t="shared" ca="1" si="147"/>
        <v>-1531530591.1527047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-1531530591.1527047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-6381377.4631362697</v>
      </c>
      <c r="L2418" s="444">
        <f t="shared" ca="1" si="147"/>
        <v>-1537911968.6158409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-1537911968.6158409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-6407966.5358993374</v>
      </c>
      <c r="L2419" s="444">
        <f t="shared" ca="1" si="147"/>
        <v>-1544319935.1517403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-1544319935.1517403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-6434666.3964655846</v>
      </c>
      <c r="L2420" s="444">
        <f t="shared" ca="1" si="147"/>
        <v>-1550754601.5482059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-1550754601.5482059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-6461477.506450858</v>
      </c>
      <c r="L2421" s="444">
        <f t="shared" ca="1" si="147"/>
        <v>-1557216079.0546567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-1557216079.0546567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-6488400.3293944029</v>
      </c>
      <c r="L2422" s="444">
        <f t="shared" ca="1" si="147"/>
        <v>-1563704479.3840511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-1563704479.3840511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-6515435.330766879</v>
      </c>
      <c r="L2423" s="444">
        <f t="shared" ca="1" si="147"/>
        <v>-1570219914.714818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-1570219914.714818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-6542582.9779784083</v>
      </c>
      <c r="L2424" s="444">
        <f t="shared" ca="1" si="147"/>
        <v>-1576762497.6927965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-1576762497.6927965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-6569843.7403866518</v>
      </c>
      <c r="L2425" s="444">
        <f t="shared" ca="1" si="147"/>
        <v>-1583332341.4331832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-1583332341.4331832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-6597218.0893049296</v>
      </c>
      <c r="L2426" s="444">
        <f t="shared" ca="1" si="147"/>
        <v>-1589929559.5224881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-1589929559.5224881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-6624706.4980103672</v>
      </c>
      <c r="L2427" s="444">
        <f t="shared" ca="1" si="147"/>
        <v>-1596554266.0204985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-1596554266.0204985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-6652309.4417520771</v>
      </c>
      <c r="L2428" s="444">
        <f t="shared" ca="1" si="147"/>
        <v>-1603206575.4622507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-1603206575.4622507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-6680027.397759378</v>
      </c>
      <c r="L2429" s="444">
        <f t="shared" ca="1" si="147"/>
        <v>-1609886602.8600101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-1609886602.8600101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-6707860.8452500422</v>
      </c>
      <c r="L2430" s="444">
        <f t="shared" ca="1" si="147"/>
        <v>-1616594463.7052603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-1616594463.7052603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-6735810.2654385846</v>
      </c>
      <c r="L2431" s="444">
        <f t="shared" ca="1" si="147"/>
        <v>-1623330273.9706988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-1623330273.9706988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-6763876.1415445786</v>
      </c>
      <c r="L2432" s="444">
        <f t="shared" ca="1" si="147"/>
        <v>-1630094150.1122434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-1630094150.1122434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-6792058.9588010143</v>
      </c>
      <c r="L2433" s="444">
        <f t="shared" ca="1" si="147"/>
        <v>-1636886209.0710444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-1636886209.0710444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-6820359.2044626847</v>
      </c>
      <c r="L2434" s="444">
        <f t="shared" ca="1" si="147"/>
        <v>-1643706568.2755072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-1643706568.2755072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-6848777.3678146135</v>
      </c>
      <c r="L2435" s="444">
        <f t="shared" ca="1" si="147"/>
        <v>-1650555345.6433218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-1650555345.6433218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-6877313.9401805075</v>
      </c>
      <c r="L2436" s="444">
        <f t="shared" ca="1" si="147"/>
        <v>-1657432659.5835023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-1657432659.5835023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-6905969.4149312591</v>
      </c>
      <c r="L2437" s="444">
        <f t="shared" ca="1" si="147"/>
        <v>-1664338628.9984336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-1664338628.9984336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-6934744.2874934729</v>
      </c>
      <c r="L2438" s="444">
        <f t="shared" ca="1" si="147"/>
        <v>-1671273373.2859271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-1671273373.2859271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-6963639.055358029</v>
      </c>
      <c r="L2439" s="444">
        <f t="shared" ca="1" si="147"/>
        <v>-1678237012.341285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-1678237012.341285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-6992654.2180886865</v>
      </c>
      <c r="L2440" s="444">
        <f t="shared" ca="1" si="147"/>
        <v>-1685229666.5593736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-1685229666.5593736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-7021790.2773307236</v>
      </c>
      <c r="L2441" s="444">
        <f t="shared" ca="1" si="147"/>
        <v>-1692251456.8367043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-1692251456.8367043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-7051047.7368196007</v>
      </c>
      <c r="L2442" s="444">
        <f t="shared" ca="1" si="147"/>
        <v>-1699302504.5735238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-1699302504.5735238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-7080427.1023896821</v>
      </c>
      <c r="L2443" s="444">
        <f t="shared" ca="1" si="147"/>
        <v>-1706382931.6759133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-1706382931.6759133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-7109928.8819829719</v>
      </c>
      <c r="L2444" s="444">
        <f t="shared" ca="1" si="147"/>
        <v>-1713492860.5578964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-1713492860.5578964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-7139553.5856579011</v>
      </c>
      <c r="L2445" s="444">
        <f t="shared" ca="1" si="147"/>
        <v>-1720632414.1435542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-1720632414.1435542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-7169301.7255981425</v>
      </c>
      <c r="L2446" s="444">
        <f t="shared" ca="1" si="147"/>
        <v>-1727801715.8691523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-1727801715.8691523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-7199173.8161214693</v>
      </c>
      <c r="L2447" s="444">
        <f t="shared" ca="1" si="147"/>
        <v>-1735000889.6852739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-1735000889.6852739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-7229170.3736886401</v>
      </c>
      <c r="L2448" s="444">
        <f t="shared" ca="1" si="147"/>
        <v>-1742230060.0589626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-1742230060.0589626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-7259291.9169123443</v>
      </c>
      <c r="L2449" s="444">
        <f t="shared" ca="1" si="147"/>
        <v>-1749489351.9758749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-1749489351.9758749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-7289538.9665661454</v>
      </c>
      <c r="L2450" s="444">
        <f t="shared" ca="1" si="147"/>
        <v>-1756778890.942441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-1756778890.942441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-7319912.0455935029</v>
      </c>
      <c r="L2451" s="444">
        <f t="shared" ca="1" si="147"/>
        <v>-1764098802.9880345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-1764098802.9880345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-7350411.6791168107</v>
      </c>
      <c r="L2452" s="444">
        <f t="shared" ca="1" si="147"/>
        <v>-1771449214.6671512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-1771449214.6671512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-7381038.3944464633</v>
      </c>
      <c r="L2453" s="444">
        <f t="shared" ca="1" si="147"/>
        <v>-1778830253.0615976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-1778830253.0615976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-7411792.7210899908</v>
      </c>
      <c r="L2454" s="444">
        <f t="shared" ca="1" si="147"/>
        <v>-1786242045.7826877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-1786242045.7826877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-7442675.1907611983</v>
      </c>
      <c r="L2455" s="444">
        <f t="shared" ca="1" si="147"/>
        <v>-1793684720.9734488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-1793684720.9734488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-7473686.3373893704</v>
      </c>
      <c r="L2456" s="444">
        <f t="shared" ca="1" si="147"/>
        <v>-1801158407.3108382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-1801158407.3108382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-7504826.6971284924</v>
      </c>
      <c r="L2457" s="444">
        <f t="shared" ca="1" si="147"/>
        <v>-1808663234.0079668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-1808663234.0079668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-7536096.8083665278</v>
      </c>
      <c r="L2458" s="444">
        <f t="shared" ca="1" si="147"/>
        <v>-1816199330.8163333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-1816199330.8163333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-7567497.2117347224</v>
      </c>
      <c r="L2459" s="444">
        <f t="shared" ca="1" si="147"/>
        <v>-1823766828.0280681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-1823766828.0280681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-7599028.4501169501</v>
      </c>
      <c r="L2460" s="444">
        <f t="shared" ca="1" si="147"/>
        <v>-1831365856.4781849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-1831365856.4781849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-7630691.0686591035</v>
      </c>
      <c r="L2461" s="444">
        <f t="shared" ca="1" si="147"/>
        <v>-1838996547.546844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-1838996547.546844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-7662485.6147785159</v>
      </c>
      <c r="L2462" s="444">
        <f t="shared" ca="1" si="147"/>
        <v>-1846659033.1616225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-1846659033.1616225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-7694412.6381734274</v>
      </c>
      <c r="L2463" s="444">
        <f t="shared" ca="1" si="147"/>
        <v>-1854353445.7997959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-1854353445.7997959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-7726472.6908324836</v>
      </c>
      <c r="L2464" s="444">
        <f t="shared" ca="1" si="147"/>
        <v>-1862079918.4906282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-1862079918.4906282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-7758666.327044284</v>
      </c>
      <c r="L2465" s="444">
        <f t="shared" ca="1" si="147"/>
        <v>-1869838584.8176725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-1869838584.8176725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-7790994.1034069685</v>
      </c>
      <c r="L2466" s="444">
        <f t="shared" ca="1" si="147"/>
        <v>-1877629578.9210794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-1877629578.9210794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-7823456.5788378306</v>
      </c>
      <c r="L2467" s="444">
        <f t="shared" ca="1" si="147"/>
        <v>-1885453035.4999173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-1885453035.4999173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-7856054.3145829877</v>
      </c>
      <c r="L2468" s="444">
        <f t="shared" ca="1" si="147"/>
        <v>-1893309089.8145003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-1893309089.8145003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-7888787.8742270842</v>
      </c>
      <c r="L2469" s="444">
        <f t="shared" ca="1" si="147"/>
        <v>-1901197877.6887274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-1901197877.6887274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-7921657.8237030311</v>
      </c>
      <c r="L2470" s="444">
        <f t="shared" ca="1" si="147"/>
        <v>-1909119535.5124304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-1909119535.5124304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-7954664.7313017929</v>
      </c>
      <c r="L2471" s="444">
        <f t="shared" ca="1" si="147"/>
        <v>-1917074200.2437322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-1917074200.2437322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-7987809.1676822174</v>
      </c>
      <c r="L2472" s="444">
        <f t="shared" ca="1" si="147"/>
        <v>-1925062009.4114144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-1925062009.4114144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-8021091.7058808934</v>
      </c>
      <c r="L2473" s="444">
        <f t="shared" ca="1" si="147"/>
        <v>-1933083101.1172953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-1933083101.1172953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-8054512.9213220635</v>
      </c>
      <c r="L2474" s="444">
        <f t="shared" ca="1" si="147"/>
        <v>-1941137614.0386174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-1941137614.0386174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-8088073.3918275712</v>
      </c>
      <c r="L2475" s="444">
        <f t="shared" ca="1" si="147"/>
        <v>-1949225687.430445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-1949225687.430445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-8121773.6976268552</v>
      </c>
      <c r="L2476" s="444">
        <f t="shared" ca="1" si="147"/>
        <v>-1957347461.1280718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-1957347461.1280718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-8155614.4213669645</v>
      </c>
      <c r="L2477" s="444">
        <f t="shared" ca="1" si="147"/>
        <v>-1965503075.5494387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-1965503075.5494387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-8189596.1481226608</v>
      </c>
      <c r="L2478" s="444">
        <f t="shared" ca="1" si="147"/>
        <v>-1973692671.6975613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-1973692671.6975613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-8223719.4654065045</v>
      </c>
      <c r="L2479" s="444">
        <f t="shared" ca="1" si="147"/>
        <v>-1981916391.1629677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-1981916391.1629677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-8257984.9631790323</v>
      </c>
      <c r="L2480" s="444">
        <f t="shared" ca="1" si="147"/>
        <v>-1990174376.1261468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-1990174376.1261468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-8292393.2338589458</v>
      </c>
      <c r="L2481" s="444">
        <f t="shared" ca="1" si="147"/>
        <v>-1998466769.3600059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-1998466769.3600059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-8326944.872333358</v>
      </c>
      <c r="L2482" s="444">
        <f t="shared" ca="1" si="147"/>
        <v>-2006793714.2323391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-2006793714.2323391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-8361640.4759680806</v>
      </c>
      <c r="L2483" s="444">
        <f t="shared" ca="1" si="147"/>
        <v>-2015155354.7083073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-2015155354.7083073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-8396480.6446179468</v>
      </c>
      <c r="L2484" s="444">
        <f t="shared" ca="1" si="147"/>
        <v>-2023551835.3529253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-2023551835.3529253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-8431465.980637189</v>
      </c>
      <c r="L2485" s="444">
        <f t="shared" ca="1" si="147"/>
        <v>-2031983301.3335624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-2031983301.3335624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-8466597.0888898429</v>
      </c>
      <c r="L2486" s="444">
        <f t="shared" ca="1" si="147"/>
        <v>-2040449898.4224522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-2040449898.4224522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-8501874.5767602175</v>
      </c>
      <c r="L2487" s="444">
        <f t="shared" ca="1" si="147"/>
        <v>-2048951772.9992125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-2048951772.9992125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-8537299.0541633852</v>
      </c>
      <c r="L2488" s="444">
        <f t="shared" ca="1" si="147"/>
        <v>-2057489072.053376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-2057489072.053376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-8572871.1335557345</v>
      </c>
      <c r="L2489" s="444">
        <f t="shared" ca="1" si="147"/>
        <v>-2066061943.1869316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-2066061943.1869316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-8608591.429945549</v>
      </c>
      <c r="L2490" s="444">
        <f t="shared" ca="1" si="147"/>
        <v>-2074670534.6168771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-2074670534.6168771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-8644460.5609036535</v>
      </c>
      <c r="L2491" s="444">
        <f t="shared" ca="1" si="147"/>
        <v>-2083314995.1777806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-2083314995.1777806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-8680479.1465740856</v>
      </c>
      <c r="L2492" s="444">
        <f t="shared" ca="1" si="147"/>
        <v>-2091995474.3243546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-2091995474.3243546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-8716647.8096848112</v>
      </c>
      <c r="L2493" s="444">
        <f t="shared" ca="1" si="147"/>
        <v>-2100712122.1340394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-2100712122.1340394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-8752967.1755584981</v>
      </c>
      <c r="L2494" s="444">
        <f t="shared" ca="1" si="147"/>
        <v>-2109465089.309598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-2109465089.309598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-8789437.8721233252</v>
      </c>
      <c r="L2495" s="444">
        <f t="shared" ca="1" si="147"/>
        <v>-2118254527.1817212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-2118254527.1817212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-8826060.5299238376</v>
      </c>
      <c r="L2496" s="444">
        <f t="shared" ca="1" si="147"/>
        <v>-2127080587.7116451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-2127080587.7116451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-8862835.7821318544</v>
      </c>
      <c r="L2497" s="444">
        <f t="shared" ca="1" si="147"/>
        <v>-2135943423.493777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-2135943423.493777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-8899764.2645574026</v>
      </c>
      <c r="L2498" s="444">
        <f t="shared" ca="1" si="147"/>
        <v>-2144843187.7583344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-2144843187.7583344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-8936846.6156597268</v>
      </c>
      <c r="L2499" s="444">
        <f t="shared" ca="1" si="147"/>
        <v>-2153780034.3739944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-2153780034.3739944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-8974083.476558309</v>
      </c>
      <c r="L2500" s="444">
        <f t="shared" ca="1" si="147"/>
        <v>-2162754117.8505526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-2162754117.8505526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-9011475.4910439681</v>
      </c>
      <c r="L2501" s="444">
        <f t="shared" ca="1" si="147"/>
        <v>-2171765593.3415966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-2171765593.3415966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-9049023.3055899851</v>
      </c>
      <c r="L2502" s="444">
        <f t="shared" ca="1" si="147"/>
        <v>-2180814616.6471868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-2180814616.6471868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-9086727.5693632774</v>
      </c>
      <c r="L2503" s="444">
        <f t="shared" ca="1" si="147"/>
        <v>-2189901344.2165499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-2189901344.2165499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-9124588.934235625</v>
      </c>
      <c r="L2504" s="444">
        <f t="shared" ca="1" si="147"/>
        <v>-2199025933.1507854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-2199025933.1507854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-9162608.0547949392</v>
      </c>
      <c r="L2505" s="444">
        <f t="shared" ca="1" si="147"/>
        <v>-2208188541.2055802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-2208188541.2055802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-9200785.5883565843</v>
      </c>
      <c r="L2506" s="444">
        <f t="shared" ca="1" si="147"/>
        <v>-2217389326.7939367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-2217389326.7939367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-9239122.1949747354</v>
      </c>
      <c r="L2507" s="444">
        <f t="shared" ca="1" si="147"/>
        <v>-2226628448.9889116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-2226628448.9889116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-9277618.5374537986</v>
      </c>
      <c r="L2508" s="444">
        <f t="shared" ca="1" si="147"/>
        <v>-2235906067.5263653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-2235906067.5263653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-9316275.2813598551</v>
      </c>
      <c r="L2509" s="444">
        <f t="shared" ca="1" si="147"/>
        <v>-2245222342.807725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-2245222342.807725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-9355093.0950321872</v>
      </c>
      <c r="L2510" s="444">
        <f t="shared" ca="1" si="147"/>
        <v>-2254577435.9027572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-2254577435.9027572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-9394072.649594821</v>
      </c>
      <c r="L2511" s="444">
        <f t="shared" ca="1" si="147"/>
        <v>-2263971508.552352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-2263971508.552352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-9433214.6189681329</v>
      </c>
      <c r="L2512" s="444">
        <f t="shared" ca="1" si="147"/>
        <v>-2273404723.17132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-2273404723.17132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-9472519.6798804998</v>
      </c>
      <c r="L2513" s="444">
        <f t="shared" ca="1" si="147"/>
        <v>-2282877242.8512006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-2282877242.8512006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-9511988.5118800029</v>
      </c>
      <c r="L2514" s="444">
        <f t="shared" ca="1" si="147"/>
        <v>-2292389231.3630805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-2292389231.3630805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-9551621.7973461691</v>
      </c>
      <c r="L2515" s="444">
        <f t="shared" ca="1" si="147"/>
        <v>-2301940853.1604266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-2301940853.1604266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-9591420.2215017769</v>
      </c>
      <c r="L2516" s="444">
        <f t="shared" ca="1" si="147"/>
        <v>-2311532273.3819284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-2311532273.3819284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-9631384.4724247009</v>
      </c>
      <c r="L2517" s="444">
        <f t="shared" ca="1" si="147"/>
        <v>-2321163657.854353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-2321163657.854353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-9671515.2410598043</v>
      </c>
      <c r="L2518" s="444">
        <f t="shared" ca="1" si="147"/>
        <v>-2330835173.0954127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-2330835173.0954127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-9711813.2212308869</v>
      </c>
      <c r="L2519" s="444">
        <f t="shared" ca="1" si="147"/>
        <v>-2340546986.3166437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-2340546986.3166437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-9752279.1096526813</v>
      </c>
      <c r="L2520" s="444">
        <f t="shared" ca="1" si="147"/>
        <v>-2350299265.4262962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-2350299265.4262962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-9792913.6059429012</v>
      </c>
      <c r="L2521" s="444">
        <f t="shared" ca="1" si="147"/>
        <v>-2360092179.032239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-2360092179.032239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-9833717.412634328</v>
      </c>
      <c r="L2522" s="444">
        <f t="shared" ca="1" si="147"/>
        <v>-2369925896.4448733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-2369925896.4448733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-9874691.2351869717</v>
      </c>
      <c r="L2523" s="444">
        <f t="shared" ca="1" si="147"/>
        <v>-2379800587.6800604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-2379800587.6800604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-9915835.7820002511</v>
      </c>
      <c r="L2524" s="444">
        <f t="shared" ca="1" si="147"/>
        <v>-2389716423.4620605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-2389716423.4620605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-9957151.7644252516</v>
      </c>
      <c r="L2525" s="444">
        <f t="shared" ca="1" si="147"/>
        <v>-2399673575.2264857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-2399673575.2264857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-9998639.8967770245</v>
      </c>
      <c r="L2526" s="444">
        <f t="shared" ca="1" si="147"/>
        <v>-2409672215.1232629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-2409672215.1232629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-10040300.896346929</v>
      </c>
      <c r="L2527" s="444">
        <f t="shared" ca="1" si="147"/>
        <v>-2419712516.0196099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-2419712516.0196099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-10082135.483415041</v>
      </c>
      <c r="L2528" s="444">
        <f t="shared" ca="1" si="147"/>
        <v>-2429794651.5030251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-2429794651.5030251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-10124144.381262604</v>
      </c>
      <c r="L2529" s="444">
        <f t="shared" ca="1" si="147"/>
        <v>-2439918795.8842878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-2439918795.8842878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-10166328.316184532</v>
      </c>
      <c r="L2530" s="444">
        <f t="shared" ca="1" si="147"/>
        <v>-2450085124.2004724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-2450085124.2004724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-10208688.017501969</v>
      </c>
      <c r="L2531" s="444">
        <f t="shared" ca="1" si="147"/>
        <v>-2460293812.2179742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-2460293812.2179742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-10251224.217574893</v>
      </c>
      <c r="L2532" s="444">
        <f t="shared" ca="1" si="147"/>
        <v>-2470545036.4355493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-2470545036.4355493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-10293937.651814789</v>
      </c>
      <c r="L2533" s="444">
        <f t="shared" ca="1" si="147"/>
        <v>-2480838974.0873642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-2480838974.0873642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-10336829.05869735</v>
      </c>
      <c r="L2534" s="444">
        <f t="shared" ca="1" si="147"/>
        <v>-2491175803.1460614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-2491175803.1460614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-10379899.179775257</v>
      </c>
      <c r="L2535" s="444">
        <f t="shared" ca="1" si="147"/>
        <v>-2501555702.3258367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-2501555702.3258367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-10423148.759690985</v>
      </c>
      <c r="L2536" s="444">
        <f t="shared" ca="1" si="147"/>
        <v>-2511978851.0855274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-2511978851.0855274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-10466578.546189697</v>
      </c>
      <c r="L2537" s="444">
        <f t="shared" ca="1" si="147"/>
        <v>-2522445429.6317172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-2522445429.6317172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-10510189.290132156</v>
      </c>
      <c r="L2538" s="444">
        <f t="shared" ca="1" si="147"/>
        <v>-2532955618.9218493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-2532955618.9218493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-10553981.745507706</v>
      </c>
      <c r="L2539" s="444">
        <f t="shared" ca="1" si="147"/>
        <v>-2543509600.667357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-2543509600.667357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-10597956.669447321</v>
      </c>
      <c r="L2540" s="444">
        <f t="shared" ca="1" si="147"/>
        <v>-2554107557.3368044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-2554107557.3368044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-10642114.822236685</v>
      </c>
      <c r="L2541" s="444">
        <f t="shared" ca="1" si="147"/>
        <v>-2564749672.1590409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-2564749672.1590409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-10686456.967329336</v>
      </c>
      <c r="L2542" s="444">
        <f t="shared" ca="1" si="147"/>
        <v>-2575436129.1263704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-2575436129.1263704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-10730983.871359877</v>
      </c>
      <c r="L2543" s="444">
        <f t="shared" ca="1" si="147"/>
        <v>-2586167112.9977303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-2586167112.9977303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-10775696.304157209</v>
      </c>
      <c r="L2544" s="444">
        <f t="shared" ca="1" si="147"/>
        <v>-2596942809.3018875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-2596942809.3018875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-10820595.038757864</v>
      </c>
      <c r="L2545" s="444">
        <f t="shared" ca="1" si="147"/>
        <v>-2607763404.3406453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-2607763404.3406453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-10865680.851419356</v>
      </c>
      <c r="L2546" s="444">
        <f t="shared" ca="1" si="147"/>
        <v>-2618629085.1920648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-2618629085.1920648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-10910954.521633603</v>
      </c>
      <c r="L2547" s="444">
        <f t="shared" ca="1" si="147"/>
        <v>-2629540039.7136984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-2629540039.7136984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-10956416.83214041</v>
      </c>
      <c r="L2548" s="444">
        <f t="shared" ca="1" si="147"/>
        <v>-2640496456.5458388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-2640496456.5458388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-11002068.568940995</v>
      </c>
      <c r="L2549" s="444">
        <f t="shared" ca="1" si="147"/>
        <v>-2651498525.1147799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-2651498525.1147799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-11047910.521311583</v>
      </c>
      <c r="L2550" s="444">
        <f t="shared" ca="1" si="147"/>
        <v>-2662546435.6360917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-2662546435.6360917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-11093943.481817048</v>
      </c>
      <c r="L2551" s="444">
        <f t="shared" ca="1" si="147"/>
        <v>-2673640379.117909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-2673640379.117909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-11140168.246324621</v>
      </c>
      <c r="L2552" s="444">
        <f t="shared" ca="1" si="147"/>
        <v>-2684780547.3642335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-2684780547.3642335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-11186585.614017639</v>
      </c>
      <c r="L2553" s="444">
        <f t="shared" ca="1" si="147"/>
        <v>-2695967132.978251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-2695967132.978251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-11233196.38740938</v>
      </c>
      <c r="L2554" s="444">
        <f t="shared" ca="1" si="147"/>
        <v>-2707200329.3656602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-2707200329.3656602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-11280001.372356918</v>
      </c>
      <c r="L2555" s="444">
        <f t="shared" ca="1" si="147"/>
        <v>-2718480330.7380171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-2718480330.7380171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-11327001.378075071</v>
      </c>
      <c r="L2556" s="444">
        <f t="shared" ca="1" si="147"/>
        <v>-2729807332.1160922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-2729807332.1160922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-11374197.217150385</v>
      </c>
      <c r="L2557" s="444">
        <f t="shared" ca="1" si="147"/>
        <v>-2741181529.3332424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-2741181529.3332424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-11421589.705555176</v>
      </c>
      <c r="L2558" s="444">
        <f t="shared" ref="L2558:L2812" ca="1" si="152">I2558-J2558+K2558</f>
        <v>-2752603119.0387974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-2752603119.0387974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-11469179.662661655</v>
      </c>
      <c r="L2559" s="444">
        <f t="shared" ca="1" si="152"/>
        <v>-2764072298.7014589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-2764072298.7014589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-11516967.911256079</v>
      </c>
      <c r="L2560" s="444">
        <f t="shared" ca="1" si="152"/>
        <v>-2775589266.6127152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-2775589266.6127152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-11564955.277552981</v>
      </c>
      <c r="L2561" s="444">
        <f t="shared" ca="1" si="152"/>
        <v>-2787154221.8902683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-2787154221.8902683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-11613142.591209451</v>
      </c>
      <c r="L2562" s="444">
        <f t="shared" ca="1" si="152"/>
        <v>-2798767364.4814777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-2798767364.4814777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-11661530.68533949</v>
      </c>
      <c r="L2563" s="444">
        <f t="shared" ca="1" si="152"/>
        <v>-2810428895.1668172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-2810428895.1668172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-11710120.396528404</v>
      </c>
      <c r="L2564" s="444">
        <f t="shared" ca="1" si="152"/>
        <v>-2822139015.5633454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-2822139015.5633454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-11758912.564847272</v>
      </c>
      <c r="L2565" s="444">
        <f t="shared" ca="1" si="152"/>
        <v>-2833897928.1281929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-2833897928.1281929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-11807908.033867471</v>
      </c>
      <c r="L2566" s="444">
        <f t="shared" ca="1" si="152"/>
        <v>-2845705836.1620603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-2845705836.1620603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-11857107.65067525</v>
      </c>
      <c r="L2567" s="444">
        <f t="shared" ca="1" si="152"/>
        <v>-2857562943.8127356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-2857562943.8127356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-11906512.265886398</v>
      </c>
      <c r="L2568" s="444">
        <f t="shared" ca="1" si="152"/>
        <v>-2869469456.0786219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-2869469456.0786219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-11956122.733660925</v>
      </c>
      <c r="L2569" s="444">
        <f t="shared" ca="1" si="152"/>
        <v>-2881425578.8122826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-2881425578.8122826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-12005939.911717843</v>
      </c>
      <c r="L2570" s="444">
        <f t="shared" ca="1" si="152"/>
        <v>-2893431518.7240005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-2893431518.7240005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-12055964.661350003</v>
      </c>
      <c r="L2571" s="444">
        <f t="shared" ca="1" si="152"/>
        <v>-2905487483.3853502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-2905487483.3853502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-12106197.847438959</v>
      </c>
      <c r="L2572" s="444">
        <f t="shared" ca="1" si="152"/>
        <v>-2917593681.232789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-2917593681.232789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-12156640.338469954</v>
      </c>
      <c r="L2573" s="444">
        <f t="shared" ca="1" si="152"/>
        <v>-2929750321.571259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-2929750321.571259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-12207293.006546913</v>
      </c>
      <c r="L2574" s="444">
        <f t="shared" ca="1" si="152"/>
        <v>-2941957614.577806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-2941957614.577806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-12258156.727407524</v>
      </c>
      <c r="L2575" s="444">
        <f t="shared" ca="1" si="152"/>
        <v>-2954215771.3052135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-2954215771.3052135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-12309232.380438389</v>
      </c>
      <c r="L2576" s="444">
        <f t="shared" ca="1" si="152"/>
        <v>-2966525003.6856518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-2966525003.6856518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-12360520.848690215</v>
      </c>
      <c r="L2577" s="444">
        <f t="shared" ca="1" si="152"/>
        <v>-2978885524.5343418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-2978885524.5343418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-12412023.018893091</v>
      </c>
      <c r="L2578" s="444">
        <f t="shared" ca="1" si="152"/>
        <v>-2991297547.5532351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-2991297547.5532351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-12463739.781471813</v>
      </c>
      <c r="L2579" s="444">
        <f t="shared" ca="1" si="152"/>
        <v>-3003761287.3347068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-3003761287.3347068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-12515672.030561278</v>
      </c>
      <c r="L2580" s="444">
        <f t="shared" ca="1" si="152"/>
        <v>-3016276959.3652682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-3016276959.3652682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-12567820.66402195</v>
      </c>
      <c r="L2581" s="444">
        <f t="shared" ca="1" si="152"/>
        <v>-3028844780.0292902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-3028844780.0292902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-12620186.583455376</v>
      </c>
      <c r="L2582" s="444">
        <f t="shared" ca="1" si="152"/>
        <v>-3041464966.6127458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-3041464966.6127458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-12672770.694219774</v>
      </c>
      <c r="L2583" s="444">
        <f t="shared" ca="1" si="152"/>
        <v>-3054137737.3069654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-3054137737.3069654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-12725573.905445689</v>
      </c>
      <c r="L2584" s="444">
        <f t="shared" ca="1" si="152"/>
        <v>-3066863311.2124109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-3066863311.2124109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-12778597.130051712</v>
      </c>
      <c r="L2585" s="444">
        <f t="shared" ca="1" si="152"/>
        <v>-3079641908.3424625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-3079641908.3424625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-12831841.284760261</v>
      </c>
      <c r="L2586" s="444">
        <f t="shared" ca="1" si="152"/>
        <v>-3092473749.627223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-3092473749.627223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-12885307.290113429</v>
      </c>
      <c r="L2587" s="444">
        <f t="shared" ca="1" si="152"/>
        <v>-3105359056.9173365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-3105359056.9173365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-12938996.070488902</v>
      </c>
      <c r="L2588" s="444">
        <f t="shared" ca="1" si="152"/>
        <v>-3118298052.9878254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-3118298052.9878254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-12992908.55411594</v>
      </c>
      <c r="L2589" s="444">
        <f t="shared" ca="1" si="152"/>
        <v>-3131290961.5419412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-3131290961.5419412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-13047045.673091421</v>
      </c>
      <c r="L2590" s="444">
        <f t="shared" ca="1" si="152"/>
        <v>-3144338007.2150326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-3144338007.2150326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-13101408.363395968</v>
      </c>
      <c r="L2591" s="444">
        <f t="shared" ca="1" si="152"/>
        <v>-3157439415.5784287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-3157439415.5784287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-13155997.564910119</v>
      </c>
      <c r="L2592" s="444">
        <f t="shared" ca="1" si="152"/>
        <v>-3170595413.1433387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-3170595413.1433387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-13210814.221430577</v>
      </c>
      <c r="L2593" s="444">
        <f t="shared" ca="1" si="152"/>
        <v>-3183806227.3647695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-3183806227.3647695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-13265859.280686539</v>
      </c>
      <c r="L2594" s="444">
        <f t="shared" ca="1" si="152"/>
        <v>-3197072086.6454558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-3197072086.6454558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-13321133.694356065</v>
      </c>
      <c r="L2595" s="444">
        <f t="shared" ca="1" si="152"/>
        <v>-3210393220.3398118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-3210393220.3398118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-13376638.418082548</v>
      </c>
      <c r="L2596" s="444">
        <f t="shared" ca="1" si="152"/>
        <v>-3223769858.7578945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-3223769858.7578945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-13432374.411491226</v>
      </c>
      <c r="L2597" s="444">
        <f t="shared" ca="1" si="152"/>
        <v>-3237202233.1693859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-3237202233.1693859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-13488342.638205774</v>
      </c>
      <c r="L2598" s="444">
        <f t="shared" ca="1" si="152"/>
        <v>-3250690575.8075919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-3250690575.8075919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-13544544.065864965</v>
      </c>
      <c r="L2599" s="444">
        <f t="shared" ca="1" si="152"/>
        <v>-3264235119.873457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-3264235119.873457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-13600979.666139403</v>
      </c>
      <c r="L2600" s="444">
        <f t="shared" ca="1" si="152"/>
        <v>-3277836099.5395966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-3277836099.5395966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-13657650.414748318</v>
      </c>
      <c r="L2601" s="444">
        <f t="shared" ca="1" si="152"/>
        <v>-3291493749.9543447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-3291493749.9543447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-13714557.291476436</v>
      </c>
      <c r="L2602" s="444">
        <f t="shared" ca="1" si="152"/>
        <v>-3305208307.245821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-3305208307.245821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-13771701.28019092</v>
      </c>
      <c r="L2603" s="444">
        <f t="shared" ca="1" si="152"/>
        <v>-3318980008.5260119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-3318980008.5260119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-13829083.368858382</v>
      </c>
      <c r="L2604" s="444">
        <f t="shared" ca="1" si="152"/>
        <v>-3332809091.8948703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-3332809091.8948703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-13886704.549561959</v>
      </c>
      <c r="L2605" s="444">
        <f t="shared" ca="1" si="152"/>
        <v>-3346695796.4444323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-3346695796.4444323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-13944565.818518465</v>
      </c>
      <c r="L2606" s="444">
        <f t="shared" ca="1" si="152"/>
        <v>-3360640362.2629509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-3360640362.2629509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-14002668.176095629</v>
      </c>
      <c r="L2607" s="444">
        <f t="shared" ca="1" si="152"/>
        <v>-3374643030.4390464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-3374643030.4390464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-14061012.62682936</v>
      </c>
      <c r="L2608" s="444">
        <f t="shared" ca="1" si="152"/>
        <v>-3388704043.0658755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-3388704043.0658755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-14119600.179441147</v>
      </c>
      <c r="L2609" s="444">
        <f t="shared" ca="1" si="152"/>
        <v>-3402823643.2453165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-3402823643.2453165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-14178431.846855486</v>
      </c>
      <c r="L2610" s="444">
        <f t="shared" ca="1" si="152"/>
        <v>-3417002075.0921721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-3417002075.0921721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-14237508.646217382</v>
      </c>
      <c r="L2611" s="444">
        <f t="shared" ca="1" si="152"/>
        <v>-3431239583.7383895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-3431239583.7383895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-14296831.598909955</v>
      </c>
      <c r="L2612" s="444">
        <f t="shared" ca="1" si="152"/>
        <v>-3445536415.3372993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-3445536415.3372993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-14356401.730572082</v>
      </c>
      <c r="L2613" s="444">
        <f t="shared" ca="1" si="152"/>
        <v>-3459892817.0678716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-3459892817.0678716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-14416220.071116133</v>
      </c>
      <c r="L2614" s="444">
        <f t="shared" ca="1" si="152"/>
        <v>-3474309037.1389875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-3474309037.1389875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-14476287.654745782</v>
      </c>
      <c r="L2615" s="444">
        <f t="shared" ca="1" si="152"/>
        <v>-3488785324.7937331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-3488785324.7937331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-14536605.519973887</v>
      </c>
      <c r="L2616" s="444">
        <f t="shared" ca="1" si="152"/>
        <v>-3503321930.3137069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-3503321930.3137069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-14597174.709640443</v>
      </c>
      <c r="L2617" s="444">
        <f t="shared" ca="1" si="152"/>
        <v>-3517919105.0233474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-3517919105.0233474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-14657996.270930614</v>
      </c>
      <c r="L2618" s="444">
        <f t="shared" ca="1" si="152"/>
        <v>-3532577101.2942781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-3532577101.2942781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-14719071.255392825</v>
      </c>
      <c r="L2619" s="444">
        <f t="shared" ca="1" si="152"/>
        <v>-3547296172.5496712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-3547296172.5496712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-14780400.718956964</v>
      </c>
      <c r="L2620" s="444">
        <f t="shared" ca="1" si="152"/>
        <v>-3562076573.2686281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-3562076573.2686281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-14841985.721952617</v>
      </c>
      <c r="L2621" s="444">
        <f t="shared" ca="1" si="152"/>
        <v>-3576918558.9905806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-3576918558.9905806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-14903827.329127418</v>
      </c>
      <c r="L2622" s="444">
        <f t="shared" ca="1" si="152"/>
        <v>-3591822386.3197079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-3591822386.3197079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-14965926.60966545</v>
      </c>
      <c r="L2623" s="444">
        <f t="shared" ca="1" si="152"/>
        <v>-3606788312.9293733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-3606788312.9293733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-15028284.637205722</v>
      </c>
      <c r="L2624" s="444">
        <f t="shared" ca="1" si="152"/>
        <v>-3621816597.5665789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-3621816597.5665789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-15090902.489860743</v>
      </c>
      <c r="L2625" s="444">
        <f t="shared" ca="1" si="152"/>
        <v>-3636907500.0564394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-3636907500.0564394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-15153781.250235163</v>
      </c>
      <c r="L2626" s="444">
        <f t="shared" ca="1" si="152"/>
        <v>-3652061281.3066745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-3652061281.3066745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-15216922.005444476</v>
      </c>
      <c r="L2627" s="444">
        <f t="shared" ca="1" si="152"/>
        <v>-3667278203.312119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-3667278203.312119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-15280325.84713383</v>
      </c>
      <c r="L2628" s="444">
        <f t="shared" ca="1" si="152"/>
        <v>-3682558529.1592526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-3682558529.1592526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-15343993.871496888</v>
      </c>
      <c r="L2629" s="444">
        <f t="shared" ca="1" si="152"/>
        <v>-3697902523.0307493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-3697902523.0307493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-15407927.179294789</v>
      </c>
      <c r="L2630" s="444">
        <f t="shared" ca="1" si="152"/>
        <v>-3713310450.2100439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-3713310450.2100439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-15472126.875875182</v>
      </c>
      <c r="L2631" s="444">
        <f t="shared" ca="1" si="152"/>
        <v>-3728782577.0859189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-3728782577.0859189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-15536594.071191331</v>
      </c>
      <c r="L2632" s="444">
        <f t="shared" ca="1" si="152"/>
        <v>-3744319171.1571102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-3744319171.1571102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-15601329.879821295</v>
      </c>
      <c r="L2633" s="444">
        <f t="shared" ca="1" si="152"/>
        <v>-3759920501.0369315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-3759920501.0369315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-15666335.420987215</v>
      </c>
      <c r="L2634" s="444">
        <f t="shared" ca="1" si="152"/>
        <v>-3775586836.4579186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-3775586836.4579186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-15731611.818574661</v>
      </c>
      <c r="L2635" s="444">
        <f t="shared" ca="1" si="152"/>
        <v>-3791318448.2764931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-3791318448.2764931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-15797160.201152053</v>
      </c>
      <c r="L2636" s="444">
        <f t="shared" ca="1" si="152"/>
        <v>-3807115608.4776449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-3807115608.4776449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-15862981.701990187</v>
      </c>
      <c r="L2637" s="444">
        <f t="shared" ca="1" si="152"/>
        <v>-3822978590.179635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-3822978590.179635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-15929077.459081812</v>
      </c>
      <c r="L2638" s="444">
        <f t="shared" ca="1" si="152"/>
        <v>-3838907667.6387167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-3838907667.6387167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-15995448.61516132</v>
      </c>
      <c r="L2639" s="444">
        <f t="shared" ca="1" si="152"/>
        <v>-3854903116.2538781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-3854903116.2538781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-16062096.317724492</v>
      </c>
      <c r="L2640" s="444">
        <f t="shared" ca="1" si="152"/>
        <v>-3870965212.5716028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-3870965212.5716028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-16129021.719048345</v>
      </c>
      <c r="L2641" s="444">
        <f t="shared" ca="1" si="152"/>
        <v>-3887094234.2906513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-3887094234.2906513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-16196225.976211047</v>
      </c>
      <c r="L2642" s="444">
        <f t="shared" ca="1" si="152"/>
        <v>-3903290460.2668624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-3903290460.2668624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-16263710.251111927</v>
      </c>
      <c r="L2643" s="444">
        <f t="shared" ca="1" si="152"/>
        <v>-3919554170.5179744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-3919554170.5179744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-16331475.71049156</v>
      </c>
      <c r="L2644" s="444">
        <f t="shared" ca="1" si="152"/>
        <v>-3935885646.228466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-3935885646.228466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-16399523.525951942</v>
      </c>
      <c r="L2645" s="444">
        <f t="shared" ca="1" si="152"/>
        <v>-3952285169.7544179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-3952285169.7544179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-16467854.873976741</v>
      </c>
      <c r="L2646" s="444">
        <f t="shared" ca="1" si="152"/>
        <v>-3968753024.6283946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-3968753024.6283946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-16536470.935951645</v>
      </c>
      <c r="L2647" s="444">
        <f t="shared" ca="1" si="152"/>
        <v>-3985289495.5643463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-3985289495.5643463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-16605372.898184778</v>
      </c>
      <c r="L2648" s="444">
        <f t="shared" ca="1" si="152"/>
        <v>-4001894868.4625311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-4001894868.4625311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-16674561.951927213</v>
      </c>
      <c r="L2649" s="444">
        <f t="shared" ca="1" si="152"/>
        <v>-4018569430.4144583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-4018569430.4144583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-16744039.293393577</v>
      </c>
      <c r="L2650" s="444">
        <f t="shared" ca="1" si="152"/>
        <v>-4035313469.7078519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-4035313469.7078519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-16813806.123782717</v>
      </c>
      <c r="L2651" s="444">
        <f t="shared" ca="1" si="152"/>
        <v>-4052127275.8316345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-4052127275.8316345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-16883863.649298478</v>
      </c>
      <c r="L2652" s="444">
        <f t="shared" ca="1" si="152"/>
        <v>-4069011139.4809332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-4069011139.4809332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-16954213.081170555</v>
      </c>
      <c r="L2653" s="444">
        <f t="shared" ca="1" si="152"/>
        <v>-4085965352.5621037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-4085965352.5621037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-17024855.635675434</v>
      </c>
      <c r="L2654" s="444">
        <f t="shared" ca="1" si="152"/>
        <v>-4102990208.1977792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-4102990208.1977792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-17095792.534157414</v>
      </c>
      <c r="L2655" s="444">
        <f t="shared" ca="1" si="152"/>
        <v>-4120086000.7319365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-4120086000.7319365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-17167025.003049739</v>
      </c>
      <c r="L2656" s="444">
        <f t="shared" ca="1" si="152"/>
        <v>-4137253025.7349863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-4137253025.7349863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-17238554.273895774</v>
      </c>
      <c r="L2657" s="444">
        <f t="shared" ca="1" si="152"/>
        <v>-4154491580.008882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-4154491580.008882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-17310381.583370339</v>
      </c>
      <c r="L2658" s="444">
        <f t="shared" ca="1" si="152"/>
        <v>-4171801961.5922523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-4171801961.5922523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-17382508.173301052</v>
      </c>
      <c r="L2659" s="444">
        <f t="shared" ca="1" si="152"/>
        <v>-4189184469.7655535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-4189184469.7655535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-17454935.290689807</v>
      </c>
      <c r="L2660" s="444">
        <f t="shared" ca="1" si="152"/>
        <v>-4206639405.0562434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-4206639405.0562434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-17527664.187734351</v>
      </c>
      <c r="L2661" s="444">
        <f t="shared" ca="1" si="152"/>
        <v>-4224167069.2439775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-4224167069.2439775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-17600696.121849906</v>
      </c>
      <c r="L2662" s="444">
        <f t="shared" ca="1" si="152"/>
        <v>-4241767765.3658276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-4241767765.3658276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-17674032.355690949</v>
      </c>
      <c r="L2663" s="444">
        <f t="shared" ca="1" si="152"/>
        <v>-4259441797.7215185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-4259441797.7215185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-17747674.157172993</v>
      </c>
      <c r="L2664" s="444">
        <f t="shared" ca="1" si="152"/>
        <v>-4277189471.8786917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-4277189471.8786917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-17821622.79949455</v>
      </c>
      <c r="L2665" s="444">
        <f t="shared" ca="1" si="152"/>
        <v>-4295011094.6781864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-4295011094.6781864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-17895879.561159112</v>
      </c>
      <c r="L2666" s="444">
        <f t="shared" ca="1" si="152"/>
        <v>-4312906974.2393456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-4312906974.2393456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-17970445.725997273</v>
      </c>
      <c r="L2667" s="444">
        <f t="shared" ca="1" si="152"/>
        <v>-4330877419.9653425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-4330877419.9653425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-18045322.583188929</v>
      </c>
      <c r="L2668" s="444">
        <f t="shared" ca="1" si="152"/>
        <v>-4348922742.5485315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-4348922742.5485315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-18120511.427285548</v>
      </c>
      <c r="L2669" s="444">
        <f t="shared" ca="1" si="152"/>
        <v>-4367043253.9758167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-4367043253.9758167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-18196013.558232568</v>
      </c>
      <c r="L2670" s="444">
        <f t="shared" ca="1" si="152"/>
        <v>-4385239267.534049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-4385239267.534049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-18271830.28139187</v>
      </c>
      <c r="L2671" s="444">
        <f t="shared" ca="1" si="152"/>
        <v>-4403511097.8154411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-4403511097.8154411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-18347962.907564338</v>
      </c>
      <c r="L2672" s="444">
        <f t="shared" ca="1" si="152"/>
        <v>-4421859060.7230053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-4421859060.7230053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-18424412.753012523</v>
      </c>
      <c r="L2673" s="444">
        <f t="shared" ca="1" si="152"/>
        <v>-4440283473.476018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-4440283473.476018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-18501181.139483407</v>
      </c>
      <c r="L2674" s="444">
        <f t="shared" ca="1" si="152"/>
        <v>-4458784654.6155014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-4458784654.6155014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-18578269.394231256</v>
      </c>
      <c r="L2675" s="444">
        <f t="shared" ca="1" si="152"/>
        <v>-4477362924.0097322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-4477362924.0097322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-18655678.850040551</v>
      </c>
      <c r="L2676" s="444">
        <f t="shared" ca="1" si="152"/>
        <v>-4496018602.8597727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-4496018602.8597727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-18733410.845249053</v>
      </c>
      <c r="L2677" s="444">
        <f t="shared" ca="1" si="152"/>
        <v>-4514752013.7050219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-4514752013.7050219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-18811466.723770924</v>
      </c>
      <c r="L2678" s="444">
        <f t="shared" ca="1" si="152"/>
        <v>-4533563480.428793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-4533563480.428793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-18889847.83511997</v>
      </c>
      <c r="L2679" s="444">
        <f t="shared" ca="1" si="152"/>
        <v>-4552453328.2639132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-4552453328.2639132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-18968555.53443297</v>
      </c>
      <c r="L2680" s="444">
        <f t="shared" ca="1" si="152"/>
        <v>-4571421883.7983465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-4571421883.7983465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-19047591.182493109</v>
      </c>
      <c r="L2681" s="444">
        <f t="shared" ca="1" si="152"/>
        <v>-4590469474.9808397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-4590469474.9808397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-19126956.145753499</v>
      </c>
      <c r="L2682" s="444">
        <f t="shared" ca="1" si="152"/>
        <v>-4609596431.1265936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-4609596431.1265936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-19206651.796360806</v>
      </c>
      <c r="L2683" s="444">
        <f t="shared" ca="1" si="152"/>
        <v>-4628803082.9229546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-4628803082.9229546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-19286679.512178976</v>
      </c>
      <c r="L2684" s="444">
        <f t="shared" ca="1" si="152"/>
        <v>-4648089762.4351339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-4648089762.4351339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-19367040.676813059</v>
      </c>
      <c r="L2685" s="444">
        <f t="shared" ca="1" si="152"/>
        <v>-4667456803.1119471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-4667456803.1119471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-19447736.679633111</v>
      </c>
      <c r="L2686" s="444">
        <f t="shared" ca="1" si="152"/>
        <v>-4686904539.7915802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-4686904539.7915802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-19528768.915798251</v>
      </c>
      <c r="L2687" s="444">
        <f t="shared" ca="1" si="152"/>
        <v>-4706433308.7073784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-4706433308.7073784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-19610138.786280744</v>
      </c>
      <c r="L2688" s="444">
        <f t="shared" ca="1" si="152"/>
        <v>-4726043447.493659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-4726043447.493659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-19691847.697890244</v>
      </c>
      <c r="L2689" s="444">
        <f t="shared" ca="1" si="152"/>
        <v>-4745735295.1915493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-4745735295.1915493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-19773897.063298121</v>
      </c>
      <c r="L2690" s="444">
        <f t="shared" ca="1" si="152"/>
        <v>-4765509192.2548475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-4765509192.2548475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-19856288.301061865</v>
      </c>
      <c r="L2691" s="444">
        <f t="shared" ca="1" si="152"/>
        <v>-4785365480.5559092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-4785365480.5559092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-19939022.835649621</v>
      </c>
      <c r="L2692" s="444">
        <f t="shared" ca="1" si="152"/>
        <v>-4805304503.3915586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-4805304503.3915586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-20022102.097464826</v>
      </c>
      <c r="L2693" s="444">
        <f t="shared" ca="1" si="152"/>
        <v>-4825326605.4890232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-4825326605.4890232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-20105527.522870928</v>
      </c>
      <c r="L2694" s="444">
        <f t="shared" ca="1" si="152"/>
        <v>-4845432133.0118942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-4845432133.0118942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-20189300.554216225</v>
      </c>
      <c r="L2695" s="444">
        <f t="shared" ca="1" si="152"/>
        <v>-4865621433.5661106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-4865621433.5661106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-20273422.639858793</v>
      </c>
      <c r="L2696" s="444">
        <f t="shared" ca="1" si="152"/>
        <v>-4885894856.2059698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-4885894856.2059698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-20357895.234191541</v>
      </c>
      <c r="L2697" s="444">
        <f t="shared" ca="1" si="152"/>
        <v>-4906252751.4401617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-4906252751.4401617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-20442719.797667339</v>
      </c>
      <c r="L2698" s="444">
        <f t="shared" ca="1" si="152"/>
        <v>-4926695471.2378292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-4926695471.2378292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-20527897.796824288</v>
      </c>
      <c r="L2699" s="444">
        <f t="shared" ca="1" si="152"/>
        <v>-4947223369.0346537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-4947223369.0346537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-20613430.704311058</v>
      </c>
      <c r="L2700" s="444">
        <f t="shared" ca="1" si="152"/>
        <v>-4967836799.738965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-4967836799.738965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-20699319.998912353</v>
      </c>
      <c r="L2701" s="444">
        <f t="shared" ca="1" si="152"/>
        <v>-4988536119.7378778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-4988536119.7378778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-20785567.165574491</v>
      </c>
      <c r="L2702" s="444">
        <f t="shared" ca="1" si="152"/>
        <v>-5009321686.9034519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-5009321686.9034519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-20872173.69543105</v>
      </c>
      <c r="L2703" s="444">
        <f t="shared" ca="1" si="152"/>
        <v>-5030193860.5988827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-5030193860.5988827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-20959141.085828677</v>
      </c>
      <c r="L2704" s="444">
        <f t="shared" ca="1" si="152"/>
        <v>-5051153001.6847115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-5051153001.6847115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-21046470.840352964</v>
      </c>
      <c r="L2705" s="444">
        <f t="shared" ca="1" si="152"/>
        <v>-5072199472.5250645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-5072199472.5250645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-21134164.468854435</v>
      </c>
      <c r="L2706" s="444">
        <f t="shared" ca="1" si="152"/>
        <v>-5093333636.9939194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-5093333636.9939194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-21222223.487474665</v>
      </c>
      <c r="L2707" s="444">
        <f t="shared" ca="1" si="152"/>
        <v>-5114555860.4813938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-5114555860.4813938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-21310649.418672472</v>
      </c>
      <c r="L2708" s="444">
        <f t="shared" ca="1" si="152"/>
        <v>-5135866509.9000664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-5135866509.9000664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-21399443.791250277</v>
      </c>
      <c r="L2709" s="444">
        <f t="shared" ca="1" si="152"/>
        <v>-5157265953.6913166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-5157265953.6913166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-21488608.140380487</v>
      </c>
      <c r="L2710" s="444">
        <f t="shared" ca="1" si="152"/>
        <v>-5178754561.8316975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-5178754561.8316975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-21578144.007632073</v>
      </c>
      <c r="L2711" s="444">
        <f t="shared" ca="1" si="152"/>
        <v>-5200332705.8393297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-5200332705.8393297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-21668052.940997206</v>
      </c>
      <c r="L2712" s="444">
        <f t="shared" ca="1" si="152"/>
        <v>-5222000758.7803268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-5222000758.7803268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-21758336.49491803</v>
      </c>
      <c r="L2713" s="444">
        <f t="shared" ca="1" si="152"/>
        <v>-5243759095.2752447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-5243759095.2752447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-21848996.230313521</v>
      </c>
      <c r="L2714" s="444">
        <f t="shared" ca="1" si="152"/>
        <v>-5265608091.505558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-5265608091.505558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-21940033.71460649</v>
      </c>
      <c r="L2715" s="444">
        <f t="shared" ca="1" si="152"/>
        <v>-5287548125.2201643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-5287548125.2201643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-22031450.521750685</v>
      </c>
      <c r="L2716" s="444">
        <f t="shared" ca="1" si="152"/>
        <v>-5309579575.7419147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-5309579575.7419147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-22123248.232257977</v>
      </c>
      <c r="L2717" s="444">
        <f t="shared" ca="1" si="152"/>
        <v>-5331702823.9741726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-5331702823.9741726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-22215428.433225717</v>
      </c>
      <c r="L2718" s="444">
        <f t="shared" ca="1" si="152"/>
        <v>-5353918252.4073982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-5353918252.4073982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-22307992.718364161</v>
      </c>
      <c r="L2719" s="444">
        <f t="shared" ca="1" si="152"/>
        <v>-5376226245.125762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-5376226245.125762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-22400942.688024007</v>
      </c>
      <c r="L2720" s="444">
        <f t="shared" ca="1" si="152"/>
        <v>-5398627187.8137856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-5398627187.8137856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-22494279.949224107</v>
      </c>
      <c r="L2721" s="444">
        <f t="shared" ca="1" si="152"/>
        <v>-5421121467.76301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-5421121467.76301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-22588006.115679208</v>
      </c>
      <c r="L2722" s="444">
        <f t="shared" ca="1" si="152"/>
        <v>-5443709473.8786888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-5443709473.8786888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-22682122.807827871</v>
      </c>
      <c r="L2723" s="444">
        <f t="shared" ca="1" si="152"/>
        <v>-5466391596.6865168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-5466391596.6865168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-22776631.652860485</v>
      </c>
      <c r="L2724" s="444">
        <f t="shared" ca="1" si="152"/>
        <v>-5489168228.3393774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-5489168228.3393774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-22871534.284747407</v>
      </c>
      <c r="L2725" s="444">
        <f t="shared" ca="1" si="152"/>
        <v>-5512039762.6241245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-5512039762.6241245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-22966832.344267186</v>
      </c>
      <c r="L2726" s="444">
        <f t="shared" ca="1" si="152"/>
        <v>-5535006594.9683914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-5535006594.9683914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-23062527.479034964</v>
      </c>
      <c r="L2727" s="444">
        <f t="shared" ca="1" si="152"/>
        <v>-5558069122.4474268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-5558069122.4474268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-23158621.343530945</v>
      </c>
      <c r="L2728" s="444">
        <f t="shared" ca="1" si="152"/>
        <v>-5581227743.7909575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-5581227743.7909575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-23255115.599128988</v>
      </c>
      <c r="L2729" s="444">
        <f t="shared" ca="1" si="152"/>
        <v>-5604482859.3900862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-5604482859.3900862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-23352011.914125361</v>
      </c>
      <c r="L2730" s="444">
        <f t="shared" ca="1" si="152"/>
        <v>-5627834871.3042116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-5627834871.3042116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-23449311.963767547</v>
      </c>
      <c r="L2731" s="444">
        <f t="shared" ca="1" si="152"/>
        <v>-5651284183.2679796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-5651284183.2679796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-23547017.430283248</v>
      </c>
      <c r="L2732" s="444">
        <f t="shared" ca="1" si="152"/>
        <v>-5674831200.6982632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-5674831200.6982632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-23645130.002909429</v>
      </c>
      <c r="L2733" s="444">
        <f t="shared" ca="1" si="152"/>
        <v>-5698476330.7011728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-5698476330.7011728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-23743651.377921551</v>
      </c>
      <c r="L2734" s="444">
        <f t="shared" ca="1" si="152"/>
        <v>-5722219982.0790939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-5722219982.0790939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-23842583.258662891</v>
      </c>
      <c r="L2735" s="444">
        <f t="shared" ca="1" si="152"/>
        <v>-5746062565.3377571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-5746062565.3377571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-23941927.355573989</v>
      </c>
      <c r="L2736" s="444">
        <f t="shared" ca="1" si="152"/>
        <v>-5770004492.6933308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-5770004492.6933308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-24041685.38622221</v>
      </c>
      <c r="L2737" s="444">
        <f t="shared" ca="1" si="152"/>
        <v>-5794046178.0795527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-5794046178.0795527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-24141859.075331468</v>
      </c>
      <c r="L2738" s="444">
        <f t="shared" ca="1" si="152"/>
        <v>-5818188037.1548843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-5818188037.1548843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-24242450.154812019</v>
      </c>
      <c r="L2739" s="444">
        <f t="shared" ca="1" si="152"/>
        <v>-5842430487.3096962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-5842430487.3096962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-24343460.3637904</v>
      </c>
      <c r="L2740" s="444">
        <f t="shared" ca="1" si="152"/>
        <v>-5866773947.6734867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-5866773947.6734867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-24444891.448639527</v>
      </c>
      <c r="L2741" s="444">
        <f t="shared" ca="1" si="152"/>
        <v>-5891218839.1221266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-5891218839.1221266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-24546745.163008861</v>
      </c>
      <c r="L2742" s="444">
        <f t="shared" ca="1" si="152"/>
        <v>-5915765584.2851353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-5915765584.2851353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-24649023.267854732</v>
      </c>
      <c r="L2743" s="444">
        <f t="shared" ca="1" si="152"/>
        <v>-5940414607.55299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-5940414607.55299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-24751727.531470791</v>
      </c>
      <c r="L2744" s="444">
        <f t="shared" ca="1" si="152"/>
        <v>-5965166335.0844612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-5965166335.0844612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-24854859.729518589</v>
      </c>
      <c r="L2745" s="444">
        <f t="shared" ca="1" si="152"/>
        <v>-5990021194.8139801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-5990021194.8139801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-24958421.645058252</v>
      </c>
      <c r="L2746" s="444">
        <f t="shared" ca="1" si="152"/>
        <v>-6014979616.4590387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-6014979616.4590387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-25062415.068579327</v>
      </c>
      <c r="L2747" s="444">
        <f t="shared" ca="1" si="152"/>
        <v>-6040042031.5276184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-6040042031.5276184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-25166841.798031744</v>
      </c>
      <c r="L2748" s="444">
        <f t="shared" ca="1" si="152"/>
        <v>-6065208873.3256502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-6065208873.3256502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-25271703.638856877</v>
      </c>
      <c r="L2749" s="444">
        <f t="shared" ca="1" si="152"/>
        <v>-6090480576.9645071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-6090480576.9645071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-25377002.404018778</v>
      </c>
      <c r="L2750" s="444">
        <f t="shared" ca="1" si="152"/>
        <v>-6115857579.3685255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-6115857579.3685255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-25482739.914035521</v>
      </c>
      <c r="L2751" s="444">
        <f t="shared" ca="1" si="152"/>
        <v>-6141340319.2825613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-6141340319.2825613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-25588917.997010671</v>
      </c>
      <c r="L2752" s="444">
        <f t="shared" ca="1" si="152"/>
        <v>-6166929237.2795715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-6166929237.2795715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-25695538.48866488</v>
      </c>
      <c r="L2753" s="444">
        <f t="shared" ca="1" si="152"/>
        <v>-6192624775.7682362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-6192624775.7682362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-25802603.23236765</v>
      </c>
      <c r="L2754" s="444">
        <f t="shared" ca="1" si="152"/>
        <v>-6218427379.0006037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-6218427379.0006037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-25910114.07916918</v>
      </c>
      <c r="L2755" s="444">
        <f t="shared" ca="1" si="152"/>
        <v>-6244337493.0797729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-6244337493.0797729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-26018072.887832388</v>
      </c>
      <c r="L2756" s="444">
        <f t="shared" ca="1" si="152"/>
        <v>-6270355565.9676056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-6270355565.9676056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-26126481.524865024</v>
      </c>
      <c r="L2757" s="444">
        <f t="shared" ca="1" si="152"/>
        <v>-6296482047.4924707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-6296482047.4924707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-26235341.864551961</v>
      </c>
      <c r="L2758" s="444">
        <f t="shared" ca="1" si="152"/>
        <v>-6322717389.3570223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-6322717389.3570223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-26344655.788987592</v>
      </c>
      <c r="L2759" s="444">
        <f t="shared" ca="1" si="152"/>
        <v>-6349062045.1460094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-6349062045.1460094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-26454425.188108373</v>
      </c>
      <c r="L2760" s="444">
        <f t="shared" ca="1" si="152"/>
        <v>-6375516470.3341179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-6375516470.3341179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-26564651.959725492</v>
      </c>
      <c r="L2761" s="444">
        <f t="shared" ca="1" si="152"/>
        <v>-6402081122.2938433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-6402081122.2938433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-26675338.009557679</v>
      </c>
      <c r="L2762" s="444">
        <f t="shared" ca="1" si="152"/>
        <v>-6428756460.303401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-6428756460.303401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-26786485.25126417</v>
      </c>
      <c r="L2763" s="444">
        <f t="shared" ca="1" si="152"/>
        <v>-6455542945.5546656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-6455542945.5546656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-26898095.606477775</v>
      </c>
      <c r="L2764" s="444">
        <f t="shared" ca="1" si="152"/>
        <v>-6482441041.1611433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-6482441041.1611433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-27010171.004838098</v>
      </c>
      <c r="L2765" s="444">
        <f t="shared" ca="1" si="152"/>
        <v>-6509451212.1659813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-6509451212.1659813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-27122713.384024922</v>
      </c>
      <c r="L2766" s="444">
        <f t="shared" ca="1" si="152"/>
        <v>-6536573925.5500059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-6536573925.5500059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-27235724.689791691</v>
      </c>
      <c r="L2767" s="444">
        <f t="shared" ca="1" si="152"/>
        <v>-6563809650.2397976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-6563809650.2397976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-27349206.875999156</v>
      </c>
      <c r="L2768" s="444">
        <f t="shared" ca="1" si="152"/>
        <v>-6591158857.115797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-6591158857.115797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-27463161.904649153</v>
      </c>
      <c r="L2769" s="444">
        <f t="shared" ca="1" si="152"/>
        <v>-6618622019.0204458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-6618622019.0204458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-27577591.745918524</v>
      </c>
      <c r="L2770" s="444">
        <f t="shared" ca="1" si="152"/>
        <v>-6646199610.7663641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-6646199610.7663641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-27692498.378193185</v>
      </c>
      <c r="L2771" s="444">
        <f t="shared" ca="1" si="152"/>
        <v>-6673892109.144557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-6673892109.144557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-27807883.788102321</v>
      </c>
      <c r="L2772" s="444">
        <f t="shared" ca="1" si="152"/>
        <v>-6701699992.9326591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-6701699992.9326591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-27923749.970552746</v>
      </c>
      <c r="L2773" s="444">
        <f t="shared" ca="1" si="152"/>
        <v>-6729623742.9032116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-6729623742.9032116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-28040098.928763382</v>
      </c>
      <c r="L2774" s="444">
        <f t="shared" ca="1" si="152"/>
        <v>-6757663841.831975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-6757663841.831975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-28156932.674299896</v>
      </c>
      <c r="L2775" s="444">
        <f t="shared" ca="1" si="152"/>
        <v>-6785820774.5062752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-6785820774.5062752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-28274253.227109481</v>
      </c>
      <c r="L2776" s="444">
        <f t="shared" ca="1" si="152"/>
        <v>-6814095027.7333851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-6814095027.7333851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-28392062.615555771</v>
      </c>
      <c r="L2777" s="444">
        <f t="shared" ca="1" si="152"/>
        <v>-6842487090.3489408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-6842487090.3489408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-28510362.876453921</v>
      </c>
      <c r="L2778" s="444">
        <f t="shared" ca="1" si="152"/>
        <v>-6870997453.2253952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-6870997453.2253952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-28629156.055105813</v>
      </c>
      <c r="L2779" s="444">
        <f t="shared" ca="1" si="152"/>
        <v>-6899626609.2805014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-6899626609.2805014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-28748444.205335427</v>
      </c>
      <c r="L2780" s="444">
        <f t="shared" ca="1" si="152"/>
        <v>-6928375053.485837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-6928375053.485837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-28868229.389524326</v>
      </c>
      <c r="L2781" s="444">
        <f t="shared" ca="1" si="152"/>
        <v>-6957243282.8753614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-6957243282.8753614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-28988513.678647336</v>
      </c>
      <c r="L2782" s="444">
        <f t="shared" ca="1" si="152"/>
        <v>-6986231796.5540085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-6986231796.5540085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-29109299.152308367</v>
      </c>
      <c r="L2783" s="444">
        <f t="shared" ca="1" si="152"/>
        <v>-7015341095.7063169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-7015341095.7063169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-29230587.898776319</v>
      </c>
      <c r="L2784" s="444">
        <f t="shared" ca="1" si="152"/>
        <v>-7044571683.605093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-7044571683.605093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-29352382.01502122</v>
      </c>
      <c r="L2785" s="444">
        <f t="shared" ca="1" si="152"/>
        <v>-7073924065.6201143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-7073924065.6201143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-29474683.606750477</v>
      </c>
      <c r="L2786" s="444">
        <f t="shared" ca="1" si="152"/>
        <v>-7103398749.2268648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-7103398749.2268648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-29597494.788445268</v>
      </c>
      <c r="L2787" s="444">
        <f t="shared" ca="1" si="152"/>
        <v>-7132996244.0153103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-7132996244.0153103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-29720817.683397125</v>
      </c>
      <c r="L2788" s="444">
        <f t="shared" ca="1" si="152"/>
        <v>-7162717061.6987076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-7162717061.6987076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-29844654.423744615</v>
      </c>
      <c r="L2789" s="444">
        <f t="shared" ca="1" si="152"/>
        <v>-7192561716.1224518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-7192561716.1224518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-29969007.150510214</v>
      </c>
      <c r="L2790" s="444">
        <f t="shared" ca="1" si="152"/>
        <v>-7222530723.2729616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-7222530723.2729616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-30093878.013637338</v>
      </c>
      <c r="L2791" s="444">
        <f t="shared" ca="1" si="152"/>
        <v>-7252624601.2865992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-7252624601.2865992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-30219269.172027495</v>
      </c>
      <c r="L2792" s="444">
        <f t="shared" ca="1" si="152"/>
        <v>-7282843870.4586267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-7282843870.4586267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-30345182.793577615</v>
      </c>
      <c r="L2793" s="444">
        <f t="shared" ca="1" si="152"/>
        <v>-7313189053.2522039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-7313189053.2522039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-30471621.055217516</v>
      </c>
      <c r="L2794" s="444">
        <f t="shared" ca="1" si="152"/>
        <v>-7343660674.3074217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-7343660674.3074217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-30598586.142947596</v>
      </c>
      <c r="L2795" s="444">
        <f t="shared" ca="1" si="152"/>
        <v>-7374259260.4503689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-7374259260.4503689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-30726080.251876537</v>
      </c>
      <c r="L2796" s="444">
        <f t="shared" ca="1" si="152"/>
        <v>-7404985340.7022457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-7404985340.7022457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-30854105.586259358</v>
      </c>
      <c r="L2797" s="444">
        <f t="shared" ca="1" si="152"/>
        <v>-7435839446.2885046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-7435839446.2885046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-30982664.359535437</v>
      </c>
      <c r="L2798" s="444">
        <f t="shared" ca="1" si="152"/>
        <v>-7466822110.6480398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-7466822110.6480398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-31111758.794366833</v>
      </c>
      <c r="L2799" s="444">
        <f t="shared" ca="1" si="152"/>
        <v>-7497933869.4424067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-7497933869.4424067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-31241391.122676693</v>
      </c>
      <c r="L2800" s="444">
        <f t="shared" ca="1" si="152"/>
        <v>-7529175260.5650835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-7529175260.5650835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-31371563.585687846</v>
      </c>
      <c r="L2801" s="444">
        <f t="shared" ca="1" si="152"/>
        <v>-7560546824.1507711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-7560546824.1507711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-31502278.433961544</v>
      </c>
      <c r="L2802" s="444">
        <f t="shared" ca="1" si="152"/>
        <v>-7592049102.584733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-7592049102.584733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-31633537.927436382</v>
      </c>
      <c r="L2803" s="444">
        <f t="shared" ca="1" si="152"/>
        <v>-7623682640.5121698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-7623682640.5121698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-31765344.335467368</v>
      </c>
      <c r="L2804" s="444">
        <f t="shared" ca="1" si="152"/>
        <v>-7655447984.8476372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-7655447984.8476372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-31897699.936865155</v>
      </c>
      <c r="L2805" s="444">
        <f t="shared" ca="1" si="152"/>
        <v>-7687345684.784502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-7687345684.784502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-32030607.019935429</v>
      </c>
      <c r="L2806" s="444">
        <f t="shared" ca="1" si="152"/>
        <v>-7719376291.8044376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-7719376291.8044376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-32164067.882518489</v>
      </c>
      <c r="L2807" s="444">
        <f t="shared" ca="1" si="152"/>
        <v>-7751540359.6869564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-7751540359.6869564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-32298084.832028989</v>
      </c>
      <c r="L2808" s="444">
        <f t="shared" ca="1" si="152"/>
        <v>-7783838444.5189857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-7783838444.5189857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-32432660.185495775</v>
      </c>
      <c r="L2809" s="444">
        <f t="shared" ca="1" si="152"/>
        <v>-7816271104.7044811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-7816271104.7044811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-32567796.269602004</v>
      </c>
      <c r="L2810" s="444">
        <f t="shared" ca="1" si="152"/>
        <v>-7848838900.9740829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-7848838900.9740829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-32703495.420725342</v>
      </c>
      <c r="L2811" s="444">
        <f t="shared" ca="1" si="152"/>
        <v>-7881542396.3948078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-7881542396.3948078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-32839759.984978367</v>
      </c>
      <c r="L2812" s="444">
        <f t="shared" ca="1" si="152"/>
        <v>-7914382156.3797865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-7914382156.3797865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-32976592.31824911</v>
      </c>
      <c r="L2813" s="444">
        <f t="shared" ref="L2813:L3067" ca="1" si="157">I2813-J2813+K2813</f>
        <v>-7947358748.6980352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-7947358748.6980352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-33113994.786241814</v>
      </c>
      <c r="L2814" s="444">
        <f t="shared" ca="1" si="157"/>
        <v>-7980472743.4842768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-7980472743.4842768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-33251969.764517818</v>
      </c>
      <c r="L2815" s="444">
        <f t="shared" ca="1" si="157"/>
        <v>-8013724713.2487946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-8013724713.2487946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-33390519.63853664</v>
      </c>
      <c r="L2816" s="444">
        <f t="shared" ca="1" si="157"/>
        <v>-8047115232.887331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-8047115232.887331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-33529646.803697214</v>
      </c>
      <c r="L2817" s="444">
        <f t="shared" ca="1" si="157"/>
        <v>-8080644879.6910286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-8080644879.6910286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-33669353.665379286</v>
      </c>
      <c r="L2818" s="444">
        <f t="shared" ca="1" si="157"/>
        <v>-8114314233.3564081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-8114314233.3564081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-33809642.63898503</v>
      </c>
      <c r="L2819" s="444">
        <f t="shared" ca="1" si="157"/>
        <v>-8148123875.9953928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-8148123875.9953928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-33950516.149980806</v>
      </c>
      <c r="L2820" s="444">
        <f t="shared" ca="1" si="157"/>
        <v>-8182074392.1453733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-8182074392.1453733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-34091976.63393905</v>
      </c>
      <c r="L2821" s="444">
        <f t="shared" ca="1" si="157"/>
        <v>-8216166368.7793121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-8216166368.7793121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-34234026.536580473</v>
      </c>
      <c r="L2822" s="444">
        <f t="shared" ca="1" si="157"/>
        <v>-8250400395.3158922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-8250400395.3158922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-34376668.31381622</v>
      </c>
      <c r="L2823" s="444">
        <f t="shared" ca="1" si="157"/>
        <v>-8284777063.6297083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-8284777063.6297083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-34519904.431790449</v>
      </c>
      <c r="L2824" s="444">
        <f t="shared" ca="1" si="157"/>
        <v>-8319296968.0614986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-8319296968.0614986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-34663737.366922908</v>
      </c>
      <c r="L2825" s="444">
        <f t="shared" ca="1" si="157"/>
        <v>-8353960705.428422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-8353960705.428422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-34808169.605951756</v>
      </c>
      <c r="L2826" s="444">
        <f t="shared" ca="1" si="157"/>
        <v>-8388768875.0343733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-8388768875.0343733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-34953203.645976558</v>
      </c>
      <c r="L2827" s="444">
        <f t="shared" ca="1" si="157"/>
        <v>-8423722078.6803503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-8423722078.6803503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-35098841.994501464</v>
      </c>
      <c r="L2828" s="444">
        <f t="shared" ca="1" si="157"/>
        <v>-8458820920.6748514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-8458820920.6748514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-35245087.169478551</v>
      </c>
      <c r="L2829" s="444">
        <f t="shared" ca="1" si="157"/>
        <v>-8494066007.8443298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-8494066007.8443298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-35391941.69935137</v>
      </c>
      <c r="L2830" s="444">
        <f t="shared" ca="1" si="157"/>
        <v>-8529457949.5436811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-8529457949.5436811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-35539408.123098671</v>
      </c>
      <c r="L2831" s="444">
        <f t="shared" ca="1" si="157"/>
        <v>-8564997357.6667795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-8564997357.6667795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-35687488.990278244</v>
      </c>
      <c r="L2832" s="444">
        <f t="shared" ca="1" si="157"/>
        <v>-8600684846.6570587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-8600684846.6570587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-35836186.86107108</v>
      </c>
      <c r="L2833" s="444">
        <f t="shared" ca="1" si="157"/>
        <v>-8636521033.5181293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-8636521033.5181293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-35985504.30632554</v>
      </c>
      <c r="L2834" s="444">
        <f t="shared" ca="1" si="157"/>
        <v>-8672506537.8244553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-8672506537.8244553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-36135443.907601893</v>
      </c>
      <c r="L2835" s="444">
        <f t="shared" ca="1" si="157"/>
        <v>-8708641981.7320576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-8708641981.7320576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-36286008.257216908</v>
      </c>
      <c r="L2836" s="444">
        <f t="shared" ca="1" si="157"/>
        <v>-8744927989.989275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-8744927989.989275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-36437199.958288647</v>
      </c>
      <c r="L2837" s="444">
        <f t="shared" ca="1" si="157"/>
        <v>-8781365189.9475632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-8781365189.9475632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-36589021.624781512</v>
      </c>
      <c r="L2838" s="444">
        <f t="shared" ca="1" si="157"/>
        <v>-8817954211.5723438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-8817954211.5723438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-36741475.88155143</v>
      </c>
      <c r="L2839" s="444">
        <f t="shared" ca="1" si="157"/>
        <v>-8854695687.4538956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-8854695687.4538956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-36894565.36439123</v>
      </c>
      <c r="L2840" s="444">
        <f t="shared" ca="1" si="157"/>
        <v>-8891590252.8182869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-8891590252.8182869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-37048292.720076196</v>
      </c>
      <c r="L2841" s="444">
        <f t="shared" ca="1" si="157"/>
        <v>-8928638545.5383625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-8928638545.5383625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-37202660.60640984</v>
      </c>
      <c r="L2842" s="444">
        <f t="shared" ca="1" si="157"/>
        <v>-8965841206.1447716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-8965841206.1447716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-37357671.692269884</v>
      </c>
      <c r="L2843" s="444">
        <f t="shared" ca="1" si="157"/>
        <v>-9003198877.8370419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-9003198877.8370419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-37513328.657654338</v>
      </c>
      <c r="L2844" s="444">
        <f t="shared" ca="1" si="157"/>
        <v>-9040712206.4946957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-9040712206.4946957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-37669634.193727896</v>
      </c>
      <c r="L2845" s="444">
        <f t="shared" ca="1" si="157"/>
        <v>-9078381840.6884232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-9078381840.6884232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-37826591.002868429</v>
      </c>
      <c r="L2846" s="444">
        <f t="shared" ca="1" si="157"/>
        <v>-9116208431.6912918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-9116208431.6912918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-37984201.798713714</v>
      </c>
      <c r="L2847" s="444">
        <f t="shared" ca="1" si="157"/>
        <v>-9154192633.4900055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-9154192633.4900055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-38142469.306208357</v>
      </c>
      <c r="L2848" s="444">
        <f t="shared" ca="1" si="157"/>
        <v>-9192335102.7962132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-9192335102.7962132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-38301396.26165089</v>
      </c>
      <c r="L2849" s="444">
        <f t="shared" ca="1" si="157"/>
        <v>-9230636499.0578632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-9230636499.0578632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-38460985.412741095</v>
      </c>
      <c r="L2850" s="444">
        <f t="shared" ca="1" si="157"/>
        <v>-9269097484.4706039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-9269097484.4706039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-38621239.518627517</v>
      </c>
      <c r="L2851" s="444">
        <f t="shared" ca="1" si="157"/>
        <v>-9307718723.9892311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-9307718723.9892311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-38782161.349955127</v>
      </c>
      <c r="L2852" s="444">
        <f t="shared" ca="1" si="157"/>
        <v>-9346500885.3391857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-9346500885.3391857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-38943753.688913271</v>
      </c>
      <c r="L2853" s="444">
        <f t="shared" ca="1" si="157"/>
        <v>-9385444639.0280991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-9385444639.0280991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-39106019.329283744</v>
      </c>
      <c r="L2854" s="444">
        <f t="shared" ca="1" si="157"/>
        <v>-9424550658.3573837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-9424550658.3573837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-39268961.076489098</v>
      </c>
      <c r="L2855" s="444">
        <f t="shared" ca="1" si="157"/>
        <v>-9463819619.4338722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-9463819619.4338722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-39432581.747641131</v>
      </c>
      <c r="L2856" s="444">
        <f t="shared" ca="1" si="157"/>
        <v>-9503252201.1815128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-9503252201.1815128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-39596884.171589635</v>
      </c>
      <c r="L2857" s="444">
        <f t="shared" ca="1" si="157"/>
        <v>-9542849085.3531017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-9542849085.3531017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-39761871.188971259</v>
      </c>
      <c r="L2858" s="444">
        <f t="shared" ca="1" si="157"/>
        <v>-9582610956.5420723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-9582610956.5420723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-39927545.652258635</v>
      </c>
      <c r="L2859" s="444">
        <f t="shared" ca="1" si="157"/>
        <v>-9622538502.1943302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-9622538502.1943302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-40093910.425809711</v>
      </c>
      <c r="L2860" s="444">
        <f t="shared" ca="1" si="157"/>
        <v>-9662632412.6201401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-9662632412.6201401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-40260968.385917246</v>
      </c>
      <c r="L2861" s="444">
        <f t="shared" ca="1" si="157"/>
        <v>-9702893381.0060577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-9702893381.0060577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-40428722.420858577</v>
      </c>
      <c r="L2862" s="444">
        <f t="shared" ca="1" si="157"/>
        <v>-9743322103.4269161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-9743322103.4269161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-40597175.430945486</v>
      </c>
      <c r="L2863" s="444">
        <f t="shared" ca="1" si="157"/>
        <v>-9783919278.8578625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-9783919278.8578625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-40766330.328574426</v>
      </c>
      <c r="L2864" s="444">
        <f t="shared" ca="1" si="157"/>
        <v>-9824685609.1864376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-9824685609.1864376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-40936190.038276821</v>
      </c>
      <c r="L2865" s="444">
        <f t="shared" ca="1" si="157"/>
        <v>-9865621799.2247143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-9865621799.2247143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-41106757.496769644</v>
      </c>
      <c r="L2866" s="444">
        <f t="shared" ca="1" si="157"/>
        <v>-9906728556.7214832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-9906728556.7214832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-41278035.653006181</v>
      </c>
      <c r="L2867" s="444">
        <f t="shared" ca="1" si="157"/>
        <v>-9948006592.3744888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-9948006592.3744888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-41450027.468227036</v>
      </c>
      <c r="L2868" s="444">
        <f t="shared" ca="1" si="157"/>
        <v>-9989456619.8427162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-9989456619.8427162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-41622735.916011319</v>
      </c>
      <c r="L2869" s="444">
        <f t="shared" ca="1" si="157"/>
        <v>-10031079355.758728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-10031079355.758728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-41796163.982328035</v>
      </c>
      <c r="L2870" s="444">
        <f t="shared" ca="1" si="157"/>
        <v>-10072875519.741056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-10072875519.741056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-41970314.665587738</v>
      </c>
      <c r="L2871" s="444">
        <f t="shared" ca="1" si="157"/>
        <v>-10114845834.406645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-10114845834.406645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-42145190.976694353</v>
      </c>
      <c r="L2872" s="444">
        <f t="shared" ca="1" si="157"/>
        <v>-10156991025.383339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-10156991025.383339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-42320795.939097248</v>
      </c>
      <c r="L2873" s="444">
        <f t="shared" ca="1" si="157"/>
        <v>-10199311821.322435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-10199311821.322435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-42497132.58884348</v>
      </c>
      <c r="L2874" s="444">
        <f t="shared" ca="1" si="157"/>
        <v>-10241808953.91128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-10241808953.91128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-42674203.974630333</v>
      </c>
      <c r="L2875" s="444">
        <f t="shared" ca="1" si="157"/>
        <v>-10284483157.88591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-10284483157.88591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-42852013.157857955</v>
      </c>
      <c r="L2876" s="444">
        <f t="shared" ca="1" si="157"/>
        <v>-10327335171.043768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-10327335171.043768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-43030563.212682366</v>
      </c>
      <c r="L2877" s="444">
        <f t="shared" ca="1" si="157"/>
        <v>-10370365734.256451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-10370365734.256451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-43209857.226068541</v>
      </c>
      <c r="L2878" s="444">
        <f t="shared" ca="1" si="157"/>
        <v>-10413575591.482519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-10413575591.482519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-43389898.297843829</v>
      </c>
      <c r="L2879" s="444">
        <f t="shared" ca="1" si="157"/>
        <v>-10456965489.780363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-10456965489.780363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-43570689.540751509</v>
      </c>
      <c r="L2880" s="444">
        <f t="shared" ca="1" si="157"/>
        <v>-10500536179.321115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-10500536179.321115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-43752234.080504648</v>
      </c>
      <c r="L2881" s="444">
        <f t="shared" ca="1" si="157"/>
        <v>-10544288413.401621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-10544288413.401621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-43934535.05584009</v>
      </c>
      <c r="L2882" s="444">
        <f t="shared" ca="1" si="157"/>
        <v>-10588222948.45746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-10588222948.45746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-44117595.618572749</v>
      </c>
      <c r="L2883" s="444">
        <f t="shared" ca="1" si="157"/>
        <v>-10632340544.076033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-10632340544.076033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-44301418.933650136</v>
      </c>
      <c r="L2884" s="444">
        <f t="shared" ca="1" si="157"/>
        <v>-10676641963.009684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-10676641963.009684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-44486008.179207012</v>
      </c>
      <c r="L2885" s="444">
        <f t="shared" ca="1" si="157"/>
        <v>-10721127971.18889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-10721127971.18889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-44671366.546620376</v>
      </c>
      <c r="L2886" s="444">
        <f t="shared" ca="1" si="157"/>
        <v>-10765799337.735512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-10765799337.735512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-44857497.240564629</v>
      </c>
      <c r="L2887" s="444">
        <f t="shared" ca="1" si="157"/>
        <v>-10810656834.976076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-10810656834.976076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-45044403.479066983</v>
      </c>
      <c r="L2888" s="444">
        <f t="shared" ca="1" si="157"/>
        <v>-10855701238.455143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-10855701238.455143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-45232088.493563093</v>
      </c>
      <c r="L2889" s="444">
        <f t="shared" ca="1" si="157"/>
        <v>-10900933326.948706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-10900933326.948706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-45420555.528952941</v>
      </c>
      <c r="L2890" s="444">
        <f t="shared" ca="1" si="157"/>
        <v>-10946353882.477659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-10946353882.477659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-45609807.843656912</v>
      </c>
      <c r="L2891" s="444">
        <f t="shared" ca="1" si="157"/>
        <v>-10991963690.321316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-10991963690.321316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-45799848.709672146</v>
      </c>
      <c r="L2892" s="444">
        <f t="shared" ca="1" si="157"/>
        <v>-11037763539.030989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-11037763539.030989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-45990681.41262912</v>
      </c>
      <c r="L2893" s="444">
        <f t="shared" ca="1" si="157"/>
        <v>-11083754220.443617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-11083754220.443617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-46182309.2518484</v>
      </c>
      <c r="L2894" s="444">
        <f t="shared" ca="1" si="157"/>
        <v>-11129936529.695465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-11129936529.695465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-46374735.540397771</v>
      </c>
      <c r="L2895" s="444">
        <f t="shared" ca="1" si="157"/>
        <v>-11176311265.235863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-11176311265.235863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-46567963.605149426</v>
      </c>
      <c r="L2896" s="444">
        <f t="shared" ca="1" si="157"/>
        <v>-11222879228.841013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-11222879228.841013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-46761996.786837555</v>
      </c>
      <c r="L2897" s="444">
        <f t="shared" ca="1" si="157"/>
        <v>-11269641225.62785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-11269641225.62785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-46956838.44011604</v>
      </c>
      <c r="L2898" s="444">
        <f t="shared" ca="1" si="157"/>
        <v>-11316598064.067966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-11316598064.067966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-47152491.933616526</v>
      </c>
      <c r="L2899" s="444">
        <f t="shared" ca="1" si="157"/>
        <v>-11363750556.001583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-11363750556.001583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-47348960.650006592</v>
      </c>
      <c r="L2900" s="444">
        <f t="shared" ca="1" si="157"/>
        <v>-11411099516.65159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-11411099516.65159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-47546247.986048296</v>
      </c>
      <c r="L2901" s="444">
        <f t="shared" ca="1" si="157"/>
        <v>-11458645764.637638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-11458645764.637638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-47744357.352656826</v>
      </c>
      <c r="L2902" s="444">
        <f t="shared" ca="1" si="157"/>
        <v>-11506390121.990295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-11506390121.990295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-47943292.174959563</v>
      </c>
      <c r="L2903" s="444">
        <f t="shared" ca="1" si="157"/>
        <v>-11554333414.165255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-11554333414.165255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-48143055.892355226</v>
      </c>
      <c r="L2904" s="444">
        <f t="shared" ca="1" si="157"/>
        <v>-11602476470.05761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-11602476470.05761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-48343651.958573371</v>
      </c>
      <c r="L2905" s="444">
        <f t="shared" ca="1" si="157"/>
        <v>-11650820122.016184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-11650820122.016184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-48545083.841734096</v>
      </c>
      <c r="L2906" s="444">
        <f t="shared" ca="1" si="157"/>
        <v>-11699365205.857918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-11699365205.857918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-48747355.02440799</v>
      </c>
      <c r="L2907" s="444">
        <f t="shared" ca="1" si="157"/>
        <v>-11748112560.882326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-11748112560.882326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-48950469.003676355</v>
      </c>
      <c r="L2908" s="444">
        <f t="shared" ca="1" si="157"/>
        <v>-11797063029.886002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-11797063029.886002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-49154429.291191675</v>
      </c>
      <c r="L2909" s="444">
        <f t="shared" ca="1" si="157"/>
        <v>-11846217459.177193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-11846217459.177193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-49359239.413238302</v>
      </c>
      <c r="L2910" s="444">
        <f t="shared" ca="1" si="157"/>
        <v>-11895576698.590431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-11895576698.590431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-49564902.910793461</v>
      </c>
      <c r="L2911" s="444">
        <f t="shared" ca="1" si="157"/>
        <v>-11945141601.501225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-11945141601.501225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-49771423.339588434</v>
      </c>
      <c r="L2912" s="444">
        <f t="shared" ca="1" si="157"/>
        <v>-11994913024.840813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-11994913024.840813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-49978804.270170055</v>
      </c>
      <c r="L2913" s="444">
        <f t="shared" ca="1" si="157"/>
        <v>-12044891829.110983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-12044891829.110983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-50187049.287962429</v>
      </c>
      <c r="L2914" s="444">
        <f t="shared" ca="1" si="157"/>
        <v>-12095078878.398945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-12095078878.398945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-50396161.993328936</v>
      </c>
      <c r="L2915" s="444">
        <f t="shared" ca="1" si="157"/>
        <v>-12145475040.392273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-12145475040.392273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-50606146.001634471</v>
      </c>
      <c r="L2916" s="444">
        <f t="shared" ca="1" si="157"/>
        <v>-12196081186.393908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-12196081186.393908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-50817004.943307951</v>
      </c>
      <c r="L2917" s="444">
        <f t="shared" ca="1" si="157"/>
        <v>-12246898191.337215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-12246898191.337215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-51028742.463905066</v>
      </c>
      <c r="L2918" s="444">
        <f t="shared" ca="1" si="157"/>
        <v>-12297926933.801121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-12297926933.801121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-51241362.224171333</v>
      </c>
      <c r="L2919" s="444">
        <f t="shared" ca="1" si="157"/>
        <v>-12349168296.025291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-12349168296.025291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-51454867.90010538</v>
      </c>
      <c r="L2920" s="444">
        <f t="shared" ca="1" si="157"/>
        <v>-12400623163.925396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-12400623163.925396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-51669263.183022484</v>
      </c>
      <c r="L2921" s="444">
        <f t="shared" ca="1" si="157"/>
        <v>-12452292427.108418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-12452292427.108418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-51884551.779618405</v>
      </c>
      <c r="L2922" s="444">
        <f t="shared" ca="1" si="157"/>
        <v>-12504176978.888037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-12504176978.888037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-52100737.412033483</v>
      </c>
      <c r="L2923" s="444">
        <f t="shared" ca="1" si="157"/>
        <v>-12556277716.30007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-12556277716.30007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-52317823.81791696</v>
      </c>
      <c r="L2924" s="444">
        <f t="shared" ca="1" si="157"/>
        <v>-12608595540.117987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-12608595540.117987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-52535814.750491612</v>
      </c>
      <c r="L2925" s="444">
        <f t="shared" ca="1" si="157"/>
        <v>-12661131354.868479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-12661131354.868479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-52754713.978618659</v>
      </c>
      <c r="L2926" s="444">
        <f t="shared" ca="1" si="157"/>
        <v>-12713886068.847097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-12713886068.847097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-52974525.286862902</v>
      </c>
      <c r="L2927" s="444">
        <f t="shared" ca="1" si="157"/>
        <v>-12766860594.133961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-12766860594.133961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-53195252.475558169</v>
      </c>
      <c r="L2928" s="444">
        <f t="shared" ca="1" si="157"/>
        <v>-12820055846.609518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-12820055846.609518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-53416899.360872991</v>
      </c>
      <c r="L2929" s="444">
        <f t="shared" ca="1" si="157"/>
        <v>-12873472745.97039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-12873472745.97039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-53639469.774876624</v>
      </c>
      <c r="L2930" s="444">
        <f t="shared" ca="1" si="157"/>
        <v>-12927112215.745268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-12927112215.745268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-53862967.565605283</v>
      </c>
      <c r="L2931" s="444">
        <f t="shared" ca="1" si="157"/>
        <v>-12980975183.310873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-12980975183.310873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-54087396.597128637</v>
      </c>
      <c r="L2932" s="444">
        <f t="shared" ca="1" si="157"/>
        <v>-13035062579.908001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-13035062579.908001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-54312760.749616668</v>
      </c>
      <c r="L2933" s="444">
        <f t="shared" ca="1" si="157"/>
        <v>-13089375340.657618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-13089375340.657618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-54539063.919406742</v>
      </c>
      <c r="L2934" s="444">
        <f t="shared" ca="1" si="157"/>
        <v>-13143914404.577024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-13143914404.577024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-54766310.019070931</v>
      </c>
      <c r="L2935" s="444">
        <f t="shared" ca="1" si="157"/>
        <v>-13198680714.596096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-13198680714.596096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-54994502.977483734</v>
      </c>
      <c r="L2936" s="444">
        <f t="shared" ca="1" si="157"/>
        <v>-13253675217.57358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-13253675217.57358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-55223646.739889912</v>
      </c>
      <c r="L2937" s="444">
        <f t="shared" ca="1" si="157"/>
        <v>-13308898864.313469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-13308898864.313469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-55453745.26797279</v>
      </c>
      <c r="L2938" s="444">
        <f t="shared" ca="1" si="157"/>
        <v>-13364352609.581442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-13364352609.581442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-55684802.539922677</v>
      </c>
      <c r="L2939" s="444">
        <f t="shared" ca="1" si="157"/>
        <v>-13420037412.121365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-13420037412.121365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-55916822.550505683</v>
      </c>
      <c r="L2940" s="444">
        <f t="shared" ca="1" si="157"/>
        <v>-13475954234.671871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-13475954234.671871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-56149809.311132796</v>
      </c>
      <c r="L2941" s="444">
        <f t="shared" ca="1" si="157"/>
        <v>-13532104043.983004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-13532104043.983004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-56383766.849929184</v>
      </c>
      <c r="L2942" s="444">
        <f t="shared" ca="1" si="157"/>
        <v>-13588487810.832933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-13588487810.832933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-56618699.211803891</v>
      </c>
      <c r="L2943" s="444">
        <f t="shared" ca="1" si="157"/>
        <v>-13645106510.044737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-13645106510.044737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-56854610.458519734</v>
      </c>
      <c r="L2944" s="444">
        <f t="shared" ca="1" si="157"/>
        <v>-13701961120.503256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-13701961120.503256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-57091504.668763563</v>
      </c>
      <c r="L2945" s="444">
        <f t="shared" ca="1" si="157"/>
        <v>-13759052625.17202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-13759052625.17202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-57329385.938216753</v>
      </c>
      <c r="L2946" s="444">
        <f t="shared" ca="1" si="157"/>
        <v>-13816382011.110237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-13816382011.110237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-57568258.379625984</v>
      </c>
      <c r="L2947" s="444">
        <f t="shared" ca="1" si="157"/>
        <v>-13873950269.489862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-13873950269.489862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-57808126.122874424</v>
      </c>
      <c r="L2948" s="444">
        <f t="shared" ca="1" si="157"/>
        <v>-13931758395.612738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-13931758395.612738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-58048993.315053076</v>
      </c>
      <c r="L2949" s="444">
        <f t="shared" ca="1" si="157"/>
        <v>-13989807388.927792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-13989807388.927792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-58290864.120532453</v>
      </c>
      <c r="L2950" s="444">
        <f t="shared" ca="1" si="157"/>
        <v>-14048098253.048325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-14048098253.048325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-58533742.721034683</v>
      </c>
      <c r="L2951" s="444">
        <f t="shared" ca="1" si="157"/>
        <v>-14106631995.76936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-14106631995.76936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-58777633.315705664</v>
      </c>
      <c r="L2952" s="444">
        <f t="shared" ca="1" si="157"/>
        <v>-14165409629.085066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-14165409629.085066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-59022540.121187776</v>
      </c>
      <c r="L2953" s="444">
        <f t="shared" ca="1" si="157"/>
        <v>-14224432169.206253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-14224432169.206253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-59268467.371692717</v>
      </c>
      <c r="L2954" s="444">
        <f t="shared" ca="1" si="157"/>
        <v>-14283700636.577946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-14283700636.577946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-59515419.319074772</v>
      </c>
      <c r="L2955" s="444">
        <f t="shared" ca="1" si="157"/>
        <v>-14343216055.89702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-14343216055.89702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-59763400.232904255</v>
      </c>
      <c r="L2956" s="444">
        <f t="shared" ca="1" si="157"/>
        <v>-14402979456.129925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-14402979456.129925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-60012414.400541343</v>
      </c>
      <c r="L2957" s="444">
        <f t="shared" ca="1" si="157"/>
        <v>-14462991870.530466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-14462991870.530466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-60262466.127210282</v>
      </c>
      <c r="L2958" s="444">
        <f t="shared" ca="1" si="157"/>
        <v>-14523254336.657677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-14523254336.657677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-60513559.736073643</v>
      </c>
      <c r="L2959" s="444">
        <f t="shared" ca="1" si="157"/>
        <v>-14583767896.393751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-14583767896.393751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-60765699.568307303</v>
      </c>
      <c r="L2960" s="444">
        <f t="shared" ca="1" si="157"/>
        <v>-14644533595.962059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-14644533595.962059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-61018889.98317524</v>
      </c>
      <c r="L2961" s="444">
        <f t="shared" ca="1" si="157"/>
        <v>-14705552485.945234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-14705552485.945234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-61273135.358105145</v>
      </c>
      <c r="L2962" s="444">
        <f t="shared" ca="1" si="157"/>
        <v>-14766825621.303339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-14766825621.303339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-61528440.088763915</v>
      </c>
      <c r="L2963" s="444">
        <f t="shared" ca="1" si="157"/>
        <v>-14828354061.392103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-14828354061.392103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-61784808.589133762</v>
      </c>
      <c r="L2964" s="444">
        <f t="shared" ca="1" si="157"/>
        <v>-14890138869.981237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-14890138869.981237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-62042245.291588485</v>
      </c>
      <c r="L2965" s="444">
        <f t="shared" ca="1" si="157"/>
        <v>-14952181115.272825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-14952181115.272825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-62300754.646970093</v>
      </c>
      <c r="L2966" s="444">
        <f t="shared" ca="1" si="157"/>
        <v>-15014481869.919796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-15014481869.919796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-62560341.124665819</v>
      </c>
      <c r="L2967" s="444">
        <f t="shared" ca="1" si="157"/>
        <v>-15077042211.044462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-15077042211.044462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-62821009.212685257</v>
      </c>
      <c r="L2968" s="444">
        <f t="shared" ca="1" si="157"/>
        <v>-15139863220.257147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-15139863220.257147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-63082763.41773811</v>
      </c>
      <c r="L2969" s="444">
        <f t="shared" ca="1" si="157"/>
        <v>-15202945983.674885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-15202945983.674885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-63345608.265312023</v>
      </c>
      <c r="L2970" s="444">
        <f t="shared" ca="1" si="157"/>
        <v>-15266291591.940197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-15266291591.940197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-63609548.29975082</v>
      </c>
      <c r="L2971" s="444">
        <f t="shared" ca="1" si="157"/>
        <v>-15329901140.239948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-15329901140.239948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-63874588.084333114</v>
      </c>
      <c r="L2972" s="444">
        <f t="shared" ca="1" si="157"/>
        <v>-15393775728.324282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-15393775728.324282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-64140732.201351173</v>
      </c>
      <c r="L2973" s="444">
        <f t="shared" ca="1" si="157"/>
        <v>-15457916460.525633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-15457916460.525633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-64407985.252190135</v>
      </c>
      <c r="L2974" s="444">
        <f t="shared" ca="1" si="157"/>
        <v>-15522324445.777822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-15522324445.777822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-64676351.857407592</v>
      </c>
      <c r="L2975" s="444">
        <f t="shared" ca="1" si="157"/>
        <v>-15587000797.635231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-15587000797.635231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-64945836.656813465</v>
      </c>
      <c r="L2976" s="444">
        <f t="shared" ca="1" si="157"/>
        <v>-15651946634.292044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-15651946634.292044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-65216444.309550181</v>
      </c>
      <c r="L2977" s="444">
        <f t="shared" ca="1" si="157"/>
        <v>-15717163078.601593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-15717163078.601593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-65488179.494173303</v>
      </c>
      <c r="L2978" s="444">
        <f t="shared" ca="1" si="157"/>
        <v>-15782651258.095766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-15782651258.095766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-65761046.908732355</v>
      </c>
      <c r="L2979" s="444">
        <f t="shared" ca="1" si="157"/>
        <v>-15848412305.004498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-15848412305.004498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-66035051.270852074</v>
      </c>
      <c r="L2980" s="444">
        <f t="shared" ca="1" si="157"/>
        <v>-15914447356.275349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-15914447356.275349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-66310197.317813963</v>
      </c>
      <c r="L2981" s="444">
        <f t="shared" ca="1" si="157"/>
        <v>-15980757553.593163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-15980757553.593163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-66586489.806638174</v>
      </c>
      <c r="L2982" s="444">
        <f t="shared" ca="1" si="157"/>
        <v>-16047344043.399801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-16047344043.399801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-66863933.514165841</v>
      </c>
      <c r="L2983" s="444">
        <f t="shared" ca="1" si="157"/>
        <v>-16114207976.913967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-16114207976.913967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-67142533.237141535</v>
      </c>
      <c r="L2984" s="444">
        <f t="shared" ca="1" si="157"/>
        <v>-16181350510.151108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-16181350510.151108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-67422293.792296275</v>
      </c>
      <c r="L2985" s="444">
        <f t="shared" ca="1" si="157"/>
        <v>-16248772803.943403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-16248772803.943403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-67703220.016430855</v>
      </c>
      <c r="L2986" s="444">
        <f t="shared" ca="1" si="157"/>
        <v>-16316476023.959835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-16316476023.959835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-67985316.766499311</v>
      </c>
      <c r="L2987" s="444">
        <f t="shared" ca="1" si="157"/>
        <v>-16384461340.726334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-16384461340.726334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-68268588.919693053</v>
      </c>
      <c r="L2988" s="444">
        <f t="shared" ca="1" si="157"/>
        <v>-16452729929.646027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-16452729929.646027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-68553041.373525098</v>
      </c>
      <c r="L2989" s="444">
        <f t="shared" ca="1" si="157"/>
        <v>-16521282971.019552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-16521282971.019552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-68838679.045914799</v>
      </c>
      <c r="L2990" s="444">
        <f t="shared" ca="1" si="157"/>
        <v>-16590121650.065468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-16590121650.065468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-69125506.875272781</v>
      </c>
      <c r="L2991" s="444">
        <f t="shared" ca="1" si="157"/>
        <v>-16659247156.940741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-16659247156.940741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-69413529.820586413</v>
      </c>
      <c r="L2992" s="444">
        <f t="shared" ca="1" si="157"/>
        <v>-16728660686.761328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-16728660686.761328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-69702752.861505538</v>
      </c>
      <c r="L2993" s="444">
        <f t="shared" ca="1" si="157"/>
        <v>-16798363439.622833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-16798363439.622833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-69993180.998428464</v>
      </c>
      <c r="L2994" s="444">
        <f t="shared" ca="1" si="157"/>
        <v>-16868356620.621262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-16868356620.621262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-70284819.252588585</v>
      </c>
      <c r="L2995" s="444">
        <f t="shared" ca="1" si="157"/>
        <v>-16938641439.87385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-16938641439.87385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-70577672.666141033</v>
      </c>
      <c r="L2996" s="444">
        <f t="shared" ca="1" si="157"/>
        <v>-17009219112.539991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-17009219112.539991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-70871746.302249968</v>
      </c>
      <c r="L2997" s="444">
        <f t="shared" ca="1" si="157"/>
        <v>-17080090858.842241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-17080090858.842241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-71167045.245176017</v>
      </c>
      <c r="L2998" s="444">
        <f t="shared" ca="1" si="157"/>
        <v>-17151257904.087418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-17151257904.087418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-71463574.600364238</v>
      </c>
      <c r="L2999" s="444">
        <f t="shared" ca="1" si="157"/>
        <v>-17222721478.687782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-17222721478.687782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-71761339.494532421</v>
      </c>
      <c r="L3000" s="444">
        <f t="shared" ca="1" si="157"/>
        <v>-17294482818.182316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-17294482818.182316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-72060345.075759649</v>
      </c>
      <c r="L3001" s="444">
        <f t="shared" ca="1" si="157"/>
        <v>-17366543163.258076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-17366543163.258076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-72360596.513575315</v>
      </c>
      <c r="L3002" s="444">
        <f t="shared" ca="1" si="157"/>
        <v>-17438903759.771652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-17438903759.771652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-72662098.999048546</v>
      </c>
      <c r="L3003" s="444">
        <f t="shared" ca="1" si="157"/>
        <v>-17511565858.770702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-17511565858.770702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-72964857.74487792</v>
      </c>
      <c r="L3004" s="444">
        <f t="shared" ca="1" si="157"/>
        <v>-17584530716.515579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-17584530716.515579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-73268877.985481575</v>
      </c>
      <c r="L3005" s="444">
        <f t="shared" ca="1" si="157"/>
        <v>-17657799594.50106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-17657799594.50106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-73574164.977087751</v>
      </c>
      <c r="L3006" s="444">
        <f t="shared" ca="1" si="157"/>
        <v>-17731373759.478149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-17731373759.478149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-73880723.997825623</v>
      </c>
      <c r="L3007" s="444">
        <f t="shared" ca="1" si="157"/>
        <v>-17805254483.475975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-17805254483.475975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-74188560.347816557</v>
      </c>
      <c r="L3008" s="444">
        <f t="shared" ca="1" si="157"/>
        <v>-17879443043.823792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-17879443043.823792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-74497679.349265799</v>
      </c>
      <c r="L3009" s="444">
        <f t="shared" ca="1" si="157"/>
        <v>-17953940723.173058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-17953940723.173058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-74808086.346554399</v>
      </c>
      <c r="L3010" s="444">
        <f t="shared" ca="1" si="157"/>
        <v>-18028748809.519611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-18028748809.519611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-75119786.706331715</v>
      </c>
      <c r="L3011" s="444">
        <f t="shared" ca="1" si="157"/>
        <v>-18103868596.225945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-18103868596.225945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-75432785.817608103</v>
      </c>
      <c r="L3012" s="444">
        <f t="shared" ca="1" si="157"/>
        <v>-18179301382.043552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-18179301382.043552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-75747089.091848135</v>
      </c>
      <c r="L3013" s="444">
        <f t="shared" ca="1" si="157"/>
        <v>-18255048471.135399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-18255048471.135399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-76062701.963064164</v>
      </c>
      <c r="L3014" s="444">
        <f t="shared" ca="1" si="157"/>
        <v>-18331111173.098461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-18331111173.098461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-76379629.887910247</v>
      </c>
      <c r="L3015" s="444">
        <f t="shared" ca="1" si="157"/>
        <v>-18407490802.98637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-18407490802.98637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-76697878.345776543</v>
      </c>
      <c r="L3016" s="444">
        <f t="shared" ca="1" si="157"/>
        <v>-18484188681.332146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-18484188681.332146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-77017452.838883936</v>
      </c>
      <c r="L3017" s="444">
        <f t="shared" ca="1" si="157"/>
        <v>-18561206134.171028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-18561206134.171028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-77338358.892379284</v>
      </c>
      <c r="L3018" s="444">
        <f t="shared" ca="1" si="157"/>
        <v>-18638544493.063408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-18638544493.063408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-77660602.054430872</v>
      </c>
      <c r="L3019" s="444">
        <f t="shared" ca="1" si="157"/>
        <v>-18716205095.11784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-18716205095.11784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-77984187.896324337</v>
      </c>
      <c r="L3020" s="444">
        <f t="shared" ca="1" si="157"/>
        <v>-18794189283.014164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-18794189283.014164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-78309122.012559012</v>
      </c>
      <c r="L3021" s="444">
        <f t="shared" ca="1" si="157"/>
        <v>-18872498405.026722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-18872498405.026722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-78635410.02094467</v>
      </c>
      <c r="L3022" s="444">
        <f t="shared" ca="1" si="157"/>
        <v>-18951133815.047668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-18951133815.047668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-78963057.562698618</v>
      </c>
      <c r="L3023" s="444">
        <f t="shared" ca="1" si="157"/>
        <v>-19030096872.610367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-19030096872.610367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-79292070.302543193</v>
      </c>
      <c r="L3024" s="444">
        <f t="shared" ca="1" si="157"/>
        <v>-19109388942.91291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-19109388942.91291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-79622453.928803787</v>
      </c>
      <c r="L3025" s="444">
        <f t="shared" ca="1" si="157"/>
        <v>-19189011396.841713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-19189011396.841713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-79954214.153507143</v>
      </c>
      <c r="L3026" s="444">
        <f t="shared" ca="1" si="157"/>
        <v>-19268965610.99522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-19268965610.99522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-80287356.712480083</v>
      </c>
      <c r="L3027" s="444">
        <f t="shared" ca="1" si="157"/>
        <v>-19349252967.707699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-19349252967.707699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-80621887.365448743</v>
      </c>
      <c r="L3028" s="444">
        <f t="shared" ca="1" si="157"/>
        <v>-19429874855.073147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-19429874855.073147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-80957811.896138117</v>
      </c>
      <c r="L3029" s="444">
        <f t="shared" ca="1" si="157"/>
        <v>-19510832666.969284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-19510832666.969284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-81295136.112372011</v>
      </c>
      <c r="L3030" s="444">
        <f t="shared" ca="1" si="157"/>
        <v>-19592127803.081657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-19592127803.081657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-81633865.84617357</v>
      </c>
      <c r="L3031" s="444">
        <f t="shared" ca="1" si="157"/>
        <v>-19673761668.92783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-19673761668.92783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-81974006.95386596</v>
      </c>
      <c r="L3032" s="444">
        <f t="shared" ca="1" si="157"/>
        <v>-19755735675.881695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-19755735675.881695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-82315565.316173732</v>
      </c>
      <c r="L3033" s="444">
        <f t="shared" ca="1" si="157"/>
        <v>-19838051241.197868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-19838051241.197868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-82658546.838324457</v>
      </c>
      <c r="L3034" s="444">
        <f t="shared" ca="1" si="157"/>
        <v>-19920709788.036194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-19920709788.036194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-83002957.450150803</v>
      </c>
      <c r="L3035" s="444">
        <f t="shared" ca="1" si="157"/>
        <v>-20003712745.486343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-20003712745.486343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-83348803.106193095</v>
      </c>
      <c r="L3036" s="444">
        <f t="shared" ca="1" si="157"/>
        <v>-20087061548.592537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-20087061548.592537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-83696089.78580223</v>
      </c>
      <c r="L3037" s="444">
        <f t="shared" ca="1" si="157"/>
        <v>-20170757638.378338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-20170757638.378338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-84044823.493243068</v>
      </c>
      <c r="L3038" s="444">
        <f t="shared" ca="1" si="157"/>
        <v>-20254802461.871582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-20254802461.871582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-84395010.257798254</v>
      </c>
      <c r="L3039" s="444">
        <f t="shared" ca="1" si="157"/>
        <v>-20339197472.129379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-20339197472.129379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-84746656.13387242</v>
      </c>
      <c r="L3040" s="444">
        <f t="shared" ca="1" si="157"/>
        <v>-20423944128.263252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-20423944128.263252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-85099767.201096877</v>
      </c>
      <c r="L3041" s="444">
        <f t="shared" ca="1" si="157"/>
        <v>-20509043895.464348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-20509043895.464348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-85454349.564434782</v>
      </c>
      <c r="L3042" s="444">
        <f t="shared" ca="1" si="157"/>
        <v>-20594498245.028782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-20594498245.028782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-85810409.354286596</v>
      </c>
      <c r="L3043" s="444">
        <f t="shared" ca="1" si="157"/>
        <v>-20680308654.383068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-20680308654.383068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-86167952.726596117</v>
      </c>
      <c r="L3044" s="444">
        <f t="shared" ca="1" si="157"/>
        <v>-20766476607.109665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-20766476607.109665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-86526985.862956941</v>
      </c>
      <c r="L3045" s="444">
        <f t="shared" ca="1" si="157"/>
        <v>-20853003592.972622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-20853003592.972622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-86887514.970719263</v>
      </c>
      <c r="L3046" s="444">
        <f t="shared" ca="1" si="157"/>
        <v>-20939891107.94334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-20939891107.94334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-87249546.283097252</v>
      </c>
      <c r="L3047" s="444">
        <f t="shared" ca="1" si="157"/>
        <v>-21027140654.226437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-21027140654.226437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-87613086.059276819</v>
      </c>
      <c r="L3048" s="444">
        <f t="shared" ca="1" si="157"/>
        <v>-21114753740.285713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-21114753740.285713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-87978140.584523797</v>
      </c>
      <c r="L3049" s="444">
        <f t="shared" ca="1" si="157"/>
        <v>-21202731880.870235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-21202731880.870235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-88344716.170292646</v>
      </c>
      <c r="L3050" s="444">
        <f t="shared" ca="1" si="157"/>
        <v>-21291076597.040527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-21291076597.040527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-88712819.154335529</v>
      </c>
      <c r="L3051" s="444">
        <f t="shared" ca="1" si="157"/>
        <v>-21379789416.194862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-21379789416.194862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-89082455.900811926</v>
      </c>
      <c r="L3052" s="444">
        <f t="shared" ca="1" si="157"/>
        <v>-21468871872.095673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-21468871872.095673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-89453632.800398633</v>
      </c>
      <c r="L3053" s="444">
        <f t="shared" ca="1" si="157"/>
        <v>-21558325504.896072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-21558325504.896072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-89826356.270400301</v>
      </c>
      <c r="L3054" s="444">
        <f t="shared" ca="1" si="157"/>
        <v>-21648151861.166473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-21648151861.166473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-90200632.754860312</v>
      </c>
      <c r="L3055" s="444">
        <f t="shared" ca="1" si="157"/>
        <v>-21738352493.921333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-21738352493.921333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-90576468.724672228</v>
      </c>
      <c r="L3056" s="444">
        <f t="shared" ca="1" si="157"/>
        <v>-21828928962.646004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-21828928962.646004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-90953870.677691683</v>
      </c>
      <c r="L3057" s="444">
        <f t="shared" ca="1" si="157"/>
        <v>-21919882833.323696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-21919882833.323696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-91332845.138848737</v>
      </c>
      <c r="L3058" s="444">
        <f t="shared" ca="1" si="157"/>
        <v>-22011215678.462543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-22011215678.462543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-91713398.660260603</v>
      </c>
      <c r="L3059" s="444">
        <f t="shared" ca="1" si="157"/>
        <v>-22102929077.122803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-22102929077.122803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-92095537.821345016</v>
      </c>
      <c r="L3060" s="444">
        <f t="shared" ca="1" si="157"/>
        <v>-22195024614.944149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-22195024614.944149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-92479269.22893396</v>
      </c>
      <c r="L3061" s="444">
        <f t="shared" ca="1" si="157"/>
        <v>-22287503884.173084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-22287503884.173084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-92864599.517387852</v>
      </c>
      <c r="L3062" s="444">
        <f t="shared" ca="1" si="157"/>
        <v>-22380368483.690472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-22380368483.690472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-93251535.348710299</v>
      </c>
      <c r="L3063" s="444">
        <f t="shared" ca="1" si="157"/>
        <v>-22473620019.039181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-22473620019.039181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-93640083.412663251</v>
      </c>
      <c r="L3064" s="444">
        <f t="shared" ca="1" si="157"/>
        <v>-22567260102.451843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-22567260102.451843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-94030250.426882684</v>
      </c>
      <c r="L3065" s="444">
        <f t="shared" ca="1" si="157"/>
        <v>-22661290352.878727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-22661290352.878727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-94422043.13699469</v>
      </c>
      <c r="L3066" s="444">
        <f t="shared" ca="1" si="157"/>
        <v>-22755712396.01572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-22755712396.01572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-94815468.316732168</v>
      </c>
      <c r="L3067" s="444">
        <f t="shared" ca="1" si="157"/>
        <v>-22850527864.332451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-22850527864.332451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-95210532.768051878</v>
      </c>
      <c r="L3068" s="444">
        <f t="shared" ref="L3068:L3322" ca="1" si="162">I3068-J3068+K3068</f>
        <v>-22945738397.100502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-22945738397.100502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-95607243.321252093</v>
      </c>
      <c r="L3069" s="444">
        <f t="shared" ca="1" si="162"/>
        <v>-23041345640.421753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-23041345640.421753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-96005606.835090637</v>
      </c>
      <c r="L3070" s="444">
        <f t="shared" ca="1" si="162"/>
        <v>-23137351247.256844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-23137351247.256844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-96405630.196903512</v>
      </c>
      <c r="L3071" s="444">
        <f t="shared" ca="1" si="162"/>
        <v>-23233756877.453747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-23233756877.453747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-96807320.32272394</v>
      </c>
      <c r="L3072" s="444">
        <f t="shared" ca="1" si="162"/>
        <v>-23330564197.77647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-23330564197.77647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-97210684.157401964</v>
      </c>
      <c r="L3073" s="444">
        <f t="shared" ca="1" si="162"/>
        <v>-23427774881.933872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-23427774881.933872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-97615728.67472446</v>
      </c>
      <c r="L3074" s="444">
        <f t="shared" ca="1" si="162"/>
        <v>-23525390610.608597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-23525390610.608597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-98022460.87753582</v>
      </c>
      <c r="L3075" s="444">
        <f t="shared" ca="1" si="162"/>
        <v>-23623413071.486134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-23623413071.486134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-98430887.797858894</v>
      </c>
      <c r="L3076" s="444">
        <f t="shared" ca="1" si="162"/>
        <v>-23721843959.283993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-23721843959.283993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-98841016.497016639</v>
      </c>
      <c r="L3077" s="444">
        <f t="shared" ca="1" si="162"/>
        <v>-23820684975.78101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-23820684975.78101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-99252854.065754205</v>
      </c>
      <c r="L3078" s="444">
        <f t="shared" ca="1" si="162"/>
        <v>-23919937829.846764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-23919937829.846764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-99666407.624361515</v>
      </c>
      <c r="L3079" s="444">
        <f t="shared" ca="1" si="162"/>
        <v>-24019604237.471127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-24019604237.471127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-100081684.32279636</v>
      </c>
      <c r="L3080" s="444">
        <f t="shared" ca="1" si="162"/>
        <v>-24119685921.793922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-24119685921.793922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-100498691.340808</v>
      </c>
      <c r="L3081" s="444">
        <f t="shared" ca="1" si="162"/>
        <v>-24220184613.134731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-24220184613.134731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-100917435.88806137</v>
      </c>
      <c r="L3082" s="444">
        <f t="shared" ca="1" si="162"/>
        <v>-24321102049.022793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-24321102049.022793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-101337925.20426163</v>
      </c>
      <c r="L3083" s="444">
        <f t="shared" ca="1" si="162"/>
        <v>-24422439974.227055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-24422439974.227055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-101760166.5592794</v>
      </c>
      <c r="L3084" s="444">
        <f t="shared" ca="1" si="162"/>
        <v>-24524200140.786335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-24524200140.786335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-102184167.25327639</v>
      </c>
      <c r="L3085" s="444">
        <f t="shared" ca="1" si="162"/>
        <v>-24626384308.039612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-24626384308.039612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-102609934.61683172</v>
      </c>
      <c r="L3086" s="444">
        <f t="shared" ca="1" si="162"/>
        <v>-24728994242.656445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-24728994242.656445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-103037476.01106852</v>
      </c>
      <c r="L3087" s="444">
        <f t="shared" ca="1" si="162"/>
        <v>-24832031718.667515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-24832031718.667515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-103466798.8277813</v>
      </c>
      <c r="L3088" s="444">
        <f t="shared" ca="1" si="162"/>
        <v>-24935498517.495296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-24935498517.495296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-103897910.48956373</v>
      </c>
      <c r="L3089" s="444">
        <f t="shared" ca="1" si="162"/>
        <v>-25039396427.984859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-25039396427.984859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-104330818.44993691</v>
      </c>
      <c r="L3090" s="444">
        <f t="shared" ca="1" si="162"/>
        <v>-25143727246.434795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-25143727246.434795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-104765530.19347832</v>
      </c>
      <c r="L3091" s="444">
        <f t="shared" ca="1" si="162"/>
        <v>-25248492776.628273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-25248492776.628273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-105202053.23595114</v>
      </c>
      <c r="L3092" s="444">
        <f t="shared" ca="1" si="162"/>
        <v>-25353694829.864223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-25353694829.864223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-105640395.12443426</v>
      </c>
      <c r="L3093" s="444">
        <f t="shared" ca="1" si="162"/>
        <v>-25459335224.988659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-25459335224.988659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-106080563.43745275</v>
      </c>
      <c r="L3094" s="444">
        <f t="shared" ca="1" si="162"/>
        <v>-25565415788.426113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-25565415788.426113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-106522565.7851088</v>
      </c>
      <c r="L3095" s="444">
        <f t="shared" ca="1" si="162"/>
        <v>-25671938354.211224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-25671938354.211224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-106966409.80921343</v>
      </c>
      <c r="L3096" s="444">
        <f t="shared" ca="1" si="162"/>
        <v>-25778904764.020435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-25778904764.020435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-107412103.18341848</v>
      </c>
      <c r="L3097" s="444">
        <f t="shared" ca="1" si="162"/>
        <v>-25886316867.203854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-25886316867.203854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-107859653.61334939</v>
      </c>
      <c r="L3098" s="444">
        <f t="shared" ca="1" si="162"/>
        <v>-25994176520.817204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-25994176520.817204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-108309068.83673835</v>
      </c>
      <c r="L3099" s="444">
        <f t="shared" ca="1" si="162"/>
        <v>-26102485589.653942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-26102485589.653942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-108760356.62355809</v>
      </c>
      <c r="L3100" s="444">
        <f t="shared" ca="1" si="162"/>
        <v>-26211245946.2775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-26211245946.2775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-109213524.77615625</v>
      </c>
      <c r="L3101" s="444">
        <f t="shared" ca="1" si="162"/>
        <v>-26320459471.053658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-26320459471.053658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-109668581.12939024</v>
      </c>
      <c r="L3102" s="444">
        <f t="shared" ca="1" si="162"/>
        <v>-26430128052.183048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-26430128052.183048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-110125533.5507627</v>
      </c>
      <c r="L3103" s="444">
        <f t="shared" ca="1" si="162"/>
        <v>-26540253585.73381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-26540253585.73381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-110584389.94055754</v>
      </c>
      <c r="L3104" s="444">
        <f t="shared" ca="1" si="162"/>
        <v>-26650837975.67437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-26650837975.67437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-111045158.23197654</v>
      </c>
      <c r="L3105" s="444">
        <f t="shared" ca="1" si="162"/>
        <v>-26761883133.906345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-26761883133.906345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-111507846.39127643</v>
      </c>
      <c r="L3106" s="444">
        <f t="shared" ca="1" si="162"/>
        <v>-26873390980.297623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-26873390980.297623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-111972462.41790676</v>
      </c>
      <c r="L3107" s="444">
        <f t="shared" ca="1" si="162"/>
        <v>-26985363442.71553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-26985363442.71553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-112439014.34464805</v>
      </c>
      <c r="L3108" s="444">
        <f t="shared" ca="1" si="162"/>
        <v>-27097802457.060177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-27097802457.060177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-112907510.23775074</v>
      </c>
      <c r="L3109" s="444">
        <f t="shared" ca="1" si="162"/>
        <v>-27210709967.297928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-27210709967.297928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-113377958.19707468</v>
      </c>
      <c r="L3110" s="444">
        <f t="shared" ca="1" si="162"/>
        <v>-27324087925.495003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-27324087925.495003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-113850366.35622917</v>
      </c>
      <c r="L3111" s="444">
        <f t="shared" ca="1" si="162"/>
        <v>-27437938291.851231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-27437938291.851231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-114324742.88271345</v>
      </c>
      <c r="L3112" s="444">
        <f t="shared" ca="1" si="162"/>
        <v>-27552263034.733944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-27552263034.733944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-114801095.9780581</v>
      </c>
      <c r="L3113" s="444">
        <f t="shared" ca="1" si="162"/>
        <v>-27667064130.712002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-27667064130.712002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-115279433.87796667</v>
      </c>
      <c r="L3114" s="444">
        <f t="shared" ca="1" si="162"/>
        <v>-27782343564.58997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-27782343564.58997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-115759764.85245821</v>
      </c>
      <c r="L3115" s="444">
        <f t="shared" ca="1" si="162"/>
        <v>-27898103329.442429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-27898103329.442429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-116242097.20601012</v>
      </c>
      <c r="L3116" s="444">
        <f t="shared" ca="1" si="162"/>
        <v>-28014345426.648438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-28014345426.648438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-116726439.27770182</v>
      </c>
      <c r="L3117" s="444">
        <f t="shared" ca="1" si="162"/>
        <v>-28131071865.92614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-28131071865.92614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-117212799.44135891</v>
      </c>
      <c r="L3118" s="444">
        <f t="shared" ca="1" si="162"/>
        <v>-28248284665.3675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-28248284665.3675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-117701186.10569791</v>
      </c>
      <c r="L3119" s="444">
        <f t="shared" ca="1" si="162"/>
        <v>-28365985851.473198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-28365985851.473198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-118191607.71447167</v>
      </c>
      <c r="L3120" s="444">
        <f t="shared" ca="1" si="162"/>
        <v>-28484177459.187668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-28484177459.187668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-118684072.74661526</v>
      </c>
      <c r="L3121" s="444">
        <f t="shared" ca="1" si="162"/>
        <v>-28602861531.934284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-28602861531.934284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-119178589.71639284</v>
      </c>
      <c r="L3122" s="444">
        <f t="shared" ca="1" si="162"/>
        <v>-28722040121.650677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-28722040121.650677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-119675167.17354448</v>
      </c>
      <c r="L3123" s="444">
        <f t="shared" ca="1" si="162"/>
        <v>-28841715288.824223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-28841715288.824223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-120173813.70343426</v>
      </c>
      <c r="L3124" s="444">
        <f t="shared" ca="1" si="162"/>
        <v>-28961889102.527657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-28961889102.527657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-120674537.92719857</v>
      </c>
      <c r="L3125" s="444">
        <f t="shared" ca="1" si="162"/>
        <v>-29082563640.454857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-29082563640.454857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-121177348.50189523</v>
      </c>
      <c r="L3126" s="444">
        <f t="shared" ca="1" si="162"/>
        <v>-29203740988.956753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-29203740988.956753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-121682254.12065314</v>
      </c>
      <c r="L3127" s="444">
        <f t="shared" ca="1" si="162"/>
        <v>-29325423243.077404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-29325423243.077404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-122189263.51282251</v>
      </c>
      <c r="L3128" s="444">
        <f t="shared" ca="1" si="162"/>
        <v>-29447612506.590225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-29447612506.590225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-122698385.44412594</v>
      </c>
      <c r="L3129" s="444">
        <f t="shared" ca="1" si="162"/>
        <v>-29570310892.034351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-29570310892.034351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-123209628.71680981</v>
      </c>
      <c r="L3130" s="444">
        <f t="shared" ca="1" si="162"/>
        <v>-29693520520.75116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-29693520520.75116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-123723002.1697965</v>
      </c>
      <c r="L3131" s="444">
        <f t="shared" ca="1" si="162"/>
        <v>-29817243522.920956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-29817243522.920956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-124238514.67883731</v>
      </c>
      <c r="L3132" s="444">
        <f t="shared" ca="1" si="162"/>
        <v>-29941482037.599792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-29941482037.599792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-124756175.1566658</v>
      </c>
      <c r="L3133" s="444">
        <f t="shared" ca="1" si="162"/>
        <v>-30066238212.756458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-30066238212.756458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-125275992.55315191</v>
      </c>
      <c r="L3134" s="444">
        <f t="shared" ca="1" si="162"/>
        <v>-30191514205.309608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-30191514205.309608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-125797975.85545669</v>
      </c>
      <c r="L3135" s="444">
        <f t="shared" ca="1" si="162"/>
        <v>-30317312181.165066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-30317312181.165066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-126322134.08818777</v>
      </c>
      <c r="L3136" s="444">
        <f t="shared" ca="1" si="162"/>
        <v>-30443634315.253254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-30443634315.253254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-126848476.31355523</v>
      </c>
      <c r="L3137" s="444">
        <f t="shared" ca="1" si="162"/>
        <v>-30570482791.566811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-30570482791.566811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-127377011.63152839</v>
      </c>
      <c r="L3138" s="444">
        <f t="shared" ca="1" si="162"/>
        <v>-30697859803.198338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-30697859803.198338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-127907749.17999308</v>
      </c>
      <c r="L3139" s="444">
        <f t="shared" ca="1" si="162"/>
        <v>-30825767552.37833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-30825767552.37833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-128440698.1349097</v>
      </c>
      <c r="L3140" s="444">
        <f t="shared" ca="1" si="162"/>
        <v>-30954208250.513241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-30954208250.513241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-128975867.71047184</v>
      </c>
      <c r="L3141" s="444">
        <f t="shared" ca="1" si="162"/>
        <v>-31083184118.223713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-31083184118.223713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-129513267.15926547</v>
      </c>
      <c r="L3142" s="444">
        <f t="shared" ca="1" si="162"/>
        <v>-31212697385.382977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-31212697385.382977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-130052905.77242906</v>
      </c>
      <c r="L3143" s="444">
        <f t="shared" ca="1" si="162"/>
        <v>-31342750291.155407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-31342750291.155407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-130594792.87981421</v>
      </c>
      <c r="L3144" s="444">
        <f t="shared" ca="1" si="162"/>
        <v>-31473345084.035221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-31473345084.035221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-131138937.85014676</v>
      </c>
      <c r="L3145" s="444">
        <f t="shared" ca="1" si="162"/>
        <v>-31604484021.885368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-31604484021.885368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-131685350.09118903</v>
      </c>
      <c r="L3146" s="444">
        <f t="shared" ca="1" si="162"/>
        <v>-31736169371.976559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-31736169371.976559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-132234039.04990231</v>
      </c>
      <c r="L3147" s="444">
        <f t="shared" ca="1" si="162"/>
        <v>-31868403411.026463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-31868403411.026463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-132785014.21261026</v>
      </c>
      <c r="L3148" s="444">
        <f t="shared" ca="1" si="162"/>
        <v>-32001188425.239075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-32001188425.239075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-133338285.10516283</v>
      </c>
      <c r="L3149" s="444">
        <f t="shared" ca="1" si="162"/>
        <v>-32134526710.344238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-32134526710.344238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-133893861.29310097</v>
      </c>
      <c r="L3150" s="444">
        <f t="shared" ca="1" si="162"/>
        <v>-32268420571.637341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-32268420571.637341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-134451752.38182223</v>
      </c>
      <c r="L3151" s="444">
        <f t="shared" ca="1" si="162"/>
        <v>-32402872324.019161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-32402872324.019161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-135011968.01674649</v>
      </c>
      <c r="L3152" s="444">
        <f t="shared" ca="1" si="162"/>
        <v>-32537884292.035908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-32537884292.035908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-135574517.88348293</v>
      </c>
      <c r="L3153" s="444">
        <f t="shared" ca="1" si="162"/>
        <v>-32673458809.919392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-32673458809.919392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-136139411.70799747</v>
      </c>
      <c r="L3154" s="444">
        <f t="shared" ca="1" si="162"/>
        <v>-32809598221.627388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-32809598221.627388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-136706659.2567808</v>
      </c>
      <c r="L3155" s="444">
        <f t="shared" ca="1" si="162"/>
        <v>-32946304880.884171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-32946304880.884171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-137276270.33701739</v>
      </c>
      <c r="L3156" s="444">
        <f t="shared" ca="1" si="162"/>
        <v>-33083581151.221188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-33083581151.221188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-137848254.79675493</v>
      </c>
      <c r="L3157" s="444">
        <f t="shared" ca="1" si="162"/>
        <v>-33221429406.017944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-33221429406.017944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-138422622.52507478</v>
      </c>
      <c r="L3158" s="444">
        <f t="shared" ca="1" si="162"/>
        <v>-33359852028.543018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-33359852028.543018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-138999383.45226258</v>
      </c>
      <c r="L3159" s="444">
        <f t="shared" ca="1" si="162"/>
        <v>-33498851411.995281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-33498851411.995281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-139578547.54998031</v>
      </c>
      <c r="L3160" s="444">
        <f t="shared" ca="1" si="162"/>
        <v>-33638429959.545261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-33638429959.545261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-140160124.8314386</v>
      </c>
      <c r="L3161" s="444">
        <f t="shared" ca="1" si="162"/>
        <v>-33778590084.376701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-33778590084.376701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-140744125.35156959</v>
      </c>
      <c r="L3162" s="444">
        <f t="shared" ca="1" si="162"/>
        <v>-33919334209.728271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-33919334209.728271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-141330559.20720112</v>
      </c>
      <c r="L3163" s="444">
        <f t="shared" ca="1" si="162"/>
        <v>-34060664768.935474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-34060664768.935474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-141919436.53723115</v>
      </c>
      <c r="L3164" s="444">
        <f t="shared" ca="1" si="162"/>
        <v>-34202584205.472706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-34202584205.472706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-142510767.52280295</v>
      </c>
      <c r="L3165" s="444">
        <f t="shared" ca="1" si="162"/>
        <v>-34345094972.99551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-34345094972.99551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-143104562.3874813</v>
      </c>
      <c r="L3166" s="444">
        <f t="shared" ca="1" si="162"/>
        <v>-34488199535.382988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-34488199535.382988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-143700831.39742911</v>
      </c>
      <c r="L3167" s="444">
        <f t="shared" ca="1" si="162"/>
        <v>-34631900366.780418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-34631900366.780418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-144299584.86158508</v>
      </c>
      <c r="L3168" s="444">
        <f t="shared" ca="1" si="162"/>
        <v>-34776199951.642006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-34776199951.642006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-144900833.13184169</v>
      </c>
      <c r="L3169" s="444">
        <f t="shared" ca="1" si="162"/>
        <v>-34921100784.773849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-34921100784.773849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-145504586.60322437</v>
      </c>
      <c r="L3170" s="444">
        <f t="shared" ca="1" si="162"/>
        <v>-35066605371.377075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-35066605371.377075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-146110855.71407115</v>
      </c>
      <c r="L3171" s="444">
        <f t="shared" ca="1" si="162"/>
        <v>-35212716227.091148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-35212716227.091148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-146719650.94621313</v>
      </c>
      <c r="L3172" s="444">
        <f t="shared" ca="1" si="162"/>
        <v>-35359435878.037361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-35359435878.037361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-147330982.82515568</v>
      </c>
      <c r="L3173" s="444">
        <f t="shared" ca="1" si="162"/>
        <v>-35506766860.862518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-35506766860.862518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-147944861.92026049</v>
      </c>
      <c r="L3174" s="444">
        <f t="shared" ca="1" si="162"/>
        <v>-35654711722.782776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-35654711722.782776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-148561298.84492823</v>
      </c>
      <c r="L3175" s="444">
        <f t="shared" ca="1" si="162"/>
        <v>-35803273021.627701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-35803273021.627701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-149180304.25678208</v>
      </c>
      <c r="L3176" s="444">
        <f t="shared" ca="1" si="162"/>
        <v>-35952453325.884483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-35952453325.884483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-149801888.85785201</v>
      </c>
      <c r="L3177" s="444">
        <f t="shared" ca="1" si="162"/>
        <v>-36102255214.742332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-36102255214.742332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-150426063.39475971</v>
      </c>
      <c r="L3178" s="444">
        <f t="shared" ca="1" si="162"/>
        <v>-36252681278.137093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-36252681278.137093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-151052838.65890455</v>
      </c>
      <c r="L3179" s="444">
        <f t="shared" ca="1" si="162"/>
        <v>-36403734116.795998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-36403734116.795998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-151682225.48664999</v>
      </c>
      <c r="L3180" s="444">
        <f t="shared" ca="1" si="162"/>
        <v>-36555416342.282646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-36555416342.282646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-152314234.75951102</v>
      </c>
      <c r="L3181" s="444">
        <f t="shared" ca="1" si="162"/>
        <v>-36707730577.04216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-36707730577.04216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-152948877.40434232</v>
      </c>
      <c r="L3182" s="444">
        <f t="shared" ca="1" si="162"/>
        <v>-36860679454.446503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-36860679454.446503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-153586164.39352709</v>
      </c>
      <c r="L3183" s="444">
        <f t="shared" ca="1" si="162"/>
        <v>-37014265618.840027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-37014265618.840027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-154226106.74516678</v>
      </c>
      <c r="L3184" s="444">
        <f t="shared" ca="1" si="162"/>
        <v>-37168491725.58519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-37168491725.58519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-154868715.52327162</v>
      </c>
      <c r="L3185" s="444">
        <f t="shared" ca="1" si="162"/>
        <v>-37323360441.108459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-37323360441.108459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-155514001.8379519</v>
      </c>
      <c r="L3186" s="444">
        <f t="shared" ca="1" si="162"/>
        <v>-37478874442.946411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-37478874442.946411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-156161976.84561005</v>
      </c>
      <c r="L3187" s="444">
        <f t="shared" ca="1" si="162"/>
        <v>-37635036419.792023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-37635036419.792023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-156812651.74913344</v>
      </c>
      <c r="L3188" s="444">
        <f t="shared" ca="1" si="162"/>
        <v>-37791849071.541153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-37791849071.541153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-157466037.79808813</v>
      </c>
      <c r="L3189" s="444">
        <f t="shared" ca="1" si="162"/>
        <v>-37949315109.339241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-37949315109.339241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-158122146.28891349</v>
      </c>
      <c r="L3190" s="444">
        <f t="shared" ca="1" si="162"/>
        <v>-38107437255.628151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-38107437255.628151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-158780988.5651173</v>
      </c>
      <c r="L3191" s="444">
        <f t="shared" ca="1" si="162"/>
        <v>-38266218244.193268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-38266218244.193268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-159442576.01747194</v>
      </c>
      <c r="L3192" s="444">
        <f t="shared" ca="1" si="162"/>
        <v>-38425660820.210739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-38425660820.210739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-160106920.08421141</v>
      </c>
      <c r="L3193" s="444">
        <f t="shared" ca="1" si="162"/>
        <v>-38585767740.294952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-38585767740.294952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-160774032.25122896</v>
      </c>
      <c r="L3194" s="444">
        <f t="shared" ca="1" si="162"/>
        <v>-38746541772.546181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-38746541772.546181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-161443924.05227575</v>
      </c>
      <c r="L3195" s="444">
        <f t="shared" ca="1" si="162"/>
        <v>-38907985696.598457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-38907985696.598457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-162116607.06916022</v>
      </c>
      <c r="L3196" s="444">
        <f t="shared" ca="1" si="162"/>
        <v>-39070102303.667618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-39070102303.667618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-162792092.93194839</v>
      </c>
      <c r="L3197" s="444">
        <f t="shared" ca="1" si="162"/>
        <v>-39232894396.599564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-39232894396.599564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-163470393.31916484</v>
      </c>
      <c r="L3198" s="444">
        <f t="shared" ca="1" si="162"/>
        <v>-39396364789.918732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-39396364789.918732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-164151519.9579947</v>
      </c>
      <c r="L3199" s="444">
        <f t="shared" ca="1" si="162"/>
        <v>-39560516309.876724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-39560516309.876724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-164835484.62448636</v>
      </c>
      <c r="L3200" s="444">
        <f t="shared" ca="1" si="162"/>
        <v>-39725351794.501213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-39725351794.501213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-165522299.14375505</v>
      </c>
      <c r="L3201" s="444">
        <f t="shared" ca="1" si="162"/>
        <v>-39890874093.644966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-39890874093.644966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-166211975.39018735</v>
      </c>
      <c r="L3202" s="444">
        <f t="shared" ca="1" si="162"/>
        <v>-40057086069.035156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-40057086069.035156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-166904525.28764647</v>
      </c>
      <c r="L3203" s="444">
        <f t="shared" ca="1" si="162"/>
        <v>-40223990594.3228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-40223990594.3228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-167599960.80967832</v>
      </c>
      <c r="L3204" s="444">
        <f t="shared" ca="1" si="162"/>
        <v>-40391590555.132477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-40391590555.132477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-168298293.97971866</v>
      </c>
      <c r="L3205" s="444">
        <f t="shared" ca="1" si="162"/>
        <v>-40559888849.112198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-40559888849.112198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-168999536.87130082</v>
      </c>
      <c r="L3206" s="444">
        <f t="shared" ca="1" si="162"/>
        <v>-40728888385.983498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-40728888385.983498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-169703701.60826457</v>
      </c>
      <c r="L3207" s="444">
        <f t="shared" ca="1" si="162"/>
        <v>-40898592087.591759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-40898592087.591759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-170410800.36496565</v>
      </c>
      <c r="L3208" s="444">
        <f t="shared" ca="1" si="162"/>
        <v>-41069002887.956726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-41069002887.956726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-171120845.36648637</v>
      </c>
      <c r="L3209" s="444">
        <f t="shared" ca="1" si="162"/>
        <v>-41240123733.323212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-41240123733.323212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-171833848.88884673</v>
      </c>
      <c r="L3210" s="444">
        <f t="shared" ca="1" si="162"/>
        <v>-41411957582.212059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-41411957582.212059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-172549823.2592169</v>
      </c>
      <c r="L3211" s="444">
        <f t="shared" ca="1" si="162"/>
        <v>-41584507405.471275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-41584507405.471275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-173268780.8561303</v>
      </c>
      <c r="L3212" s="444">
        <f t="shared" ca="1" si="162"/>
        <v>-41757776186.327408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-41757776186.327408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-173990734.10969752</v>
      </c>
      <c r="L3213" s="444">
        <f t="shared" ca="1" si="162"/>
        <v>-41931766920.437103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-41931766920.437103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-174715695.50182125</v>
      </c>
      <c r="L3214" s="444">
        <f t="shared" ca="1" si="162"/>
        <v>-42106482615.938927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-42106482615.938927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-175443677.56641218</v>
      </c>
      <c r="L3215" s="444">
        <f t="shared" ca="1" si="162"/>
        <v>-42281926293.505341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-42281926293.505341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-176174692.88960558</v>
      </c>
      <c r="L3216" s="444">
        <f t="shared" ca="1" si="162"/>
        <v>-42458100986.394943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-42458100986.394943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-176908754.10997891</v>
      </c>
      <c r="L3217" s="444">
        <f t="shared" ca="1" si="162"/>
        <v>-42635009740.504921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-42635009740.504921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-177645873.91877049</v>
      </c>
      <c r="L3218" s="444">
        <f t="shared" ca="1" si="162"/>
        <v>-42812655614.423691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-42812655614.423691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-178386065.06009871</v>
      </c>
      <c r="L3219" s="444">
        <f t="shared" ca="1" si="162"/>
        <v>-42991041679.483788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-42991041679.483788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-179129340.33118245</v>
      </c>
      <c r="L3220" s="444">
        <f t="shared" ca="1" si="162"/>
        <v>-43170171019.814972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-43170171019.814972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-179875712.58256239</v>
      </c>
      <c r="L3221" s="444">
        <f t="shared" ca="1" si="162"/>
        <v>-43350046732.397537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-43350046732.397537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-180625194.71832308</v>
      </c>
      <c r="L3222" s="444">
        <f t="shared" ca="1" si="162"/>
        <v>-43530671927.11586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-43530671927.11586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-181377799.69631609</v>
      </c>
      <c r="L3223" s="444">
        <f t="shared" ca="1" si="162"/>
        <v>-43712049726.81218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-43712049726.81218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-182133540.52838409</v>
      </c>
      <c r="L3224" s="444">
        <f t="shared" ca="1" si="162"/>
        <v>-43894183267.340561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-43894183267.340561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-182892430.28058568</v>
      </c>
      <c r="L3225" s="444">
        <f t="shared" ca="1" si="162"/>
        <v>-44077075697.621147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-44077075697.621147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-183654482.07342145</v>
      </c>
      <c r="L3226" s="444">
        <f t="shared" ca="1" si="162"/>
        <v>-44260730179.694565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-44260730179.694565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-184419709.08206069</v>
      </c>
      <c r="L3227" s="444">
        <f t="shared" ca="1" si="162"/>
        <v>-44445149888.776627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-44445149888.776627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-185188124.53656927</v>
      </c>
      <c r="L3228" s="444">
        <f t="shared" ca="1" si="162"/>
        <v>-44630338013.313194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-44630338013.313194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-185959741.72213832</v>
      </c>
      <c r="L3229" s="444">
        <f t="shared" ca="1" si="162"/>
        <v>-44816297755.035332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-44816297755.035332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-186734573.97931388</v>
      </c>
      <c r="L3230" s="444">
        <f t="shared" ca="1" si="162"/>
        <v>-45003032329.014648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-45003032329.014648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-187512634.70422769</v>
      </c>
      <c r="L3231" s="444">
        <f t="shared" ca="1" si="162"/>
        <v>-45190544963.71888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-45190544963.71888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-188293937.34882867</v>
      </c>
      <c r="L3232" s="444">
        <f t="shared" ca="1" si="162"/>
        <v>-45378838901.067711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-45378838901.067711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-189078495.42111546</v>
      </c>
      <c r="L3233" s="444">
        <f t="shared" ca="1" si="162"/>
        <v>-45567917396.488823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-45567917396.488823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-189866322.4853701</v>
      </c>
      <c r="L3234" s="444">
        <f t="shared" ca="1" si="162"/>
        <v>-45757783718.97419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-45757783718.97419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-190657432.16239247</v>
      </c>
      <c r="L3235" s="444">
        <f t="shared" ca="1" si="162"/>
        <v>-45948441151.136581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-45948441151.136581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-191451838.12973577</v>
      </c>
      <c r="L3236" s="444">
        <f t="shared" ca="1" si="162"/>
        <v>-46139892989.266319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-46139892989.266319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-192249554.121943</v>
      </c>
      <c r="L3237" s="444">
        <f t="shared" ca="1" si="162"/>
        <v>-46332142543.38826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-46332142543.38826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-193050593.9307844</v>
      </c>
      <c r="L3238" s="444">
        <f t="shared" ca="1" si="162"/>
        <v>-46525193137.319046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-46525193137.319046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-193854971.40549603</v>
      </c>
      <c r="L3239" s="444">
        <f t="shared" ca="1" si="162"/>
        <v>-46719048108.724541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-46719048108.724541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-194662700.4530189</v>
      </c>
      <c r="L3240" s="444">
        <f t="shared" ca="1" si="162"/>
        <v>-46913710809.177559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-46913710809.177559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-195473795.03823984</v>
      </c>
      <c r="L3241" s="444">
        <f t="shared" ca="1" si="162"/>
        <v>-47109184604.215797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-47109184604.215797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-196288269.18423247</v>
      </c>
      <c r="L3242" s="444">
        <f t="shared" ca="1" si="162"/>
        <v>-47305472873.400032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-47305472873.400032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-197106136.97250015</v>
      </c>
      <c r="L3243" s="444">
        <f t="shared" ca="1" si="162"/>
        <v>-47502579010.372536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-47502579010.372536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-197927412.54321891</v>
      </c>
      <c r="L3244" s="444">
        <f t="shared" ca="1" si="162"/>
        <v>-47700506422.915756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-47700506422.915756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-198752110.09548232</v>
      </c>
      <c r="L3245" s="444">
        <f t="shared" ca="1" si="162"/>
        <v>-47899258533.011238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-47899258533.011238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-199580243.88754684</v>
      </c>
      <c r="L3246" s="444">
        <f t="shared" ca="1" si="162"/>
        <v>-48098838776.898788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-48098838776.898788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-200411828.23707828</v>
      </c>
      <c r="L3247" s="444">
        <f t="shared" ca="1" si="162"/>
        <v>-48299250605.135864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-48299250605.135864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-201246877.52139944</v>
      </c>
      <c r="L3248" s="444">
        <f t="shared" ca="1" si="162"/>
        <v>-48500497482.657265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-48500497482.657265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-202085406.17773861</v>
      </c>
      <c r="L3249" s="444">
        <f t="shared" ca="1" si="162"/>
        <v>-48702582888.835007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-48702582888.835007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-202927428.7034792</v>
      </c>
      <c r="L3250" s="444">
        <f t="shared" ca="1" si="162"/>
        <v>-48905510317.538483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-48905510317.538483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-203772959.65641034</v>
      </c>
      <c r="L3251" s="444">
        <f t="shared" ca="1" si="162"/>
        <v>-49109283277.194893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-49109283277.194893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-204622013.65497872</v>
      </c>
      <c r="L3252" s="444">
        <f t="shared" ca="1" si="162"/>
        <v>-49313905290.849869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-49313905290.849869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-205474605.37854111</v>
      </c>
      <c r="L3253" s="444">
        <f t="shared" ca="1" si="162"/>
        <v>-49519379896.228409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-49519379896.228409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-206330749.56761837</v>
      </c>
      <c r="L3254" s="444">
        <f t="shared" ca="1" si="162"/>
        <v>-49725710645.796028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-49725710645.796028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-207190461.0241501</v>
      </c>
      <c r="L3255" s="444">
        <f t="shared" ca="1" si="162"/>
        <v>-49932901106.820175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-49932901106.820175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-208053754.61175072</v>
      </c>
      <c r="L3256" s="444">
        <f t="shared" ca="1" si="162"/>
        <v>-50140954861.431923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-50140954861.431923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-208920645.25596634</v>
      </c>
      <c r="L3257" s="444">
        <f t="shared" ca="1" si="162"/>
        <v>-50349875506.687889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-50349875506.687889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-209791147.94453287</v>
      </c>
      <c r="L3258" s="444">
        <f t="shared" ca="1" si="162"/>
        <v>-50559666654.632423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-50559666654.632423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-210665277.72763509</v>
      </c>
      <c r="L3259" s="444">
        <f t="shared" ca="1" si="162"/>
        <v>-50770331932.360062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-50770331932.360062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-211543049.71816692</v>
      </c>
      <c r="L3260" s="444">
        <f t="shared" ca="1" si="162"/>
        <v>-50981874982.078232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-50981874982.078232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-212424479.09199262</v>
      </c>
      <c r="L3261" s="444">
        <f t="shared" ca="1" si="162"/>
        <v>-51194299461.170227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-51194299461.170227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-213309581.08820927</v>
      </c>
      <c r="L3262" s="444">
        <f t="shared" ca="1" si="162"/>
        <v>-51407609042.258438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-51407609042.258438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-214198371.00941014</v>
      </c>
      <c r="L3263" s="444">
        <f t="shared" ca="1" si="162"/>
        <v>-51621807413.267845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-51621807413.267845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-215090864.22194934</v>
      </c>
      <c r="L3264" s="444">
        <f t="shared" ca="1" si="162"/>
        <v>-51836898277.489792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-51836898277.489792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-215987076.15620747</v>
      </c>
      <c r="L3265" s="444">
        <f t="shared" ca="1" si="162"/>
        <v>-52052885353.645996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-52052885353.645996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-216887022.3068583</v>
      </c>
      <c r="L3266" s="444">
        <f t="shared" ca="1" si="162"/>
        <v>-52269772375.952858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-52269772375.952858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-217790718.23313689</v>
      </c>
      <c r="L3267" s="444">
        <f t="shared" ca="1" si="162"/>
        <v>-52487563094.185997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-52487563094.185997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-218698179.55910832</v>
      </c>
      <c r="L3268" s="444">
        <f t="shared" ca="1" si="162"/>
        <v>-52706261273.745102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-52706261273.745102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-219609421.97393793</v>
      </c>
      <c r="L3269" s="444">
        <f t="shared" ca="1" si="162"/>
        <v>-52925870695.71904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-52925870695.71904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-220524461.23216265</v>
      </c>
      <c r="L3270" s="444">
        <f t="shared" ca="1" si="162"/>
        <v>-53146395156.951202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-53146395156.951202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-221443313.15396333</v>
      </c>
      <c r="L3271" s="444">
        <f t="shared" ca="1" si="162"/>
        <v>-53367838470.105164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-53367838470.105164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-222365993.62543818</v>
      </c>
      <c r="L3272" s="444">
        <f t="shared" ca="1" si="162"/>
        <v>-53590204463.730598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-53590204463.730598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-223292518.59887749</v>
      </c>
      <c r="L3273" s="444">
        <f t="shared" ca="1" si="162"/>
        <v>-53813496982.329475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-53813496982.329475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-224222904.09303945</v>
      </c>
      <c r="L3274" s="444">
        <f t="shared" ca="1" si="162"/>
        <v>-54037719886.422516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-54037719886.422516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-225157166.19342715</v>
      </c>
      <c r="L3275" s="444">
        <f t="shared" ca="1" si="162"/>
        <v>-54262877052.615944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-54262877052.615944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-226095321.05256644</v>
      </c>
      <c r="L3276" s="444">
        <f t="shared" ca="1" si="162"/>
        <v>-54488972373.66851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-54488972373.66851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-227037384.89028549</v>
      </c>
      <c r="L3277" s="444">
        <f t="shared" ca="1" si="162"/>
        <v>-54716009758.558792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-54716009758.558792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-227983373.99399495</v>
      </c>
      <c r="L3278" s="444">
        <f t="shared" ca="1" si="162"/>
        <v>-54943993132.552788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-54943993132.552788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-228933304.71896997</v>
      </c>
      <c r="L3279" s="444">
        <f t="shared" ca="1" si="162"/>
        <v>-55172926437.271759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-55172926437.271759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-229887193.48863235</v>
      </c>
      <c r="L3280" s="444">
        <f t="shared" ca="1" si="162"/>
        <v>-55402813630.760391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-55402813630.760391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-230845056.79483497</v>
      </c>
      <c r="L3281" s="444">
        <f t="shared" ca="1" si="162"/>
        <v>-55633658687.555229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-55633658687.555229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-231806911.19814682</v>
      </c>
      <c r="L3282" s="444">
        <f t="shared" ca="1" si="162"/>
        <v>-55865465598.753372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-55865465598.753372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-232772773.32813901</v>
      </c>
      <c r="L3283" s="444">
        <f t="shared" ca="1" si="162"/>
        <v>-56098238372.081512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-56098238372.081512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-233742659.88367295</v>
      </c>
      <c r="L3284" s="444">
        <f t="shared" ca="1" si="162"/>
        <v>-56331981031.965187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-56331981031.965187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-234716587.63318831</v>
      </c>
      <c r="L3285" s="444">
        <f t="shared" ca="1" si="162"/>
        <v>-56566697619.598373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-56566697619.598373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-235694573.4149932</v>
      </c>
      <c r="L3286" s="444">
        <f t="shared" ca="1" si="162"/>
        <v>-56802392193.013367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-56802392193.013367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-236676634.13755572</v>
      </c>
      <c r="L3287" s="444">
        <f t="shared" ca="1" si="162"/>
        <v>-57039068827.150925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-57039068827.150925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-237662786.7797955</v>
      </c>
      <c r="L3288" s="444">
        <f t="shared" ca="1" si="162"/>
        <v>-57276731613.930717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-57276731613.930717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-238653048.39137799</v>
      </c>
      <c r="L3289" s="444">
        <f t="shared" ca="1" si="162"/>
        <v>-57515384662.322098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-57515384662.322098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-239647436.09300873</v>
      </c>
      <c r="L3290" s="444">
        <f t="shared" ca="1" si="162"/>
        <v>-57755032098.415108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-57755032098.415108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-240645967.07672963</v>
      </c>
      <c r="L3291" s="444">
        <f t="shared" ca="1" si="162"/>
        <v>-57995678065.491837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-57995678065.491837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-241648658.60621598</v>
      </c>
      <c r="L3292" s="444">
        <f t="shared" ca="1" si="162"/>
        <v>-58237326724.098053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-58237326724.098053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-242655528.01707521</v>
      </c>
      <c r="L3293" s="444">
        <f t="shared" ca="1" si="162"/>
        <v>-58479982252.115128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-58479982252.115128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-243666592.71714637</v>
      </c>
      <c r="L3294" s="444">
        <f t="shared" ca="1" si="162"/>
        <v>-58723648844.832275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-58723648844.832275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-244681870.18680114</v>
      </c>
      <c r="L3295" s="444">
        <f t="shared" ca="1" si="162"/>
        <v>-58968330715.019073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-58968330715.019073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-245701377.97924611</v>
      </c>
      <c r="L3296" s="444">
        <f t="shared" ca="1" si="162"/>
        <v>-59214032092.998322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-59214032092.998322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-246725133.72082633</v>
      </c>
      <c r="L3297" s="444">
        <f t="shared" ca="1" si="162"/>
        <v>-59460757226.719147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-59460757226.719147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-247753155.11132976</v>
      </c>
      <c r="L3298" s="444">
        <f t="shared" ca="1" si="162"/>
        <v>-59708510381.830475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-59708510381.830475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-248785459.92429364</v>
      </c>
      <c r="L3299" s="444">
        <f t="shared" ca="1" si="162"/>
        <v>-59957295841.754768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-59957295841.754768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-249822066.00731152</v>
      </c>
      <c r="L3300" s="444">
        <f t="shared" ca="1" si="162"/>
        <v>-60207117907.762077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-60207117907.762077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-250862991.28234199</v>
      </c>
      <c r="L3301" s="444">
        <f t="shared" ca="1" si="162"/>
        <v>-60457980899.044418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-60457980899.044418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-251908253.74601838</v>
      </c>
      <c r="L3302" s="444">
        <f t="shared" ca="1" si="162"/>
        <v>-60709889152.790436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-60709889152.790436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-252957871.46996015</v>
      </c>
      <c r="L3303" s="444">
        <f t="shared" ca="1" si="162"/>
        <v>-60962847024.260399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-60962847024.260399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-254011862.60108504</v>
      </c>
      <c r="L3304" s="444">
        <f t="shared" ca="1" si="162"/>
        <v>-61216858886.861481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-61216858886.861481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-255070245.36192283</v>
      </c>
      <c r="L3305" s="444">
        <f t="shared" ca="1" si="162"/>
        <v>-61471929132.223404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-61471929132.223404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-256133038.05093086</v>
      </c>
      <c r="L3306" s="444">
        <f t="shared" ca="1" si="162"/>
        <v>-61728062170.274338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-61728062170.274338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-257200259.04280972</v>
      </c>
      <c r="L3307" s="444">
        <f t="shared" ca="1" si="162"/>
        <v>-61985262429.317146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-61985262429.317146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-258271926.78882143</v>
      </c>
      <c r="L3308" s="444">
        <f t="shared" ca="1" si="162"/>
        <v>-62243534356.105965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-62243534356.105965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-259348059.81710818</v>
      </c>
      <c r="L3309" s="444">
        <f t="shared" ca="1" si="162"/>
        <v>-62502882415.923073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-62502882415.923073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-260428676.73301283</v>
      </c>
      <c r="L3310" s="444">
        <f t="shared" ca="1" si="162"/>
        <v>-62763311092.656082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-62763311092.656082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-261513796.21940035</v>
      </c>
      <c r="L3311" s="444">
        <f t="shared" ca="1" si="162"/>
        <v>-63024824888.875481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-63024824888.875481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-262603437.03698117</v>
      </c>
      <c r="L3312" s="444">
        <f t="shared" ca="1" si="162"/>
        <v>-63287428325.91246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-63287428325.91246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-263697618.02463526</v>
      </c>
      <c r="L3313" s="444">
        <f t="shared" ca="1" si="162"/>
        <v>-63551125943.937096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-63551125943.937096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-264796358.09973788</v>
      </c>
      <c r="L3314" s="444">
        <f t="shared" ca="1" si="162"/>
        <v>-63815922302.036835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-63815922302.036835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-265899676.25848684</v>
      </c>
      <c r="L3315" s="444">
        <f t="shared" ca="1" si="162"/>
        <v>-64081821978.295319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-64081821978.295319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-267007591.5762305</v>
      </c>
      <c r="L3316" s="444">
        <f t="shared" ca="1" si="162"/>
        <v>-64348829569.871552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-64348829569.871552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-268120123.20779812</v>
      </c>
      <c r="L3317" s="444">
        <f t="shared" ca="1" si="162"/>
        <v>-64616949693.079353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-64616949693.079353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-269237290.38783062</v>
      </c>
      <c r="L3318" s="444">
        <f t="shared" ca="1" si="162"/>
        <v>-64886186983.467186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-64886186983.467186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-270359112.43111324</v>
      </c>
      <c r="L3319" s="444">
        <f t="shared" ca="1" si="162"/>
        <v>-65156546095.8983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-65156546095.8983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-271485608.73290956</v>
      </c>
      <c r="L3320" s="444">
        <f t="shared" ca="1" si="162"/>
        <v>-65428031704.63121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-65428031704.63121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-272616798.76929671</v>
      </c>
      <c r="L3321" s="444">
        <f t="shared" ca="1" si="162"/>
        <v>-65700648503.400505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-65700648503.400505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-273752702.09750211</v>
      </c>
      <c r="L3322" s="444">
        <f t="shared" ca="1" si="162"/>
        <v>-65974401205.498009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-65974401205.498009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-274893338.3562417</v>
      </c>
      <c r="L3323" s="444">
        <f t="shared" ref="L3323:L3577" ca="1" si="167">I3323-J3323+K3323</f>
        <v>-66249294543.854248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-66249294543.854248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-276038727.26605934</v>
      </c>
      <c r="L3324" s="444">
        <f t="shared" ca="1" si="167"/>
        <v>-66525333271.120308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-66525333271.120308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-277188888.62966794</v>
      </c>
      <c r="L3325" s="444">
        <f t="shared" ca="1" si="167"/>
        <v>-66802522159.749977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-66802522159.749977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-278343842.3322916</v>
      </c>
      <c r="L3326" s="444">
        <f t="shared" ca="1" si="167"/>
        <v>-67080866002.082268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-67080866002.082268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-279503608.34200943</v>
      </c>
      <c r="L3327" s="444">
        <f t="shared" ca="1" si="167"/>
        <v>-67360369610.424278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-67360369610.424278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-280668206.71010113</v>
      </c>
      <c r="L3328" s="444">
        <f t="shared" ca="1" si="167"/>
        <v>-67641037817.134377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-67641037817.134377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-281837657.57139325</v>
      </c>
      <c r="L3329" s="444">
        <f t="shared" ca="1" si="167"/>
        <v>-67922875474.705772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-67922875474.705772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-283011981.14460742</v>
      </c>
      <c r="L3330" s="444">
        <f t="shared" ca="1" si="167"/>
        <v>-68205887455.85038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-68205887455.85038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-284191197.73270994</v>
      </c>
      <c r="L3331" s="444">
        <f t="shared" ca="1" si="167"/>
        <v>-68490078653.583092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-68490078653.583092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-285375327.72326291</v>
      </c>
      <c r="L3332" s="444">
        <f t="shared" ca="1" si="167"/>
        <v>-68775453981.306351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-68775453981.306351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-286564391.58877647</v>
      </c>
      <c r="L3333" s="444">
        <f t="shared" ca="1" si="167"/>
        <v>-69062018372.895126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-69062018372.895126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-287758409.88706303</v>
      </c>
      <c r="L3334" s="444">
        <f t="shared" ca="1" si="167"/>
        <v>-69349776782.782196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-69349776782.782196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-288957403.26159251</v>
      </c>
      <c r="L3335" s="444">
        <f t="shared" ca="1" si="167"/>
        <v>-69638734186.043793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-69638734186.043793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-290161392.44184911</v>
      </c>
      <c r="L3336" s="444">
        <f t="shared" ca="1" si="167"/>
        <v>-69928895578.485641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-69928895578.485641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-291370398.24369019</v>
      </c>
      <c r="L3337" s="444">
        <f t="shared" ca="1" si="167"/>
        <v>-70220265976.729324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-70220265976.729324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-292584441.56970549</v>
      </c>
      <c r="L3338" s="444">
        <f t="shared" ca="1" si="167"/>
        <v>-70512850418.299026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-70512850418.299026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-293803543.40957928</v>
      </c>
      <c r="L3339" s="444">
        <f t="shared" ca="1" si="167"/>
        <v>-70806653961.708603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-70806653961.708603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-295027724.84045249</v>
      </c>
      <c r="L3340" s="444">
        <f t="shared" ca="1" si="167"/>
        <v>-71101681686.549057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-71101681686.549057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-296257007.02728772</v>
      </c>
      <c r="L3341" s="444">
        <f t="shared" ca="1" si="167"/>
        <v>-71397938693.57634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-71397938693.57634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-297491411.22323477</v>
      </c>
      <c r="L3342" s="444">
        <f t="shared" ca="1" si="167"/>
        <v>-71695430104.799576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-71695430104.799576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-298730958.76999825</v>
      </c>
      <c r="L3343" s="444">
        <f t="shared" ca="1" si="167"/>
        <v>-71994161063.56958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-71994161063.56958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-299975671.09820658</v>
      </c>
      <c r="L3344" s="444">
        <f t="shared" ca="1" si="167"/>
        <v>-72294136734.667786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-72294136734.667786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-301225569.72778243</v>
      </c>
      <c r="L3345" s="444">
        <f t="shared" ca="1" si="167"/>
        <v>-72595362304.395569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-72595362304.395569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-302480676.26831484</v>
      </c>
      <c r="L3346" s="444">
        <f t="shared" ca="1" si="167"/>
        <v>-72897842980.663879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-72897842980.663879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-303741012.41943282</v>
      </c>
      <c r="L3347" s="444">
        <f t="shared" ca="1" si="167"/>
        <v>-73201583993.083313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-73201583993.083313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-305006599.97118044</v>
      </c>
      <c r="L3348" s="444">
        <f t="shared" ca="1" si="167"/>
        <v>-73506590593.054489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-73506590593.054489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-306277460.80439371</v>
      </c>
      <c r="L3349" s="444">
        <f t="shared" ca="1" si="167"/>
        <v>-73812868053.858887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-73812868053.858887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-307553616.89107871</v>
      </c>
      <c r="L3350" s="444">
        <f t="shared" ca="1" si="167"/>
        <v>-74120421670.749969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-74120421670.749969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-308835090.29479152</v>
      </c>
      <c r="L3351" s="444">
        <f t="shared" ca="1" si="167"/>
        <v>-74429256761.044754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-74429256761.044754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-310121903.17101979</v>
      </c>
      <c r="L3352" s="444">
        <f t="shared" ca="1" si="167"/>
        <v>-74739378664.215775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-74739378664.215775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-311414077.76756573</v>
      </c>
      <c r="L3353" s="444">
        <f t="shared" ca="1" si="167"/>
        <v>-75050792741.983337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-75050792741.983337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-312711636.42493057</v>
      </c>
      <c r="L3354" s="444">
        <f t="shared" ca="1" si="167"/>
        <v>-75363504378.408264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-75363504378.408264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-314014601.5767011</v>
      </c>
      <c r="L3355" s="444">
        <f t="shared" ca="1" si="167"/>
        <v>-75677518979.98497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-75677518979.98497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-315322995.74993736</v>
      </c>
      <c r="L3356" s="444">
        <f t="shared" ca="1" si="167"/>
        <v>-75992841975.734909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-75992841975.734909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-316636841.56556213</v>
      </c>
      <c r="L3357" s="444">
        <f t="shared" ca="1" si="167"/>
        <v>-76309478817.300476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-76309478817.300476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-317956161.73875201</v>
      </c>
      <c r="L3358" s="444">
        <f t="shared" ca="1" si="167"/>
        <v>-76627434979.03923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-76627434979.03923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-319280979.07933015</v>
      </c>
      <c r="L3359" s="444">
        <f t="shared" ca="1" si="167"/>
        <v>-76946715958.118561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-76946715958.118561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-320611316.49216068</v>
      </c>
      <c r="L3360" s="444">
        <f t="shared" ca="1" si="167"/>
        <v>-77267327274.610718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-77267327274.610718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-321947196.97754467</v>
      </c>
      <c r="L3361" s="444">
        <f t="shared" ca="1" si="167"/>
        <v>-77589274471.588257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-77589274471.588257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-323288643.63161772</v>
      </c>
      <c r="L3362" s="444">
        <f t="shared" ca="1" si="167"/>
        <v>-77912563115.219879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-77912563115.219879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-324635679.6467495</v>
      </c>
      <c r="L3363" s="444">
        <f t="shared" ca="1" si="167"/>
        <v>-78237198794.866623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-78237198794.866623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-325988328.31194425</v>
      </c>
      <c r="L3364" s="444">
        <f t="shared" ca="1" si="167"/>
        <v>-78563187123.178574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-78563187123.178574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-327346613.01324403</v>
      </c>
      <c r="L3365" s="444">
        <f t="shared" ca="1" si="167"/>
        <v>-78890533736.191818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-78890533736.191818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-328710557.23413259</v>
      </c>
      <c r="L3366" s="444">
        <f t="shared" ca="1" si="167"/>
        <v>-79219244293.425949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-79219244293.425949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-330080184.55594146</v>
      </c>
      <c r="L3367" s="444">
        <f t="shared" ca="1" si="167"/>
        <v>-79549324477.981888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-79549324477.981888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-331455518.65825784</v>
      </c>
      <c r="L3368" s="444">
        <f t="shared" ca="1" si="167"/>
        <v>-79880779996.640152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-79880779996.640152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-332836583.31933397</v>
      </c>
      <c r="L3369" s="444">
        <f t="shared" ca="1" si="167"/>
        <v>-80213616579.959488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-80213616579.959488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-334223402.41649789</v>
      </c>
      <c r="L3370" s="444">
        <f t="shared" ca="1" si="167"/>
        <v>-80547839982.375992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-80547839982.375992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-335615999.9265666</v>
      </c>
      <c r="L3371" s="444">
        <f t="shared" ca="1" si="167"/>
        <v>-80883455982.302551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-80883455982.302551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-337014399.92626065</v>
      </c>
      <c r="L3372" s="444">
        <f t="shared" ca="1" si="167"/>
        <v>-81220470382.228806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-81220470382.228806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-338418626.59262002</v>
      </c>
      <c r="L3373" s="444">
        <f t="shared" ca="1" si="167"/>
        <v>-81558889008.821426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-81558889008.821426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-339828704.20342261</v>
      </c>
      <c r="L3374" s="444">
        <f t="shared" ca="1" si="167"/>
        <v>-81898717713.024857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-81898717713.024857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-341244657.13760358</v>
      </c>
      <c r="L3375" s="444">
        <f t="shared" ca="1" si="167"/>
        <v>-82239962370.16246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-82239962370.16246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-342666509.87567693</v>
      </c>
      <c r="L3376" s="444">
        <f t="shared" ca="1" si="167"/>
        <v>-82582628880.038132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-82582628880.038132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-344094287.00015891</v>
      </c>
      <c r="L3377" s="444">
        <f t="shared" ca="1" si="167"/>
        <v>-82926723167.038284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-82926723167.038284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-345528013.19599283</v>
      </c>
      <c r="L3378" s="444">
        <f t="shared" ca="1" si="167"/>
        <v>-83272251180.234283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-83272251180.234283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-346967713.2509762</v>
      </c>
      <c r="L3379" s="444">
        <f t="shared" ca="1" si="167"/>
        <v>-83619218893.48526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-83619218893.48526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-348413412.05618858</v>
      </c>
      <c r="L3380" s="444">
        <f t="shared" ca="1" si="167"/>
        <v>-83967632305.541443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-83967632305.541443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-349865134.60642266</v>
      </c>
      <c r="L3381" s="444">
        <f t="shared" ca="1" si="167"/>
        <v>-84317497440.147873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-84317497440.147873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-351322906.00061613</v>
      </c>
      <c r="L3382" s="444">
        <f t="shared" ca="1" si="167"/>
        <v>-84668820346.148483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-84668820346.148483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-352786751.44228536</v>
      </c>
      <c r="L3383" s="444">
        <f t="shared" ca="1" si="167"/>
        <v>-85021607097.590775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-85021607097.590775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-354256696.23996156</v>
      </c>
      <c r="L3384" s="444">
        <f t="shared" ca="1" si="167"/>
        <v>-85375863793.830734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-85375863793.830734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-355732765.80762804</v>
      </c>
      <c r="L3385" s="444">
        <f t="shared" ca="1" si="167"/>
        <v>-85731596559.638367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-85731596559.638367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-357214985.66515988</v>
      </c>
      <c r="L3386" s="444">
        <f t="shared" ca="1" si="167"/>
        <v>-86088811545.303528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-86088811545.303528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-358703381.43876469</v>
      </c>
      <c r="L3387" s="444">
        <f t="shared" ca="1" si="167"/>
        <v>-86447514926.742294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-86447514926.742294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-360197978.86142623</v>
      </c>
      <c r="L3388" s="444">
        <f t="shared" ca="1" si="167"/>
        <v>-86807712905.603714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-86807712905.603714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-361698803.77334881</v>
      </c>
      <c r="L3389" s="444">
        <f t="shared" ca="1" si="167"/>
        <v>-87169411709.37706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-87169411709.37706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-363205882.1224044</v>
      </c>
      <c r="L3390" s="444">
        <f t="shared" ca="1" si="167"/>
        <v>-87532617591.499466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-87532617591.499466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-364719239.96458113</v>
      </c>
      <c r="L3391" s="444">
        <f t="shared" ca="1" si="167"/>
        <v>-87897336831.46405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-87897336831.46405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-366238903.46443355</v>
      </c>
      <c r="L3392" s="444">
        <f t="shared" ca="1" si="167"/>
        <v>-88263575734.928482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-88263575734.928482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-367764898.89553535</v>
      </c>
      <c r="L3393" s="444">
        <f t="shared" ca="1" si="167"/>
        <v>-88631340633.82402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-88631340633.82402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-369297252.64093339</v>
      </c>
      <c r="L3394" s="444">
        <f t="shared" ca="1" si="167"/>
        <v>-89000637886.464951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-89000637886.464951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-370835991.19360393</v>
      </c>
      <c r="L3395" s="444">
        <f t="shared" ca="1" si="167"/>
        <v>-89371473877.658554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-89371473877.658554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-372381141.15691066</v>
      </c>
      <c r="L3396" s="444">
        <f t="shared" ca="1" si="167"/>
        <v>-89743855018.81546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-89743855018.81546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-373932729.24506444</v>
      </c>
      <c r="L3397" s="444">
        <f t="shared" ca="1" si="167"/>
        <v>-90117787748.060532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-90117787748.060532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-375490782.28358555</v>
      </c>
      <c r="L3398" s="444">
        <f t="shared" ca="1" si="167"/>
        <v>-90493278530.344116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-90493278530.344116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-377055327.20976716</v>
      </c>
      <c r="L3399" s="444">
        <f t="shared" ca="1" si="167"/>
        <v>-90870333857.553879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-90870333857.553879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-378626391.07314116</v>
      </c>
      <c r="L3400" s="444">
        <f t="shared" ca="1" si="167"/>
        <v>-91248960248.627014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-91248960248.627014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-380204001.03594589</v>
      </c>
      <c r="L3401" s="444">
        <f t="shared" ca="1" si="167"/>
        <v>-91629164249.662964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-91629164249.662964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-381788184.37359565</v>
      </c>
      <c r="L3402" s="444">
        <f t="shared" ca="1" si="167"/>
        <v>-92010952434.03656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-92010952434.03656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-383378968.47515231</v>
      </c>
      <c r="L3403" s="444">
        <f t="shared" ca="1" si="167"/>
        <v>-92394331402.511719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-92394331402.511719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-384976380.84379882</v>
      </c>
      <c r="L3404" s="444">
        <f t="shared" ca="1" si="167"/>
        <v>-92779307783.355515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-92779307783.355515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-386580449.09731466</v>
      </c>
      <c r="L3405" s="444">
        <f t="shared" ca="1" si="167"/>
        <v>-93165888232.452835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-93165888232.452835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-388191200.96855348</v>
      </c>
      <c r="L3406" s="444">
        <f t="shared" ca="1" si="167"/>
        <v>-93554079433.421387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-93554079433.421387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-389808664.30592245</v>
      </c>
      <c r="L3407" s="444">
        <f t="shared" ca="1" si="167"/>
        <v>-93943888097.72731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-93943888097.72731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-391432867.0738638</v>
      </c>
      <c r="L3408" s="444">
        <f t="shared" ca="1" si="167"/>
        <v>-94335320964.801178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-94335320964.801178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-393063837.35333824</v>
      </c>
      <c r="L3409" s="444">
        <f t="shared" ca="1" si="167"/>
        <v>-94728384802.15451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-94728384802.15451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-394701603.34231043</v>
      </c>
      <c r="L3410" s="444">
        <f t="shared" ca="1" si="167"/>
        <v>-95123086405.496826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-95123086405.496826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-396346193.35623676</v>
      </c>
      <c r="L3411" s="444">
        <f t="shared" ca="1" si="167"/>
        <v>-95519432598.853058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-95519432598.853058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-397997635.82855439</v>
      </c>
      <c r="L3412" s="444">
        <f t="shared" ca="1" si="167"/>
        <v>-95917430234.68161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-95917430234.68161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-399655959.31117338</v>
      </c>
      <c r="L3413" s="444">
        <f t="shared" ca="1" si="167"/>
        <v>-96317086193.992783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-96317086193.992783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-401321192.47496992</v>
      </c>
      <c r="L3414" s="444">
        <f t="shared" ca="1" si="167"/>
        <v>-96718407386.467758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-96718407386.467758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-402993364.1102823</v>
      </c>
      <c r="L3415" s="444">
        <f t="shared" ca="1" si="167"/>
        <v>-97121400750.578033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-97121400750.578033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-404672503.12740844</v>
      </c>
      <c r="L3416" s="444">
        <f t="shared" ca="1" si="167"/>
        <v>-97526073253.705444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-97526073253.705444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-406358638.55710602</v>
      </c>
      <c r="L3417" s="444">
        <f t="shared" ca="1" si="167"/>
        <v>-97932431892.262543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-97932431892.262543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-408051799.55109394</v>
      </c>
      <c r="L3418" s="444">
        <f t="shared" ca="1" si="167"/>
        <v>-98340483691.813629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-98340483691.813629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-409752015.3825568</v>
      </c>
      <c r="L3419" s="444">
        <f t="shared" ca="1" si="167"/>
        <v>-98750235707.196182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-98750235707.196182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-411459315.44665074</v>
      </c>
      <c r="L3420" s="444">
        <f t="shared" ca="1" si="167"/>
        <v>-99161695022.642838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-99161695022.642838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-413173729.26101184</v>
      </c>
      <c r="L3421" s="444">
        <f t="shared" ca="1" si="167"/>
        <v>-99574868751.903854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-99574868751.903854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-414895286.46626604</v>
      </c>
      <c r="L3422" s="444">
        <f t="shared" ca="1" si="167"/>
        <v>-99989764038.370117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-99989764038.370117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-416624016.82654214</v>
      </c>
      <c r="L3423" s="444">
        <f t="shared" ca="1" si="167"/>
        <v>-100406388055.19666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-100406388055.19666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-418359950.22998607</v>
      </c>
      <c r="L3424" s="444">
        <f t="shared" ca="1" si="167"/>
        <v>-100824748005.42664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-100824748005.42664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-420103116.68927765</v>
      </c>
      <c r="L3425" s="444">
        <f t="shared" ca="1" si="167"/>
        <v>-101244851122.11591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-101244851122.11591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-421853546.34214962</v>
      </c>
      <c r="L3426" s="444">
        <f t="shared" ca="1" si="167"/>
        <v>-101666704668.45805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-101666704668.45805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-423611269.45190853</v>
      </c>
      <c r="L3427" s="444">
        <f t="shared" ca="1" si="167"/>
        <v>-102090315937.90996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-102090315937.90996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-425376316.40795815</v>
      </c>
      <c r="L3428" s="444">
        <f t="shared" ca="1" si="167"/>
        <v>-102515692254.31792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-102515692254.31792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-427148717.72632468</v>
      </c>
      <c r="L3429" s="444">
        <f t="shared" ca="1" si="167"/>
        <v>-102942840972.04424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-102942840972.04424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-428928504.05018431</v>
      </c>
      <c r="L3430" s="444">
        <f t="shared" ca="1" si="167"/>
        <v>-103371769476.09442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-103371769476.09442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-430715706.15039343</v>
      </c>
      <c r="L3431" s="444">
        <f t="shared" ca="1" si="167"/>
        <v>-103802485182.24481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-103802485182.24481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-432510354.92602003</v>
      </c>
      <c r="L3432" s="444">
        <f t="shared" ca="1" si="167"/>
        <v>-104234995537.17084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-104234995537.17084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-434312481.4048785</v>
      </c>
      <c r="L3433" s="444">
        <f t="shared" ca="1" si="167"/>
        <v>-104669308018.57571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-104669308018.57571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-436122116.74406546</v>
      </c>
      <c r="L3434" s="444">
        <f t="shared" ca="1" si="167"/>
        <v>-105105430135.31978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-105105430135.31978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-437939292.23049909</v>
      </c>
      <c r="L3435" s="444">
        <f t="shared" ca="1" si="167"/>
        <v>-105543369427.55028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-105543369427.55028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-439764039.28145951</v>
      </c>
      <c r="L3436" s="444">
        <f t="shared" ca="1" si="167"/>
        <v>-105983133466.83174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-105983133466.83174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-441596389.44513226</v>
      </c>
      <c r="L3437" s="444">
        <f t="shared" ca="1" si="167"/>
        <v>-106424729856.27687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-106424729856.27687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-443436374.40115362</v>
      </c>
      <c r="L3438" s="444">
        <f t="shared" ca="1" si="167"/>
        <v>-106868166230.67802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-106868166230.67802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-445284025.96115845</v>
      </c>
      <c r="L3439" s="444">
        <f t="shared" ca="1" si="167"/>
        <v>-107313450256.63918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-107313450256.63918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-447139376.06932992</v>
      </c>
      <c r="L3440" s="444">
        <f t="shared" ca="1" si="167"/>
        <v>-107760589632.70851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-107760589632.70851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-449002456.80295211</v>
      </c>
      <c r="L3441" s="444">
        <f t="shared" ca="1" si="167"/>
        <v>-108209592089.51146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-108209592089.51146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-450873300.37296438</v>
      </c>
      <c r="L3442" s="444">
        <f t="shared" ca="1" si="167"/>
        <v>-108660465389.88443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-108660465389.88443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-452751939.12451845</v>
      </c>
      <c r="L3443" s="444">
        <f t="shared" ca="1" si="167"/>
        <v>-109113217329.00894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-109113217329.00894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-454638405.53753716</v>
      </c>
      <c r="L3444" s="444">
        <f t="shared" ca="1" si="167"/>
        <v>-109567855734.54648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-109567855734.54648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-456532732.22727704</v>
      </c>
      <c r="L3445" s="444">
        <f t="shared" ca="1" si="167"/>
        <v>-110024388466.77376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-110024388466.77376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-458434951.94489068</v>
      </c>
      <c r="L3446" s="444">
        <f t="shared" ca="1" si="167"/>
        <v>-110482823418.71864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-110482823418.71864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-460345097.57799435</v>
      </c>
      <c r="L3447" s="444">
        <f t="shared" ca="1" si="167"/>
        <v>-110943168516.29663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-110943168516.29663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-462263202.151236</v>
      </c>
      <c r="L3448" s="444">
        <f t="shared" ca="1" si="167"/>
        <v>-111405431718.44786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-111405431718.44786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-464189298.82686609</v>
      </c>
      <c r="L3449" s="444">
        <f t="shared" ca="1" si="167"/>
        <v>-111869621017.27472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-111869621017.27472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-466123420.90531135</v>
      </c>
      <c r="L3450" s="444">
        <f t="shared" ca="1" si="167"/>
        <v>-112335744438.18002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-112335744438.18002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-468065601.82575011</v>
      </c>
      <c r="L3451" s="444">
        <f t="shared" ca="1" si="167"/>
        <v>-112803810040.00577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-112803810040.00577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-470015875.16669071</v>
      </c>
      <c r="L3452" s="444">
        <f t="shared" ca="1" si="167"/>
        <v>-113273825915.17245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-113273825915.17245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-471974274.64655191</v>
      </c>
      <c r="L3453" s="444">
        <f t="shared" ca="1" si="167"/>
        <v>-113745800189.819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-113745800189.819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-473940834.12424582</v>
      </c>
      <c r="L3454" s="444">
        <f t="shared" ca="1" si="167"/>
        <v>-114219741023.94325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-114219741023.94325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-475915587.59976357</v>
      </c>
      <c r="L3455" s="444">
        <f t="shared" ca="1" si="167"/>
        <v>-114695656611.54301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-114695656611.54301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-477898569.21476257</v>
      </c>
      <c r="L3456" s="444">
        <f t="shared" ca="1" si="167"/>
        <v>-115173555180.75778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-115173555180.75778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-479889813.25315744</v>
      </c>
      <c r="L3457" s="444">
        <f t="shared" ca="1" si="167"/>
        <v>-115653444994.01094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-115653444994.01094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-481889354.14171225</v>
      </c>
      <c r="L3458" s="444">
        <f t="shared" ca="1" si="167"/>
        <v>-116135334348.15265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-116135334348.15265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-483897226.45063603</v>
      </c>
      <c r="L3459" s="444">
        <f t="shared" ca="1" si="167"/>
        <v>-116619231574.60329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-116619231574.60329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-485913464.89418036</v>
      </c>
      <c r="L3460" s="444">
        <f t="shared" ca="1" si="167"/>
        <v>-117105145039.49747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-117105145039.49747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-487938104.33123946</v>
      </c>
      <c r="L3461" s="444">
        <f t="shared" ca="1" si="167"/>
        <v>-117593083143.8287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-117593083143.8287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-489971179.76595289</v>
      </c>
      <c r="L3462" s="444">
        <f t="shared" ca="1" si="167"/>
        <v>-118083054323.59465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-118083054323.59465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-492012726.34831101</v>
      </c>
      <c r="L3463" s="444">
        <f t="shared" ca="1" si="167"/>
        <v>-118575067049.94296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-118575067049.94296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-494062779.37476236</v>
      </c>
      <c r="L3464" s="444">
        <f t="shared" ca="1" si="167"/>
        <v>-119069129829.31772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-119069129829.31772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-496121374.2888239</v>
      </c>
      <c r="L3465" s="444">
        <f t="shared" ca="1" si="167"/>
        <v>-119565251203.60654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-119565251203.60654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-498188546.68169391</v>
      </c>
      <c r="L3466" s="444">
        <f t="shared" ca="1" si="167"/>
        <v>-120063439750.28822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-120063439750.28822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-500264332.29286766</v>
      </c>
      <c r="L3467" s="444">
        <f t="shared" ca="1" si="167"/>
        <v>-120563704082.58109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-120563704082.58109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-502348767.01075453</v>
      </c>
      <c r="L3468" s="444">
        <f t="shared" ca="1" si="167"/>
        <v>-121066052849.59184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-121066052849.59184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-504441886.87329936</v>
      </c>
      <c r="L3469" s="444">
        <f t="shared" ca="1" si="167"/>
        <v>-121570494736.46515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-121570494736.46515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-506543728.06860471</v>
      </c>
      <c r="L3470" s="444">
        <f t="shared" ca="1" si="167"/>
        <v>-122077038464.53375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-122077038464.53375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-508654326.93555731</v>
      </c>
      <c r="L3471" s="444">
        <f t="shared" ca="1" si="167"/>
        <v>-122585692791.46931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-122585692791.46931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-510773719.96445543</v>
      </c>
      <c r="L3472" s="444">
        <f t="shared" ca="1" si="167"/>
        <v>-123096466511.43378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-123096466511.43378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-512901943.7976408</v>
      </c>
      <c r="L3473" s="444">
        <f t="shared" ca="1" si="167"/>
        <v>-123609368455.23141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-123609368455.23141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-515039035.23013091</v>
      </c>
      <c r="L3474" s="444">
        <f t="shared" ca="1" si="167"/>
        <v>-124124407490.46155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-124124407490.46155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-517185031.21025646</v>
      </c>
      <c r="L3475" s="444">
        <f t="shared" ca="1" si="167"/>
        <v>-124641592521.6718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-124641592521.6718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-519339968.84029919</v>
      </c>
      <c r="L3476" s="444">
        <f t="shared" ca="1" si="167"/>
        <v>-125160932490.5121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-125160932490.5121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-521503885.37713373</v>
      </c>
      <c r="L3477" s="444">
        <f t="shared" ca="1" si="167"/>
        <v>-125682436375.88924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-125682436375.88924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-523676818.23287177</v>
      </c>
      <c r="L3478" s="444">
        <f t="shared" ca="1" si="167"/>
        <v>-126206113194.1221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-126206113194.1221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-525858804.97550875</v>
      </c>
      <c r="L3479" s="444">
        <f t="shared" ca="1" si="167"/>
        <v>-126731971999.09761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-126731971999.09761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-528049883.32957339</v>
      </c>
      <c r="L3480" s="444">
        <f t="shared" ca="1" si="167"/>
        <v>-127260021882.42719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-127260021882.42719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-530250091.17677987</v>
      </c>
      <c r="L3481" s="444">
        <f t="shared" ca="1" si="167"/>
        <v>-127790271973.60396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-127790271973.60396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-532459466.55668306</v>
      </c>
      <c r="L3482" s="444">
        <f t="shared" ca="1" si="167"/>
        <v>-128322731440.16064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-128322731440.16064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-534678047.66733599</v>
      </c>
      <c r="L3483" s="444">
        <f t="shared" ca="1" si="167"/>
        <v>-128857409487.82799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-128857409487.82799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-536905872.86594999</v>
      </c>
      <c r="L3484" s="444">
        <f t="shared" ca="1" si="167"/>
        <v>-129394315360.69394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-129394315360.69394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-539142980.66955805</v>
      </c>
      <c r="L3485" s="444">
        <f t="shared" ca="1" si="167"/>
        <v>-129933458341.36349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-129933458341.36349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-541389409.75568128</v>
      </c>
      <c r="L3486" s="444">
        <f t="shared" ca="1" si="167"/>
        <v>-130474847751.11917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-130474847751.11917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-543645198.96299648</v>
      </c>
      <c r="L3487" s="444">
        <f t="shared" ca="1" si="167"/>
        <v>-131018492950.08217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-131018492950.08217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-545910387.292009</v>
      </c>
      <c r="L3488" s="444">
        <f t="shared" ca="1" si="167"/>
        <v>-131564403337.37418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-131564403337.37418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-548185013.90572572</v>
      </c>
      <c r="L3489" s="444">
        <f t="shared" ca="1" si="167"/>
        <v>-132112588351.27991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-132112588351.27991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-550469118.13033295</v>
      </c>
      <c r="L3490" s="444">
        <f t="shared" ca="1" si="167"/>
        <v>-132663057469.41025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-132663057469.41025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-552762739.45587611</v>
      </c>
      <c r="L3491" s="444">
        <f t="shared" ca="1" si="167"/>
        <v>-133215820208.86612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-133215820208.86612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-555065917.53694212</v>
      </c>
      <c r="L3492" s="444">
        <f t="shared" ca="1" si="167"/>
        <v>-133770886126.40306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-133770886126.40306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-557378692.19334602</v>
      </c>
      <c r="L3493" s="444">
        <f t="shared" ca="1" si="167"/>
        <v>-134328264818.59641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-134328264818.59641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-559701103.41081834</v>
      </c>
      <c r="L3494" s="444">
        <f t="shared" ca="1" si="167"/>
        <v>-134887965922.00722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-134887965922.00722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-562033191.34169674</v>
      </c>
      <c r="L3495" s="444">
        <f t="shared" ca="1" si="167"/>
        <v>-135449999113.34891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-135449999113.34891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-564374996.30562043</v>
      </c>
      <c r="L3496" s="444">
        <f t="shared" ca="1" si="167"/>
        <v>-136014374109.65453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-136014374109.65453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-566726558.79022729</v>
      </c>
      <c r="L3497" s="444">
        <f t="shared" ca="1" si="167"/>
        <v>-136581100668.44475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-136581100668.44475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-569087919.45185304</v>
      </c>
      <c r="L3498" s="444">
        <f t="shared" ca="1" si="167"/>
        <v>-137150188587.89661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-137150188587.89661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-571459119.11623585</v>
      </c>
      <c r="L3499" s="444">
        <f t="shared" ca="1" si="167"/>
        <v>-137721647707.01285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-137721647707.01285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-573840198.77922022</v>
      </c>
      <c r="L3500" s="444">
        <f t="shared" ca="1" si="167"/>
        <v>-138295487905.79205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-138295487905.79205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-576231199.60746694</v>
      </c>
      <c r="L3501" s="444">
        <f t="shared" ca="1" si="167"/>
        <v>-138871719105.39951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-138871719105.39951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-578632162.93916464</v>
      </c>
      <c r="L3502" s="444">
        <f t="shared" ca="1" si="167"/>
        <v>-139450351268.33868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-139450351268.33868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-581043130.2847445</v>
      </c>
      <c r="L3503" s="444">
        <f t="shared" ca="1" si="167"/>
        <v>-140031394398.62344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-140031394398.62344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-583464143.32759762</v>
      </c>
      <c r="L3504" s="444">
        <f t="shared" ca="1" si="167"/>
        <v>-140614858541.95105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-140614858541.95105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-585895243.92479599</v>
      </c>
      <c r="L3505" s="444">
        <f t="shared" ca="1" si="167"/>
        <v>-141200753785.87585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-141200753785.87585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-588336474.1078161</v>
      </c>
      <c r="L3506" s="444">
        <f t="shared" ca="1" si="167"/>
        <v>-141789090259.98367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-141789090259.98367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-590787876.0832653</v>
      </c>
      <c r="L3507" s="444">
        <f t="shared" ca="1" si="167"/>
        <v>-142379878136.06693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-142379878136.06693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-593249492.23361218</v>
      </c>
      <c r="L3508" s="444">
        <f t="shared" ca="1" si="167"/>
        <v>-142973127628.30054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-142973127628.30054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-595721365.11791885</v>
      </c>
      <c r="L3509" s="444">
        <f t="shared" ca="1" si="167"/>
        <v>-143568848993.41846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-143568848993.41846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-598203537.47257686</v>
      </c>
      <c r="L3510" s="444">
        <f t="shared" ca="1" si="167"/>
        <v>-144167052530.89102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-144167052530.89102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-600696052.21204591</v>
      </c>
      <c r="L3511" s="444">
        <f t="shared" ca="1" si="167"/>
        <v>-144767748583.10306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-144767748583.10306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-603198952.42959607</v>
      </c>
      <c r="L3512" s="444">
        <f t="shared" ca="1" si="167"/>
        <v>-145370947535.53265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-145370947535.53265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-605712281.39805269</v>
      </c>
      <c r="L3513" s="444">
        <f t="shared" ca="1" si="167"/>
        <v>-145976659816.93069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-145976659816.93069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-608236082.5705446</v>
      </c>
      <c r="L3514" s="444">
        <f t="shared" ca="1" si="167"/>
        <v>-146584895899.50125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-146584895899.50125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-610770399.5812552</v>
      </c>
      <c r="L3515" s="444">
        <f t="shared" ca="1" si="167"/>
        <v>-147195666299.08252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-147195666299.08252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-613315276.2461772</v>
      </c>
      <c r="L3516" s="444">
        <f t="shared" ca="1" si="167"/>
        <v>-147808981575.3287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-147808981575.3287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-615870756.5638696</v>
      </c>
      <c r="L3517" s="444">
        <f t="shared" ca="1" si="167"/>
        <v>-148424852331.89258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-148424852331.89258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-618436884.71621907</v>
      </c>
      <c r="L3518" s="444">
        <f t="shared" ca="1" si="167"/>
        <v>-149043289216.6088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-149043289216.6088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-621013705.06920326</v>
      </c>
      <c r="L3519" s="444">
        <f t="shared" ca="1" si="167"/>
        <v>-149664302921.67801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-149664302921.67801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-623601262.17365837</v>
      </c>
      <c r="L3520" s="444">
        <f t="shared" ca="1" si="167"/>
        <v>-150287904183.85165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-150287904183.85165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-626199600.76604855</v>
      </c>
      <c r="L3521" s="444">
        <f t="shared" ca="1" si="167"/>
        <v>-150914103784.61771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-150914103784.61771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-628808765.76924038</v>
      </c>
      <c r="L3522" s="444">
        <f t="shared" ca="1" si="167"/>
        <v>-151542912550.38693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-151542912550.38693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-631428802.29327893</v>
      </c>
      <c r="L3523" s="444">
        <f t="shared" ca="1" si="167"/>
        <v>-152174341352.68021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-152174341352.68021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-634059755.63616753</v>
      </c>
      <c r="L3524" s="444">
        <f t="shared" ca="1" si="167"/>
        <v>-152808401108.31638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-152808401108.31638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-636701671.28465152</v>
      </c>
      <c r="L3525" s="444">
        <f t="shared" ca="1" si="167"/>
        <v>-153445102779.60101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-153445102779.60101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-639354594.91500425</v>
      </c>
      <c r="L3526" s="444">
        <f t="shared" ca="1" si="167"/>
        <v>-154084457374.51602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-154084457374.51602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-642018572.39381671</v>
      </c>
      <c r="L3527" s="444">
        <f t="shared" ca="1" si="167"/>
        <v>-154726475946.90985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-154726475946.90985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-644693649.77879107</v>
      </c>
      <c r="L3528" s="444">
        <f t="shared" ca="1" si="167"/>
        <v>-155371169596.68863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-155371169596.68863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-647379873.31953597</v>
      </c>
      <c r="L3529" s="444">
        <f t="shared" ca="1" si="167"/>
        <v>-156018549470.00818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-156018549470.00818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-650077289.45836735</v>
      </c>
      <c r="L3530" s="444">
        <f t="shared" ca="1" si="167"/>
        <v>-156668626759.46655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-156668626759.46655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-652785944.8311106</v>
      </c>
      <c r="L3531" s="444">
        <f t="shared" ca="1" si="167"/>
        <v>-157321412704.29767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-157321412704.29767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-655505886.2679069</v>
      </c>
      <c r="L3532" s="444">
        <f t="shared" ca="1" si="167"/>
        <v>-157976918590.56558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-157976918590.56558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-658237160.79402328</v>
      </c>
      <c r="L3533" s="444">
        <f t="shared" ca="1" si="167"/>
        <v>-158635155751.35962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-158635155751.35962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-660979815.63066506</v>
      </c>
      <c r="L3534" s="444">
        <f t="shared" ca="1" si="167"/>
        <v>-159296135566.9903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-159296135566.9903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-663733898.19579291</v>
      </c>
      <c r="L3535" s="444">
        <f t="shared" ca="1" si="167"/>
        <v>-159959869465.1861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-159959869465.1861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-666499456.10494208</v>
      </c>
      <c r="L3536" s="444">
        <f t="shared" ca="1" si="167"/>
        <v>-160626368921.29105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-160626368921.29105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-669276537.17204607</v>
      </c>
      <c r="L3537" s="444">
        <f t="shared" ca="1" si="167"/>
        <v>-161295645458.4631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-161295645458.4631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-672065189.41026294</v>
      </c>
      <c r="L3538" s="444">
        <f t="shared" ca="1" si="167"/>
        <v>-161967710647.87335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-161967710647.87335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-674865461.03280568</v>
      </c>
      <c r="L3539" s="444">
        <f t="shared" ca="1" si="167"/>
        <v>-162642576108.90616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-162642576108.90616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-677677400.45377564</v>
      </c>
      <c r="L3540" s="444">
        <f t="shared" ca="1" si="167"/>
        <v>-163320253509.35992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-163320253509.35992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-680501056.28899968</v>
      </c>
      <c r="L3541" s="444">
        <f t="shared" ca="1" si="167"/>
        <v>-164000754565.64893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-164000754565.64893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-683336477.35687053</v>
      </c>
      <c r="L3542" s="444">
        <f t="shared" ca="1" si="167"/>
        <v>-164684091043.0058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-164684091043.0058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-686183712.67919087</v>
      </c>
      <c r="L3543" s="444">
        <f t="shared" ca="1" si="167"/>
        <v>-165370274755.685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-165370274755.685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-689042811.48202085</v>
      </c>
      <c r="L3544" s="444">
        <f t="shared" ca="1" si="167"/>
        <v>-166059317567.16702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-166059317567.16702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-691913823.19652927</v>
      </c>
      <c r="L3545" s="444">
        <f t="shared" ca="1" si="167"/>
        <v>-166751231390.36356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-166751231390.36356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-694796797.45984817</v>
      </c>
      <c r="L3546" s="444">
        <f t="shared" ca="1" si="167"/>
        <v>-167446028187.82339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-167446028187.82339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-697691784.1159308</v>
      </c>
      <c r="L3547" s="444">
        <f t="shared" ca="1" si="167"/>
        <v>-168143719971.93933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-168143719971.93933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-700598833.21641386</v>
      </c>
      <c r="L3548" s="444">
        <f t="shared" ca="1" si="167"/>
        <v>-168844318805.15573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-168844318805.15573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-703517995.02148223</v>
      </c>
      <c r="L3549" s="444">
        <f t="shared" ca="1" si="167"/>
        <v>-169547836800.17722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-169547836800.17722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-706449320.00073838</v>
      </c>
      <c r="L3550" s="444">
        <f t="shared" ca="1" si="167"/>
        <v>-170254286120.17795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-170254286120.17795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-709392858.83407474</v>
      </c>
      <c r="L3551" s="444">
        <f t="shared" ca="1" si="167"/>
        <v>-170963678979.01202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-170963678979.01202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-712348662.41255009</v>
      </c>
      <c r="L3552" s="444">
        <f t="shared" ca="1" si="167"/>
        <v>-171676027641.42456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-171676027641.42456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-715316781.83926904</v>
      </c>
      <c r="L3553" s="444">
        <f t="shared" ca="1" si="167"/>
        <v>-172391344423.26382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-172391344423.26382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-718297268.4302659</v>
      </c>
      <c r="L3554" s="444">
        <f t="shared" ca="1" si="167"/>
        <v>-173109641691.69409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-173109641691.69409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-721290173.71539199</v>
      </c>
      <c r="L3555" s="444">
        <f t="shared" ca="1" si="167"/>
        <v>-173830931865.40948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-173830931865.40948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-724295549.43920612</v>
      </c>
      <c r="L3556" s="444">
        <f t="shared" ca="1" si="167"/>
        <v>-174555227414.84869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-174555227414.84869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-727313447.5618695</v>
      </c>
      <c r="L3557" s="444">
        <f t="shared" ca="1" si="167"/>
        <v>-175282540862.41055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-175282540862.41055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-730343920.26004398</v>
      </c>
      <c r="L3558" s="444">
        <f t="shared" ca="1" si="167"/>
        <v>-176012884782.67059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-176012884782.67059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-733387019.9277941</v>
      </c>
      <c r="L3559" s="444">
        <f t="shared" ca="1" si="167"/>
        <v>-176746271802.59839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-176746271802.59839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-736442799.17749333</v>
      </c>
      <c r="L3560" s="444">
        <f t="shared" ca="1" si="167"/>
        <v>-177482714601.77588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-177482714601.77588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-739511310.84073281</v>
      </c>
      <c r="L3561" s="444">
        <f t="shared" ca="1" si="167"/>
        <v>-178222225912.61661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-178222225912.61661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-742592607.9692359</v>
      </c>
      <c r="L3562" s="444">
        <f t="shared" ca="1" si="167"/>
        <v>-178964818520.58585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-178964818520.58585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-745686743.8357743</v>
      </c>
      <c r="L3563" s="444">
        <f t="shared" ca="1" si="167"/>
        <v>-179710505264.42163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-179710505264.42163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-748793771.93509007</v>
      </c>
      <c r="L3564" s="444">
        <f t="shared" ca="1" si="167"/>
        <v>-180459299036.35672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-180459299036.35672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-751913745.98481965</v>
      </c>
      <c r="L3565" s="444">
        <f t="shared" ca="1" si="167"/>
        <v>-181211212782.34155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-181211212782.34155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-755046719.92642307</v>
      </c>
      <c r="L3566" s="444">
        <f t="shared" ca="1" si="167"/>
        <v>-181966259502.26797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-181966259502.26797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-758192747.92611659</v>
      </c>
      <c r="L3567" s="444">
        <f t="shared" ca="1" si="167"/>
        <v>-182724452250.19409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-182724452250.19409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-761351884.37580872</v>
      </c>
      <c r="L3568" s="444">
        <f t="shared" ca="1" si="167"/>
        <v>-183485804134.56989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-183485804134.56989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-764524183.89404118</v>
      </c>
      <c r="L3569" s="444">
        <f t="shared" ca="1" si="167"/>
        <v>-184250328318.46393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-184250328318.46393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-767709701.32693303</v>
      </c>
      <c r="L3570" s="444">
        <f t="shared" ca="1" si="167"/>
        <v>-185018038019.79086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-185018038019.79086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-770908491.74912858</v>
      </c>
      <c r="L3571" s="444">
        <f t="shared" ca="1" si="167"/>
        <v>-185788946511.53998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-185788946511.53998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-774120610.46474993</v>
      </c>
      <c r="L3572" s="444">
        <f t="shared" ca="1" si="167"/>
        <v>-186563067122.00473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-186563067122.00473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-777346113.00835299</v>
      </c>
      <c r="L3573" s="444">
        <f t="shared" ca="1" si="167"/>
        <v>-187340413235.01309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-187340413235.01309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-780585055.14588785</v>
      </c>
      <c r="L3574" s="444">
        <f t="shared" ca="1" si="167"/>
        <v>-188120998290.15897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-188120998290.15897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-783837492.87566233</v>
      </c>
      <c r="L3575" s="444">
        <f t="shared" ca="1" si="167"/>
        <v>-188904835783.03464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-188904835783.03464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-787103482.42931104</v>
      </c>
      <c r="L3576" s="444">
        <f t="shared" ca="1" si="167"/>
        <v>-189691939265.46396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-189691939265.46396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-790383080.27276647</v>
      </c>
      <c r="L3577" s="444">
        <f t="shared" ca="1" si="167"/>
        <v>-190482322345.73672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-190482322345.73672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-793676343.10723639</v>
      </c>
      <c r="L3578" s="444">
        <f t="shared" ref="L3578:L3832" ca="1" si="172">I3578-J3578+K3578</f>
        <v>-191275998688.84396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-191275998688.84396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-796983327.87018323</v>
      </c>
      <c r="L3579" s="444">
        <f t="shared" ca="1" si="172"/>
        <v>-192072982016.71414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-192072982016.71414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-800304091.73630893</v>
      </c>
      <c r="L3580" s="444">
        <f t="shared" ca="1" si="172"/>
        <v>-192873286108.45044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-192873286108.45044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-803638692.11854351</v>
      </c>
      <c r="L3581" s="444">
        <f t="shared" ca="1" si="172"/>
        <v>-193676924800.56897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-193676924800.56897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-806987186.66903734</v>
      </c>
      <c r="L3582" s="444">
        <f t="shared" ca="1" si="172"/>
        <v>-194483911987.23801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-194483911987.23801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-810349633.2801584</v>
      </c>
      <c r="L3583" s="444">
        <f t="shared" ca="1" si="172"/>
        <v>-195294261620.51816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-195294261620.51816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-813726090.08549237</v>
      </c>
      <c r="L3584" s="444">
        <f t="shared" ca="1" si="172"/>
        <v>-196107987710.60364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-196107987710.60364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-817116615.46084845</v>
      </c>
      <c r="L3585" s="444">
        <f t="shared" ca="1" si="172"/>
        <v>-196925104326.06448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-196925104326.06448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-820521268.02526867</v>
      </c>
      <c r="L3586" s="444">
        <f t="shared" ca="1" si="172"/>
        <v>-197745625594.08975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-197745625594.08975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-823940106.64204061</v>
      </c>
      <c r="L3587" s="444">
        <f t="shared" ca="1" si="172"/>
        <v>-198569565700.73178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-198569565700.73178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-827373190.41971576</v>
      </c>
      <c r="L3588" s="444">
        <f t="shared" ca="1" si="172"/>
        <v>-199396938891.15149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-199396938891.15149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-830820578.71313119</v>
      </c>
      <c r="L3589" s="444">
        <f t="shared" ca="1" si="172"/>
        <v>-200227759469.86462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-200227759469.86462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-834282331.1244359</v>
      </c>
      <c r="L3590" s="444">
        <f t="shared" ca="1" si="172"/>
        <v>-201062041800.98907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-201062041800.98907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-837758507.50412118</v>
      </c>
      <c r="L3591" s="444">
        <f t="shared" ca="1" si="172"/>
        <v>-201899800308.49319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-201899800308.49319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-841249167.95205498</v>
      </c>
      <c r="L3592" s="444">
        <f t="shared" ca="1" si="172"/>
        <v>-202741049476.44525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-202741049476.44525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-844754372.81852186</v>
      </c>
      <c r="L3593" s="444">
        <f t="shared" ca="1" si="172"/>
        <v>-203585803849.26376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-203585803849.26376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-848274182.70526564</v>
      </c>
      <c r="L3594" s="444">
        <f t="shared" ca="1" si="172"/>
        <v>-204434078031.96902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-204434078031.96902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-851808658.46653759</v>
      </c>
      <c r="L3595" s="444">
        <f t="shared" ca="1" si="172"/>
        <v>-205285886690.43558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-205285886690.43558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-855357861.21014822</v>
      </c>
      <c r="L3596" s="444">
        <f t="shared" ca="1" si="172"/>
        <v>-206141244551.64572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-206141244551.64572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-858921852.29852378</v>
      </c>
      <c r="L3597" s="444">
        <f t="shared" ca="1" si="172"/>
        <v>-207000166403.94424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-207000166403.94424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-862500693.34976768</v>
      </c>
      <c r="L3598" s="444">
        <f t="shared" ca="1" si="172"/>
        <v>-207862667097.29401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-207862667097.29401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-866094446.23872507</v>
      </c>
      <c r="L3599" s="444">
        <f t="shared" ca="1" si="172"/>
        <v>-208728761543.53275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-208728761543.53275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-869703173.0980531</v>
      </c>
      <c r="L3600" s="444">
        <f t="shared" ca="1" si="172"/>
        <v>-209598464716.6308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-209598464716.6308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-873326936.31929493</v>
      </c>
      <c r="L3601" s="444">
        <f t="shared" ca="1" si="172"/>
        <v>-210471791652.9501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-210471791652.9501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-876965798.55395877</v>
      </c>
      <c r="L3602" s="444">
        <f t="shared" ca="1" si="172"/>
        <v>-211348757451.50406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-211348757451.50406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-880619822.71460021</v>
      </c>
      <c r="L3603" s="444">
        <f t="shared" ca="1" si="172"/>
        <v>-212229377274.21866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-212229377274.21866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-884289071.97591102</v>
      </c>
      <c r="L3604" s="444">
        <f t="shared" ca="1" si="172"/>
        <v>-213113666346.19458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-213113666346.19458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-887973609.77581072</v>
      </c>
      <c r="L3605" s="444">
        <f t="shared" ca="1" si="172"/>
        <v>-214001639955.9704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-214001639955.9704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-891673499.81654334</v>
      </c>
      <c r="L3606" s="444">
        <f t="shared" ca="1" si="172"/>
        <v>-214893313455.78693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-214893313455.78693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-895388806.06577885</v>
      </c>
      <c r="L3607" s="444">
        <f t="shared" ca="1" si="172"/>
        <v>-215788702261.85269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-215788702261.85269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-899119592.75771952</v>
      </c>
      <c r="L3608" s="444">
        <f t="shared" ca="1" si="172"/>
        <v>-216687821854.61041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-216687821854.61041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-902865924.39421022</v>
      </c>
      <c r="L3609" s="444">
        <f t="shared" ca="1" si="172"/>
        <v>-217590687779.00461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-217590687779.00461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-906627865.74585235</v>
      </c>
      <c r="L3610" s="444">
        <f t="shared" ca="1" si="172"/>
        <v>-218497315644.75046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-218497315644.75046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-910405481.853127</v>
      </c>
      <c r="L3611" s="444">
        <f t="shared" ca="1" si="172"/>
        <v>-219407721126.60358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-219407721126.60358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-914198838.02751505</v>
      </c>
      <c r="L3612" s="444">
        <f t="shared" ca="1" si="172"/>
        <v>-220321919964.6311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-220321919964.6311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-918007999.85262954</v>
      </c>
      <c r="L3613" s="444">
        <f t="shared" ca="1" si="172"/>
        <v>-221239927964.48373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-221239927964.48373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-921833033.18534899</v>
      </c>
      <c r="L3614" s="444">
        <f t="shared" ca="1" si="172"/>
        <v>-222161760997.6691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-222161760997.6691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-925674004.15695453</v>
      </c>
      <c r="L3615" s="444">
        <f t="shared" ca="1" si="172"/>
        <v>-223087435001.82605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-223087435001.82605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-929530979.17427516</v>
      </c>
      <c r="L3616" s="444">
        <f t="shared" ca="1" si="172"/>
        <v>-224016965981.00034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-224016965981.00034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-933404024.92083466</v>
      </c>
      <c r="L3617" s="444">
        <f t="shared" ca="1" si="172"/>
        <v>-224950370005.92117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-224950370005.92117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-937293208.35800505</v>
      </c>
      <c r="L3618" s="444">
        <f t="shared" ca="1" si="172"/>
        <v>-225887663214.27917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-225887663214.27917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-941198596.72616339</v>
      </c>
      <c r="L3619" s="444">
        <f t="shared" ca="1" si="172"/>
        <v>-226828861811.00534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-226828861811.00534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-945120257.54585552</v>
      </c>
      <c r="L3620" s="444">
        <f t="shared" ca="1" si="172"/>
        <v>-227773982068.55121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-227773982068.55121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-949058258.61896348</v>
      </c>
      <c r="L3621" s="444">
        <f t="shared" ca="1" si="172"/>
        <v>-228723040327.17017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-228723040327.17017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-953012668.02987552</v>
      </c>
      <c r="L3622" s="444">
        <f t="shared" ca="1" si="172"/>
        <v>-229676052995.20004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-229676052995.20004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-956983554.14666688</v>
      </c>
      <c r="L3623" s="444">
        <f t="shared" ca="1" si="172"/>
        <v>-230633036549.34671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-230633036549.34671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-960970985.62227798</v>
      </c>
      <c r="L3624" s="444">
        <f t="shared" ca="1" si="172"/>
        <v>-231594007534.96899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-231594007534.96899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-964975031.39570415</v>
      </c>
      <c r="L3625" s="444">
        <f t="shared" ca="1" si="172"/>
        <v>-232558982566.36469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-232558982566.36469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-968995760.69318628</v>
      </c>
      <c r="L3626" s="444">
        <f t="shared" ca="1" si="172"/>
        <v>-233527978327.05786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-233527978327.05786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-973033243.02940774</v>
      </c>
      <c r="L3627" s="444">
        <f t="shared" ca="1" si="172"/>
        <v>-234501011570.08728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-234501011570.08728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-977087548.20869696</v>
      </c>
      <c r="L3628" s="444">
        <f t="shared" ca="1" si="172"/>
        <v>-235478099118.29599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-235478099118.29599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-981158746.32623327</v>
      </c>
      <c r="L3629" s="444">
        <f t="shared" ca="1" si="172"/>
        <v>-236459257864.62222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-236459257864.62222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-985246907.76925921</v>
      </c>
      <c r="L3630" s="444">
        <f t="shared" ca="1" si="172"/>
        <v>-237444504772.39148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-237444504772.39148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-989352103.21829784</v>
      </c>
      <c r="L3631" s="444">
        <f t="shared" ca="1" si="172"/>
        <v>-238433856875.60977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-238433856875.60977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-993474403.6483742</v>
      </c>
      <c r="L3632" s="444">
        <f t="shared" ca="1" si="172"/>
        <v>-239427331279.25815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-239427331279.25815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-997613880.33024228</v>
      </c>
      <c r="L3633" s="444">
        <f t="shared" ca="1" si="172"/>
        <v>-240424945159.58838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-240424945159.58838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-1001770604.8316182</v>
      </c>
      <c r="L3634" s="444">
        <f t="shared" ca="1" si="172"/>
        <v>-241426715764.41998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-241426715764.41998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-1005944649.0184165</v>
      </c>
      <c r="L3635" s="444">
        <f t="shared" ca="1" si="172"/>
        <v>-242432660413.43839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-242432660413.43839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-1010136085.0559932</v>
      </c>
      <c r="L3636" s="444">
        <f t="shared" ca="1" si="172"/>
        <v>-243442796498.49438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-243442796498.49438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-1014344985.4103934</v>
      </c>
      <c r="L3637" s="444">
        <f t="shared" ca="1" si="172"/>
        <v>-244457141483.90479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-244457141483.90479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-1018571422.8496033</v>
      </c>
      <c r="L3638" s="444">
        <f t="shared" ca="1" si="172"/>
        <v>-245475712906.75439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-245475712906.75439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-1022815470.4448098</v>
      </c>
      <c r="L3639" s="444">
        <f t="shared" ca="1" si="172"/>
        <v>-246498528377.19922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-246498528377.19922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-1027077201.5716634</v>
      </c>
      <c r="L3640" s="444">
        <f t="shared" ca="1" si="172"/>
        <v>-247525605578.77087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-247525605578.77087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-1031356689.9115453</v>
      </c>
      <c r="L3641" s="444">
        <f t="shared" ca="1" si="172"/>
        <v>-248556962268.68243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-248556962268.68243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-1035654009.4528434</v>
      </c>
      <c r="L3642" s="444">
        <f t="shared" ca="1" si="172"/>
        <v>-249592616278.13528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-249592616278.13528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-1039969234.4922302</v>
      </c>
      <c r="L3643" s="444">
        <f t="shared" ca="1" si="172"/>
        <v>-250632585512.6275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-250632585512.6275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-1044302439.6359479</v>
      </c>
      <c r="L3644" s="444">
        <f t="shared" ca="1" si="172"/>
        <v>-251676887952.26346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-251676887952.26346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-1048653699.8010978</v>
      </c>
      <c r="L3645" s="444">
        <f t="shared" ca="1" si="172"/>
        <v>-252725541652.06454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-252725541652.06454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-1053023090.2169356</v>
      </c>
      <c r="L3646" s="444">
        <f t="shared" ca="1" si="172"/>
        <v>-253778564742.28149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-253778564742.28149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-1057410686.4261729</v>
      </c>
      <c r="L3647" s="444">
        <f t="shared" ca="1" si="172"/>
        <v>-254835975428.70767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-254835975428.70767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-1061816564.2862821</v>
      </c>
      <c r="L3648" s="444">
        <f t="shared" ca="1" si="172"/>
        <v>-255897791992.99396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-255897791992.99396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-1066240799.970808</v>
      </c>
      <c r="L3649" s="444">
        <f t="shared" ca="1" si="172"/>
        <v>-256964032792.96475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-256964032792.96475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-1070683469.9706864</v>
      </c>
      <c r="L3650" s="444">
        <f t="shared" ca="1" si="172"/>
        <v>-258034716262.93542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-258034716262.93542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-1075144651.0955644</v>
      </c>
      <c r="L3651" s="444">
        <f t="shared" ca="1" si="172"/>
        <v>-259109860914.03098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-259109860914.03098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-1079624420.4751289</v>
      </c>
      <c r="L3652" s="444">
        <f t="shared" ca="1" si="172"/>
        <v>-260189485334.5061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-260189485334.5061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-1084122855.560442</v>
      </c>
      <c r="L3653" s="444">
        <f t="shared" ca="1" si="172"/>
        <v>-261273608190.06656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-261273608190.06656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-1088640034.1252773</v>
      </c>
      <c r="L3654" s="444">
        <f t="shared" ca="1" si="172"/>
        <v>-262362248224.19183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-262362248224.19183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-1093176034.2674658</v>
      </c>
      <c r="L3655" s="444">
        <f t="shared" ca="1" si="172"/>
        <v>-263455424258.45929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-263455424258.45929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-1097730934.4102471</v>
      </c>
      <c r="L3656" s="444">
        <f t="shared" ca="1" si="172"/>
        <v>-264553155192.86954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-264553155192.86954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-1102304813.3036232</v>
      </c>
      <c r="L3657" s="444">
        <f t="shared" ca="1" si="172"/>
        <v>-265655460006.17316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-265655460006.17316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-1106897750.0257215</v>
      </c>
      <c r="L3658" s="444">
        <f t="shared" ca="1" si="172"/>
        <v>-266762357756.19888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-266762357756.19888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-1111509823.9841621</v>
      </c>
      <c r="L3659" s="444">
        <f t="shared" ca="1" si="172"/>
        <v>-267873867580.18304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-267873867580.18304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-1116141114.9174294</v>
      </c>
      <c r="L3660" s="444">
        <f t="shared" ca="1" si="172"/>
        <v>-268990008695.10046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-268990008695.10046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-1120791702.8962517</v>
      </c>
      <c r="L3661" s="444">
        <f t="shared" ca="1" si="172"/>
        <v>-270110800397.9967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-270110800397.9967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-1125461668.3249862</v>
      </c>
      <c r="L3662" s="444">
        <f t="shared" ca="1" si="172"/>
        <v>-271236262066.32169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-271236262066.32169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-1130151091.943007</v>
      </c>
      <c r="L3663" s="444">
        <f t="shared" ca="1" si="172"/>
        <v>-272366413158.26468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-272366413158.26468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-1134860054.826103</v>
      </c>
      <c r="L3664" s="444">
        <f t="shared" ca="1" si="172"/>
        <v>-273501273213.09079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-273501273213.09079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-1139588638.3878782</v>
      </c>
      <c r="L3665" s="444">
        <f t="shared" ca="1" si="172"/>
        <v>-274640861851.47867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-274640861851.47867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-1144336924.3811612</v>
      </c>
      <c r="L3666" s="444">
        <f t="shared" ca="1" si="172"/>
        <v>-275785198775.8598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-275785198775.8598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-1149104994.8994157</v>
      </c>
      <c r="L3667" s="444">
        <f t="shared" ca="1" si="172"/>
        <v>-276934303770.75922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-276934303770.75922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-1153892932.3781633</v>
      </c>
      <c r="L3668" s="444">
        <f t="shared" ca="1" si="172"/>
        <v>-278088196703.13739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-278088196703.13739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-1158700819.5964057</v>
      </c>
      <c r="L3669" s="444">
        <f t="shared" ca="1" si="172"/>
        <v>-279246897522.73383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-279246897522.73383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-1163528739.6780577</v>
      </c>
      <c r="L3670" s="444">
        <f t="shared" ca="1" si="172"/>
        <v>-280410426262.41187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-280410426262.41187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-1168376776.0933828</v>
      </c>
      <c r="L3671" s="444">
        <f t="shared" ca="1" si="172"/>
        <v>-281578803038.50525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-281578803038.50525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-1173245012.6604385</v>
      </c>
      <c r="L3672" s="444">
        <f t="shared" ca="1" si="172"/>
        <v>-282752048051.16571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-282752048051.16571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-1178133533.5465238</v>
      </c>
      <c r="L3673" s="444">
        <f t="shared" ca="1" si="172"/>
        <v>-283930181584.71222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-283930181584.71222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-1183042423.2696342</v>
      </c>
      <c r="L3674" s="444">
        <f t="shared" ca="1" si="172"/>
        <v>-285113224007.98187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-285113224007.98187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-1187971766.6999245</v>
      </c>
      <c r="L3675" s="444">
        <f t="shared" ca="1" si="172"/>
        <v>-286301195774.68182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-286301195774.68182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-1192921649.0611742</v>
      </c>
      <c r="L3676" s="444">
        <f t="shared" ca="1" si="172"/>
        <v>-287494117423.74298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-287494117423.74298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-1197892155.9322624</v>
      </c>
      <c r="L3677" s="444">
        <f t="shared" ca="1" si="172"/>
        <v>-288692009579.67523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-288692009579.67523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-1202883373.2486467</v>
      </c>
      <c r="L3678" s="444">
        <f t="shared" ca="1" si="172"/>
        <v>-289894892952.92389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-289894892952.92389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-1207895387.3038495</v>
      </c>
      <c r="L3679" s="444">
        <f t="shared" ca="1" si="172"/>
        <v>-291102788340.22772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-291102788340.22772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-1212928284.7509489</v>
      </c>
      <c r="L3680" s="444">
        <f t="shared" ca="1" si="172"/>
        <v>-292315716624.9787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-292315716624.9787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-1217982152.6040778</v>
      </c>
      <c r="L3681" s="444">
        <f t="shared" ca="1" si="172"/>
        <v>-293533698777.58276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-293533698777.58276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-1223057078.2399282</v>
      </c>
      <c r="L3682" s="444">
        <f t="shared" ca="1" si="172"/>
        <v>-294756755855.82269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-294756755855.82269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-1228153149.3992612</v>
      </c>
      <c r="L3683" s="444">
        <f t="shared" ca="1" si="172"/>
        <v>-295984909005.22192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-295984909005.22192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-1233270454.1884246</v>
      </c>
      <c r="L3684" s="444">
        <f t="shared" ca="1" si="172"/>
        <v>-297218179459.41034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-297218179459.41034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-1238409081.0808764</v>
      </c>
      <c r="L3685" s="444">
        <f t="shared" ca="1" si="172"/>
        <v>-298456588540.49121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-298456588540.49121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-1243569118.9187133</v>
      </c>
      <c r="L3686" s="444">
        <f t="shared" ca="1" si="172"/>
        <v>-299700157659.40991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-299700157659.40991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-1248750656.9142079</v>
      </c>
      <c r="L3687" s="444">
        <f t="shared" ca="1" si="172"/>
        <v>-300948908316.3241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-300948908316.3241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-1253953784.6513505</v>
      </c>
      <c r="L3688" s="444">
        <f t="shared" ca="1" si="172"/>
        <v>-302202862100.97546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-302202862100.97546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-1259178592.0873978</v>
      </c>
      <c r="L3689" s="444">
        <f t="shared" ca="1" si="172"/>
        <v>-303462040693.06287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-303462040693.06287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-1264425169.5544286</v>
      </c>
      <c r="L3690" s="444">
        <f t="shared" ca="1" si="172"/>
        <v>-304726465862.61731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-304726465862.61731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-1269693607.7609055</v>
      </c>
      <c r="L3691" s="444">
        <f t="shared" ca="1" si="172"/>
        <v>-305996159470.37823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-305996159470.37823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-1274983997.7932427</v>
      </c>
      <c r="L3692" s="444">
        <f t="shared" ca="1" si="172"/>
        <v>-307271143468.17145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-307271143468.17145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-1280296431.1173811</v>
      </c>
      <c r="L3693" s="444">
        <f t="shared" ca="1" si="172"/>
        <v>-308551439899.28882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-308551439899.28882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-1285630999.5803699</v>
      </c>
      <c r="L3694" s="444">
        <f t="shared" ca="1" si="172"/>
        <v>-309837070898.8692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-309837070898.8692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-1290987795.4119549</v>
      </c>
      <c r="L3695" s="444">
        <f t="shared" ca="1" si="172"/>
        <v>-311128058694.28113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-311128058694.28113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-1296366911.2261713</v>
      </c>
      <c r="L3696" s="444">
        <f t="shared" ca="1" si="172"/>
        <v>-312424425605.50732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-312424425605.50732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-1301768440.0229471</v>
      </c>
      <c r="L3697" s="444">
        <f t="shared" ca="1" si="172"/>
        <v>-313726194045.53027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-313726194045.53027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-1307192475.1897094</v>
      </c>
      <c r="L3698" s="444">
        <f t="shared" ca="1" si="172"/>
        <v>-315033386520.71997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-315033386520.71997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-1312639110.5029998</v>
      </c>
      <c r="L3699" s="444">
        <f t="shared" ca="1" si="172"/>
        <v>-316346025631.22296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-316346025631.22296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-1318108440.1300957</v>
      </c>
      <c r="L3700" s="444">
        <f t="shared" ca="1" si="172"/>
        <v>-317664134071.35303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-317664134071.35303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-1323600558.6306376</v>
      </c>
      <c r="L3701" s="444">
        <f t="shared" ca="1" si="172"/>
        <v>-318987734629.98364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-318987734629.98364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-1329115560.9582651</v>
      </c>
      <c r="L3702" s="444">
        <f t="shared" ca="1" si="172"/>
        <v>-320316850190.94189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-320316850190.94189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-1334653542.4622579</v>
      </c>
      <c r="L3703" s="444">
        <f t="shared" ca="1" si="172"/>
        <v>-321651503733.40417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-321651503733.40417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-1340214598.889184</v>
      </c>
      <c r="L3704" s="444">
        <f t="shared" ca="1" si="172"/>
        <v>-322991718332.29333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-322991718332.29333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-1345798826.3845556</v>
      </c>
      <c r="L3705" s="444">
        <f t="shared" ca="1" si="172"/>
        <v>-324337517158.67792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-324337517158.67792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-1351406321.4944913</v>
      </c>
      <c r="L3706" s="444">
        <f t="shared" ca="1" si="172"/>
        <v>-325688923480.17242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-325688923480.17242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-1357037181.1673851</v>
      </c>
      <c r="L3707" s="444">
        <f t="shared" ca="1" si="172"/>
        <v>-327045960661.33978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-327045960661.33978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-1362691502.7555823</v>
      </c>
      <c r="L3708" s="444">
        <f t="shared" ca="1" si="172"/>
        <v>-328408652164.09534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-328408652164.09534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-1368369384.0170639</v>
      </c>
      <c r="L3709" s="444">
        <f t="shared" ca="1" si="172"/>
        <v>-329777021548.11243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-329777021548.11243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-1374070923.117135</v>
      </c>
      <c r="L3710" s="444">
        <f t="shared" ca="1" si="172"/>
        <v>-331151092471.22955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-331151092471.22955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-1379796218.6301231</v>
      </c>
      <c r="L3711" s="444">
        <f t="shared" ca="1" si="172"/>
        <v>-332530888689.85968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-332530888689.85968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-1385545369.5410819</v>
      </c>
      <c r="L3712" s="444">
        <f t="shared" ca="1" si="172"/>
        <v>-333916434059.40076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-333916434059.40076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-1391318475.247503</v>
      </c>
      <c r="L3713" s="444">
        <f t="shared" ca="1" si="172"/>
        <v>-335307752534.64825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-335307752534.64825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-1397115635.5610344</v>
      </c>
      <c r="L3714" s="444">
        <f t="shared" ca="1" si="172"/>
        <v>-336704868170.20929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-336704868170.20929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-1402936950.7092054</v>
      </c>
      <c r="L3715" s="444">
        <f t="shared" ca="1" si="172"/>
        <v>-338107805120.91852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-338107805120.91852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-1408782521.3371606</v>
      </c>
      <c r="L3716" s="444">
        <f t="shared" ca="1" si="172"/>
        <v>-339516587642.25568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-339516587642.25568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-1414652448.5093987</v>
      </c>
      <c r="L3717" s="444">
        <f t="shared" ca="1" si="172"/>
        <v>-340931240090.76508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-340931240090.76508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-1420546833.7115211</v>
      </c>
      <c r="L3718" s="444">
        <f t="shared" ca="1" si="172"/>
        <v>-342351786924.47662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-342351786924.47662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-1426465778.8519859</v>
      </c>
      <c r="L3719" s="444">
        <f t="shared" ca="1" si="172"/>
        <v>-343778252703.32861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-343778252703.32861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-1432409386.2638693</v>
      </c>
      <c r="L3720" s="444">
        <f t="shared" ca="1" si="172"/>
        <v>-345210662089.59247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-345210662089.59247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-1438377758.7066352</v>
      </c>
      <c r="L3721" s="444">
        <f t="shared" ca="1" si="172"/>
        <v>-346649039848.29913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-346649039848.29913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-1444370999.367913</v>
      </c>
      <c r="L3722" s="444">
        <f t="shared" ca="1" si="172"/>
        <v>-348093410847.66705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-348093410847.66705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-1450389211.8652794</v>
      </c>
      <c r="L3723" s="444">
        <f t="shared" ca="1" si="172"/>
        <v>-349543800059.53235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-349543800059.53235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-1456432500.2480514</v>
      </c>
      <c r="L3724" s="444">
        <f t="shared" ca="1" si="172"/>
        <v>-351000232559.7804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-351000232559.7804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-1462500968.9990849</v>
      </c>
      <c r="L3725" s="444">
        <f t="shared" ca="1" si="172"/>
        <v>-352462733528.77948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-352462733528.77948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-1468594723.036581</v>
      </c>
      <c r="L3726" s="444">
        <f t="shared" ca="1" si="172"/>
        <v>-353931328251.81604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-353931328251.81604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-1474713867.7159002</v>
      </c>
      <c r="L3727" s="444">
        <f t="shared" ca="1" si="172"/>
        <v>-355406042119.53192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-355406042119.53192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-1480858508.831383</v>
      </c>
      <c r="L3728" s="444">
        <f t="shared" ca="1" si="172"/>
        <v>-356886900628.36328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-356886900628.36328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-1487028752.6181803</v>
      </c>
      <c r="L3729" s="444">
        <f t="shared" ca="1" si="172"/>
        <v>-358373929380.98145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-358373929380.98145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-1493224705.7540894</v>
      </c>
      <c r="L3730" s="444">
        <f t="shared" ca="1" si="172"/>
        <v>-359867154086.73553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-359867154086.73553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-1499446475.361398</v>
      </c>
      <c r="L3731" s="444">
        <f t="shared" ca="1" si="172"/>
        <v>-361366600562.09692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-361366600562.09692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-1505694169.0087371</v>
      </c>
      <c r="L3732" s="444">
        <f t="shared" ca="1" si="172"/>
        <v>-362872294731.10565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-362872294731.10565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-1511967894.7129402</v>
      </c>
      <c r="L3733" s="444">
        <f t="shared" ca="1" si="172"/>
        <v>-364384262625.8186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-364384262625.8186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-1518267760.9409108</v>
      </c>
      <c r="L3734" s="444">
        <f t="shared" ca="1" si="172"/>
        <v>-365902530386.75952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-365902530386.75952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-1524593876.6114979</v>
      </c>
      <c r="L3735" s="444">
        <f t="shared" ca="1" si="172"/>
        <v>-367427124263.37103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-367427124263.37103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-1530946351.0973792</v>
      </c>
      <c r="L3736" s="444">
        <f t="shared" ca="1" si="172"/>
        <v>-368958070614.46838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-368958070614.46838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-1537325294.2269516</v>
      </c>
      <c r="L3737" s="444">
        <f t="shared" ca="1" si="172"/>
        <v>-370495395908.69531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-370495395908.69531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-1543730816.2862306</v>
      </c>
      <c r="L3738" s="444">
        <f t="shared" ca="1" si="172"/>
        <v>-372039126724.98157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-372039126724.98157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-1550163028.0207565</v>
      </c>
      <c r="L3739" s="444">
        <f t="shared" ca="1" si="172"/>
        <v>-373589289753.00232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-373589289753.00232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-1556622040.6375096</v>
      </c>
      <c r="L3740" s="444">
        <f t="shared" ca="1" si="172"/>
        <v>-375145911793.63983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-375145911793.63983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-1563107965.8068326</v>
      </c>
      <c r="L3741" s="444">
        <f t="shared" ca="1" si="172"/>
        <v>-376709019759.44666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-376709019759.44666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-1569620915.664361</v>
      </c>
      <c r="L3742" s="444">
        <f t="shared" ca="1" si="172"/>
        <v>-378278640675.11102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-378278640675.11102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-1576161002.8129625</v>
      </c>
      <c r="L3743" s="444">
        <f t="shared" ca="1" si="172"/>
        <v>-379854801677.92401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-379854801677.92401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-1582728340.3246834</v>
      </c>
      <c r="L3744" s="444">
        <f t="shared" ca="1" si="172"/>
        <v>-381437530018.24872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-381437530018.24872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-1589323041.742703</v>
      </c>
      <c r="L3745" s="444">
        <f t="shared" ca="1" si="172"/>
        <v>-383026853059.99139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-383026853059.99139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-1595945221.0832975</v>
      </c>
      <c r="L3746" s="444">
        <f t="shared" ca="1" si="172"/>
        <v>-384622798281.07471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-384622798281.07471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-1602594992.8378112</v>
      </c>
      <c r="L3747" s="444">
        <f t="shared" ca="1" si="172"/>
        <v>-386225393273.91254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-386225393273.91254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-1609272471.9746356</v>
      </c>
      <c r="L3748" s="444">
        <f t="shared" ca="1" si="172"/>
        <v>-387834665745.88715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-387834665745.88715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-1615977773.9411964</v>
      </c>
      <c r="L3749" s="444">
        <f t="shared" ca="1" si="172"/>
        <v>-389450643519.82837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-389450643519.82837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-1622711014.6659515</v>
      </c>
      <c r="L3750" s="444">
        <f t="shared" ca="1" si="172"/>
        <v>-391073354534.49432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-391073354534.49432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-1629472310.5603931</v>
      </c>
      <c r="L3751" s="444">
        <f t="shared" ca="1" si="172"/>
        <v>-392702826845.05469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-392702826845.05469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-1636261778.5210612</v>
      </c>
      <c r="L3752" s="444">
        <f t="shared" ca="1" si="172"/>
        <v>-394339088623.57574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-394339088623.57574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-1643079535.9315655</v>
      </c>
      <c r="L3753" s="444">
        <f t="shared" ca="1" si="172"/>
        <v>-395982168159.50732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-395982168159.50732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-1649925700.6646137</v>
      </c>
      <c r="L3754" s="444">
        <f t="shared" ca="1" si="172"/>
        <v>-397632093860.17194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-397632093860.17194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-1656800391.0840497</v>
      </c>
      <c r="L3755" s="444">
        <f t="shared" ca="1" si="172"/>
        <v>-399288894251.25598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-399288894251.25598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-1663703726.0468998</v>
      </c>
      <c r="L3756" s="444">
        <f t="shared" ca="1" si="172"/>
        <v>-400952597977.30286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-400952597977.30286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-1670635824.9054286</v>
      </c>
      <c r="L3757" s="444">
        <f t="shared" ca="1" si="172"/>
        <v>-402623233802.20831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-402623233802.20831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-1677596807.5092013</v>
      </c>
      <c r="L3758" s="444">
        <f t="shared" ca="1" si="172"/>
        <v>-404300830609.71753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-404300830609.71753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-1684586794.2071564</v>
      </c>
      <c r="L3759" s="444">
        <f t="shared" ca="1" si="172"/>
        <v>-405985417403.92468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-405985417403.92468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-1691605905.8496861</v>
      </c>
      <c r="L3760" s="444">
        <f t="shared" ca="1" si="172"/>
        <v>-407677023309.77435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-407677023309.77435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-1698654263.7907264</v>
      </c>
      <c r="L3761" s="444">
        <f t="shared" ca="1" si="172"/>
        <v>-409375677573.56506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-409375677573.56506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-1705731989.8898544</v>
      </c>
      <c r="L3762" s="444">
        <f t="shared" ca="1" si="172"/>
        <v>-411081409563.4549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-411081409563.4549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-1712839206.5143955</v>
      </c>
      <c r="L3763" s="444">
        <f t="shared" ca="1" si="172"/>
        <v>-412794248769.9693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-412794248769.9693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-1719976036.5415387</v>
      </c>
      <c r="L3764" s="444">
        <f t="shared" ca="1" si="172"/>
        <v>-414514224806.51086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-414514224806.51086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-1727142603.360462</v>
      </c>
      <c r="L3765" s="444">
        <f t="shared" ca="1" si="172"/>
        <v>-416241367409.87134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-416241367409.87134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-1734339030.8744638</v>
      </c>
      <c r="L3766" s="444">
        <f t="shared" ca="1" si="172"/>
        <v>-417975706440.74579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-417975706440.74579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-1741565443.5031073</v>
      </c>
      <c r="L3767" s="444">
        <f t="shared" ca="1" si="172"/>
        <v>-419717271884.2489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-419717271884.2489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-1748821966.1843703</v>
      </c>
      <c r="L3768" s="444">
        <f t="shared" ca="1" si="172"/>
        <v>-421466093850.43329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-421466093850.43329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-1756108724.3768053</v>
      </c>
      <c r="L3769" s="444">
        <f t="shared" ca="1" si="172"/>
        <v>-423222202574.81012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-423222202574.81012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-1763425844.0617087</v>
      </c>
      <c r="L3770" s="444">
        <f t="shared" ca="1" si="172"/>
        <v>-424985628418.87183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-424985628418.87183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-1770773451.7452993</v>
      </c>
      <c r="L3771" s="444">
        <f t="shared" ca="1" si="172"/>
        <v>-426756401870.61713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-426756401870.61713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-1778151674.4609046</v>
      </c>
      <c r="L3772" s="444">
        <f t="shared" ca="1" si="172"/>
        <v>-428534553545.078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-428534553545.078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-1785560639.7711585</v>
      </c>
      <c r="L3773" s="444">
        <f t="shared" ca="1" si="172"/>
        <v>-430320114184.84918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-430320114184.84918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-1793000475.7702045</v>
      </c>
      <c r="L3774" s="444">
        <f t="shared" ca="1" si="172"/>
        <v>-432113114660.61938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-432113114660.61938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-1800471311.0859141</v>
      </c>
      <c r="L3775" s="444">
        <f t="shared" ca="1" si="172"/>
        <v>-433913585971.70532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-433913585971.70532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-1807973274.8821056</v>
      </c>
      <c r="L3776" s="444">
        <f t="shared" ca="1" si="172"/>
        <v>-435721559246.5874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-435721559246.5874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-1815506496.8607807</v>
      </c>
      <c r="L3777" s="444">
        <f t="shared" ca="1" si="172"/>
        <v>-437537065743.44818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-437537065743.44818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-1823071107.2643676</v>
      </c>
      <c r="L3778" s="444">
        <f t="shared" ca="1" si="172"/>
        <v>-439360136850.71252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-439360136850.71252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-1830667236.8779688</v>
      </c>
      <c r="L3779" s="444">
        <f t="shared" ca="1" si="172"/>
        <v>-441190804087.59052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-441190804087.59052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-1838295017.0316274</v>
      </c>
      <c r="L3780" s="444">
        <f t="shared" ca="1" si="172"/>
        <v>-443029099104.62213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-443029099104.62213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-1845954579.6025922</v>
      </c>
      <c r="L3781" s="444">
        <f t="shared" ca="1" si="172"/>
        <v>-444875053684.22473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-444875053684.22473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-1853646057.0176032</v>
      </c>
      <c r="L3782" s="444">
        <f t="shared" ca="1" si="172"/>
        <v>-446728699741.24231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-446728699741.24231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-1861369582.2551763</v>
      </c>
      <c r="L3783" s="444">
        <f t="shared" ca="1" si="172"/>
        <v>-448590069323.4975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-448590069323.4975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-1869125288.8479061</v>
      </c>
      <c r="L3784" s="444">
        <f t="shared" ca="1" si="172"/>
        <v>-450459194612.3454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-450459194612.3454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-1876913310.8847723</v>
      </c>
      <c r="L3785" s="444">
        <f t="shared" ca="1" si="172"/>
        <v>-452336107923.23016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-452336107923.23016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-1884733783.013459</v>
      </c>
      <c r="L3786" s="444">
        <f t="shared" ca="1" si="172"/>
        <v>-454220841706.24365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-454220841706.24365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-1892586840.4426818</v>
      </c>
      <c r="L3787" s="444">
        <f t="shared" ca="1" si="172"/>
        <v>-456113428546.68634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-456113428546.68634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-1900472618.9445262</v>
      </c>
      <c r="L3788" s="444">
        <f t="shared" ca="1" si="172"/>
        <v>-458013901165.63086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-458013901165.63086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-1908391254.8567953</v>
      </c>
      <c r="L3789" s="444">
        <f t="shared" ca="1" si="172"/>
        <v>-459922292420.48767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-459922292420.48767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-1916342885.0853651</v>
      </c>
      <c r="L3790" s="444">
        <f t="shared" ca="1" si="172"/>
        <v>-461838635305.57306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-461838635305.57306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-1924327647.1065543</v>
      </c>
      <c r="L3791" s="444">
        <f t="shared" ca="1" si="172"/>
        <v>-463762962952.67963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-463762962952.67963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-1932345678.9694984</v>
      </c>
      <c r="L3792" s="444">
        <f t="shared" ca="1" si="172"/>
        <v>-465695308631.64911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-465695308631.64911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-1940397119.298538</v>
      </c>
      <c r="L3793" s="444">
        <f t="shared" ca="1" si="172"/>
        <v>-467635705750.94763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-467635705750.94763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-1948482107.2956152</v>
      </c>
      <c r="L3794" s="444">
        <f t="shared" ca="1" si="172"/>
        <v>-469584187858.24323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-469584187858.24323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-1956600782.7426801</v>
      </c>
      <c r="L3795" s="444">
        <f t="shared" ca="1" si="172"/>
        <v>-471540788640.9859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-471540788640.9859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-1964753286.004108</v>
      </c>
      <c r="L3796" s="444">
        <f t="shared" ca="1" si="172"/>
        <v>-473505541926.98999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-473505541926.98999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-1972939758.0291247</v>
      </c>
      <c r="L3797" s="444">
        <f t="shared" ca="1" si="172"/>
        <v>-475478481685.0191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-475478481685.0191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-1981160340.3542461</v>
      </c>
      <c r="L3798" s="444">
        <f t="shared" ca="1" si="172"/>
        <v>-477459642025.37335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-477459642025.37335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-1989415175.1057222</v>
      </c>
      <c r="L3799" s="444">
        <f t="shared" ca="1" si="172"/>
        <v>-479449057200.47906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-479449057200.47906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-1997704405.001996</v>
      </c>
      <c r="L3800" s="444">
        <f t="shared" ca="1" si="172"/>
        <v>-481446761605.48108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-481446761605.48108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-2006028173.3561711</v>
      </c>
      <c r="L3801" s="444">
        <f t="shared" ca="1" si="172"/>
        <v>-483452789778.83728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-483452789778.83728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-2014386624.0784886</v>
      </c>
      <c r="L3802" s="444">
        <f t="shared" ca="1" si="172"/>
        <v>-485467176402.91577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-485467176402.91577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-2022779901.6788156</v>
      </c>
      <c r="L3803" s="444">
        <f t="shared" ca="1" si="172"/>
        <v>-487489956304.5946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-487489956304.5946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-2031208151.2691441</v>
      </c>
      <c r="L3804" s="444">
        <f t="shared" ca="1" si="172"/>
        <v>-489521164455.86377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-489521164455.86377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-2039671518.5660987</v>
      </c>
      <c r="L3805" s="444">
        <f t="shared" ca="1" si="172"/>
        <v>-491560835974.42987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-491560835974.42987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-2048170149.8934574</v>
      </c>
      <c r="L3806" s="444">
        <f t="shared" ca="1" si="172"/>
        <v>-493609006124.3233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-493609006124.3233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-2056704192.1846805</v>
      </c>
      <c r="L3807" s="444">
        <f t="shared" ca="1" si="172"/>
        <v>-495665710316.508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-495665710316.508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-2065273792.9854503</v>
      </c>
      <c r="L3808" s="444">
        <f t="shared" ca="1" si="172"/>
        <v>-497730984109.49347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-497730984109.49347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-2073879100.4562228</v>
      </c>
      <c r="L3809" s="444">
        <f t="shared" ca="1" si="172"/>
        <v>-499804863209.94971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-499804863209.94971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-2082520263.3747904</v>
      </c>
      <c r="L3810" s="444">
        <f t="shared" ca="1" si="172"/>
        <v>-501887383473.32452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-501887383473.32452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-2091197431.1388519</v>
      </c>
      <c r="L3811" s="444">
        <f t="shared" ca="1" si="172"/>
        <v>-503978580904.46338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-503978580904.46338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-2099910753.7685974</v>
      </c>
      <c r="L3812" s="444">
        <f t="shared" ca="1" si="172"/>
        <v>-506078491658.23199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-506078491658.23199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-2108660381.9092999</v>
      </c>
      <c r="L3813" s="444">
        <f t="shared" ca="1" si="172"/>
        <v>-508187152040.1413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-508187152040.1413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-2117446466.8339224</v>
      </c>
      <c r="L3814" s="444">
        <f t="shared" ca="1" si="172"/>
        <v>-510304598506.97522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-510304598506.97522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-2126269160.44573</v>
      </c>
      <c r="L3815" s="444">
        <f t="shared" ca="1" si="172"/>
        <v>-512430867667.42096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-512430867667.42096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-2135128615.2809207</v>
      </c>
      <c r="L3816" s="444">
        <f t="shared" ca="1" si="172"/>
        <v>-514565996282.7019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-514565996282.7019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-2144024984.5112579</v>
      </c>
      <c r="L3817" s="444">
        <f t="shared" ca="1" si="172"/>
        <v>-516710021267.21313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-516710021267.21313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-2152958421.9467211</v>
      </c>
      <c r="L3818" s="444">
        <f t="shared" ca="1" si="172"/>
        <v>-518862979689.15985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-518862979689.15985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-2161929082.038166</v>
      </c>
      <c r="L3819" s="444">
        <f t="shared" ca="1" si="172"/>
        <v>-521024908771.198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-521024908771.198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-2170937119.8799915</v>
      </c>
      <c r="L3820" s="444">
        <f t="shared" ca="1" si="172"/>
        <v>-523195845891.078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-523195845891.078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-2179982691.2128248</v>
      </c>
      <c r="L3821" s="444">
        <f t="shared" ca="1" si="172"/>
        <v>-525375828582.29083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-525375828582.29083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-2189065952.4262118</v>
      </c>
      <c r="L3822" s="444">
        <f t="shared" ca="1" si="172"/>
        <v>-527564894534.71704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-527564894534.71704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-2198187060.5613208</v>
      </c>
      <c r="L3823" s="444">
        <f t="shared" ca="1" si="172"/>
        <v>-529763081595.27838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-529763081595.27838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-2207346173.3136597</v>
      </c>
      <c r="L3824" s="444">
        <f t="shared" ca="1" si="172"/>
        <v>-531970427768.59204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-531970427768.59204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-2216543449.0358</v>
      </c>
      <c r="L3825" s="444">
        <f t="shared" ca="1" si="172"/>
        <v>-534186971217.62787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-534186971217.62787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-2225779046.7401161</v>
      </c>
      <c r="L3826" s="444">
        <f t="shared" ca="1" si="172"/>
        <v>-536412750264.36798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-536412750264.36798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-2235053126.1015334</v>
      </c>
      <c r="L3827" s="444">
        <f t="shared" ca="1" si="172"/>
        <v>-538647803390.46954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-538647803390.46954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-2244365847.46029</v>
      </c>
      <c r="L3828" s="444">
        <f t="shared" ca="1" si="172"/>
        <v>-540892169237.92981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-540892169237.92981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-2253717371.8247075</v>
      </c>
      <c r="L3829" s="444">
        <f t="shared" ca="1" si="172"/>
        <v>-543145886609.75452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-543145886609.75452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-2263107860.8739772</v>
      </c>
      <c r="L3830" s="444">
        <f t="shared" ca="1" si="172"/>
        <v>-545408994470.62848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-545408994470.62848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-2272537476.9609518</v>
      </c>
      <c r="L3831" s="444">
        <f t="shared" ca="1" si="172"/>
        <v>-547681531947.58942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-547681531947.58942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-2282006383.1149559</v>
      </c>
      <c r="L3832" s="444">
        <f t="shared" ca="1" si="172"/>
        <v>-549963538330.70435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-549963538330.70435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-2291514743.0446014</v>
      </c>
      <c r="L3833" s="444">
        <f t="shared" ref="L3833:L4087" ca="1" si="177">I3833-J3833+K3833</f>
        <v>-552255053073.7489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-552255053073.7489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-2301062721.1406202</v>
      </c>
      <c r="L3834" s="444">
        <f t="shared" ca="1" si="177"/>
        <v>-554556115794.88953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-554556115794.88953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-2310650482.4787064</v>
      </c>
      <c r="L3835" s="444">
        <f t="shared" ca="1" si="177"/>
        <v>-556866766277.36829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-556866766277.36829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-2320278192.8223677</v>
      </c>
      <c r="L3836" s="444">
        <f t="shared" ca="1" si="177"/>
        <v>-559187044470.19067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-559187044470.19067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-2329946018.6257944</v>
      </c>
      <c r="L3837" s="444">
        <f t="shared" ca="1" si="177"/>
        <v>-561516990488.81653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-561516990488.81653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-2339654127.0367355</v>
      </c>
      <c r="L3838" s="444">
        <f t="shared" ca="1" si="177"/>
        <v>-563856644615.85327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-563856644615.85327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-2349402685.8993888</v>
      </c>
      <c r="L3839" s="444">
        <f t="shared" ca="1" si="177"/>
        <v>-566206047301.75269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-566206047301.75269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-2359191863.7573028</v>
      </c>
      <c r="L3840" s="444">
        <f t="shared" ca="1" si="177"/>
        <v>-568565239165.51001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-568565239165.51001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-2369021829.8562918</v>
      </c>
      <c r="L3841" s="444">
        <f t="shared" ca="1" si="177"/>
        <v>-570934260995.36633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-570934260995.36633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-2378892754.1473598</v>
      </c>
      <c r="L3842" s="444">
        <f t="shared" ca="1" si="177"/>
        <v>-573313153749.51367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-573313153749.51367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-2388804807.2896404</v>
      </c>
      <c r="L3843" s="444">
        <f t="shared" ca="1" si="177"/>
        <v>-575701958556.80334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-575701958556.80334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-2398758160.653347</v>
      </c>
      <c r="L3844" s="444">
        <f t="shared" ca="1" si="177"/>
        <v>-578100716717.45667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-578100716717.45667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-2408752986.3227363</v>
      </c>
      <c r="L3845" s="444">
        <f t="shared" ca="1" si="177"/>
        <v>-580509469703.77942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-580509469703.77942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-2418789457.099081</v>
      </c>
      <c r="L3846" s="444">
        <f t="shared" ca="1" si="177"/>
        <v>-582928259160.87854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-582928259160.87854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-2428867746.5036607</v>
      </c>
      <c r="L3847" s="444">
        <f t="shared" ca="1" si="177"/>
        <v>-585357126907.3822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-585357126907.3822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-2438988028.7807593</v>
      </c>
      <c r="L3848" s="444">
        <f t="shared" ca="1" si="177"/>
        <v>-587796114936.16296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-587796114936.16296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-2449150478.9006791</v>
      </c>
      <c r="L3849" s="444">
        <f t="shared" ca="1" si="177"/>
        <v>-590245265415.0636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-590245265415.0636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-2459355272.5627651</v>
      </c>
      <c r="L3850" s="444">
        <f t="shared" ca="1" si="177"/>
        <v>-592704620687.62634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-592704620687.62634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-2469602586.1984429</v>
      </c>
      <c r="L3851" s="444">
        <f t="shared" ca="1" si="177"/>
        <v>-595174223273.82483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-595174223273.82483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-2479892596.9742699</v>
      </c>
      <c r="L3852" s="444">
        <f t="shared" ca="1" si="177"/>
        <v>-597654115870.79907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-597654115870.79907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-2490225482.7949963</v>
      </c>
      <c r="L3853" s="444">
        <f t="shared" ca="1" si="177"/>
        <v>-600144341353.59412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-600144341353.59412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-2500601422.3066421</v>
      </c>
      <c r="L3854" s="444">
        <f t="shared" ca="1" si="177"/>
        <v>-602644942775.90076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-602644942775.90076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-2511020594.8995867</v>
      </c>
      <c r="L3855" s="444">
        <f t="shared" ca="1" si="177"/>
        <v>-605155963370.80029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-605155963370.80029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-2521483180.711668</v>
      </c>
      <c r="L3856" s="444">
        <f t="shared" ca="1" si="177"/>
        <v>-607677446551.51196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-607677446551.51196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-2531989360.6313</v>
      </c>
      <c r="L3857" s="444">
        <f t="shared" ca="1" si="177"/>
        <v>-610209435912.14331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-610209435912.14331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-2542539316.3005972</v>
      </c>
      <c r="L3858" s="444">
        <f t="shared" ca="1" si="177"/>
        <v>-612751975228.44385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-612751975228.44385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-2553133230.118516</v>
      </c>
      <c r="L3859" s="444">
        <f t="shared" ca="1" si="177"/>
        <v>-615305108458.56238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-615305108458.56238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-2563771285.24401</v>
      </c>
      <c r="L3860" s="444">
        <f t="shared" ca="1" si="177"/>
        <v>-617868879743.8064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-617868879743.8064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-2574453665.5991931</v>
      </c>
      <c r="L3861" s="444">
        <f t="shared" ca="1" si="177"/>
        <v>-620443333409.40564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-620443333409.40564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-2585180555.8725233</v>
      </c>
      <c r="L3862" s="444">
        <f t="shared" ca="1" si="177"/>
        <v>-623028513965.2782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-623028513965.2782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-2595952141.5219927</v>
      </c>
      <c r="L3863" s="444">
        <f t="shared" ca="1" si="177"/>
        <v>-625624466106.80017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-625624466106.80017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-2606768608.7783341</v>
      </c>
      <c r="L3864" s="444">
        <f t="shared" ca="1" si="177"/>
        <v>-628231234715.57849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-628231234715.57849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-2617630144.6482439</v>
      </c>
      <c r="L3865" s="444">
        <f t="shared" ca="1" si="177"/>
        <v>-630848864860.22668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-630848864860.22668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-2628536936.9176111</v>
      </c>
      <c r="L3866" s="444">
        <f t="shared" ca="1" si="177"/>
        <v>-633477401797.14429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-633477401797.14429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-2639489174.154768</v>
      </c>
      <c r="L3867" s="444">
        <f t="shared" ca="1" si="177"/>
        <v>-636116890971.29907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-636116890971.29907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-2650487045.7137461</v>
      </c>
      <c r="L3868" s="444">
        <f t="shared" ca="1" si="177"/>
        <v>-638767378017.01282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-638767378017.01282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-2661530741.7375536</v>
      </c>
      <c r="L3869" s="444">
        <f t="shared" ca="1" si="177"/>
        <v>-641428908758.75037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-641428908758.75037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-2672620453.1614599</v>
      </c>
      <c r="L3870" s="444">
        <f t="shared" ca="1" si="177"/>
        <v>-644101529211.91187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-644101529211.91187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-2683756371.7162995</v>
      </c>
      <c r="L3871" s="444">
        <f t="shared" ca="1" si="177"/>
        <v>-646785285583.62817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-646785285583.62817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-2694938689.9317842</v>
      </c>
      <c r="L3872" s="444">
        <f t="shared" ca="1" si="177"/>
        <v>-649480224273.55994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-649480224273.55994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-2706167601.139833</v>
      </c>
      <c r="L3873" s="444">
        <f t="shared" ca="1" si="177"/>
        <v>-652186391874.69983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-652186391874.69983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-2717443299.4779158</v>
      </c>
      <c r="L3874" s="444">
        <f t="shared" ca="1" si="177"/>
        <v>-654903835174.17773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-654903835174.17773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-2728765979.8924074</v>
      </c>
      <c r="L3875" s="444">
        <f t="shared" ca="1" si="177"/>
        <v>-657632601154.07019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-657632601154.07019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-2740135838.1419592</v>
      </c>
      <c r="L3876" s="444">
        <f t="shared" ca="1" si="177"/>
        <v>-660372736992.21216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-660372736992.21216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-2751553070.8008838</v>
      </c>
      <c r="L3877" s="444">
        <f t="shared" ca="1" si="177"/>
        <v>-663124290063.01306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-663124290063.01306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-2763017875.2625542</v>
      </c>
      <c r="L3878" s="444">
        <f t="shared" ca="1" si="177"/>
        <v>-665887307938.27563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-665887307938.27563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-2774530449.742815</v>
      </c>
      <c r="L3879" s="444">
        <f t="shared" ca="1" si="177"/>
        <v>-668661838388.01843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-668661838388.01843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-2786090993.2834101</v>
      </c>
      <c r="L3880" s="444">
        <f t="shared" ca="1" si="177"/>
        <v>-671447929381.30188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-671447929381.30188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-2797699705.7554245</v>
      </c>
      <c r="L3881" s="444">
        <f t="shared" ca="1" si="177"/>
        <v>-674245629087.05725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-674245629087.05725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-2809356787.8627386</v>
      </c>
      <c r="L3882" s="444">
        <f t="shared" ca="1" si="177"/>
        <v>-677054985874.92004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-677054985874.92004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-2821062441.1455002</v>
      </c>
      <c r="L3883" s="444">
        <f t="shared" ca="1" si="177"/>
        <v>-679876048316.06555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-679876048316.06555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-2832816867.9836063</v>
      </c>
      <c r="L3884" s="444">
        <f t="shared" ca="1" si="177"/>
        <v>-682708865184.04919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-682708865184.04919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-2844620271.6002049</v>
      </c>
      <c r="L3885" s="444">
        <f t="shared" ca="1" si="177"/>
        <v>-685553485455.64941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-685553485455.64941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-2856472856.0652061</v>
      </c>
      <c r="L3886" s="444">
        <f t="shared" ca="1" si="177"/>
        <v>-688409958311.7146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-688409958311.7146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-2868374826.298811</v>
      </c>
      <c r="L3887" s="444">
        <f t="shared" ca="1" si="177"/>
        <v>-691278333138.01343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-691278333138.01343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-2880326388.0750561</v>
      </c>
      <c r="L3888" s="444">
        <f t="shared" ca="1" si="177"/>
        <v>-694158659526.0885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-694158659526.0885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-2892327748.0253687</v>
      </c>
      <c r="L3889" s="444">
        <f t="shared" ca="1" si="177"/>
        <v>-697050987274.11389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-697050987274.11389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-2904379113.6421413</v>
      </c>
      <c r="L3890" s="444">
        <f t="shared" ca="1" si="177"/>
        <v>-699955366387.75598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-699955366387.75598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-2916480693.2823167</v>
      </c>
      <c r="L3891" s="444">
        <f t="shared" ca="1" si="177"/>
        <v>-702871847081.03833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-702871847081.03833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-2928632696.1709929</v>
      </c>
      <c r="L3892" s="444">
        <f t="shared" ca="1" si="177"/>
        <v>-705800479777.20935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-705800479777.20935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-2940835332.4050388</v>
      </c>
      <c r="L3893" s="444">
        <f t="shared" ca="1" si="177"/>
        <v>-708741315109.61438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-708741315109.61438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-2953088812.9567266</v>
      </c>
      <c r="L3894" s="444">
        <f t="shared" ca="1" si="177"/>
        <v>-711694403922.57117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-711694403922.57117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-2965393349.6773796</v>
      </c>
      <c r="L3895" s="444">
        <f t="shared" ca="1" si="177"/>
        <v>-714659797272.24854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-714659797272.24854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-2977749155.3010354</v>
      </c>
      <c r="L3896" s="444">
        <f t="shared" ca="1" si="177"/>
        <v>-717637546427.54956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-717637546427.54956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-2990156443.448123</v>
      </c>
      <c r="L3897" s="444">
        <f t="shared" ca="1" si="177"/>
        <v>-720627702870.99768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-720627702870.99768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-3002615428.6291571</v>
      </c>
      <c r="L3898" s="444">
        <f t="shared" ca="1" si="177"/>
        <v>-723630318299.62683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-723630318299.62683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-3015126326.248445</v>
      </c>
      <c r="L3899" s="444">
        <f t="shared" ca="1" si="177"/>
        <v>-726645444625.87524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-726645444625.87524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-3027689352.6078134</v>
      </c>
      <c r="L3900" s="444">
        <f t="shared" ca="1" si="177"/>
        <v>-729673133978.48303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-729673133978.48303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-3040304724.910346</v>
      </c>
      <c r="L3901" s="444">
        <f t="shared" ca="1" si="177"/>
        <v>-732713438703.39343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-732713438703.39343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-3052972661.2641392</v>
      </c>
      <c r="L3902" s="444">
        <f t="shared" ca="1" si="177"/>
        <v>-735766411364.65759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-735766411364.65759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-3065693380.6860733</v>
      </c>
      <c r="L3903" s="444">
        <f t="shared" ca="1" si="177"/>
        <v>-738832104745.34363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-738832104745.34363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-3078467103.1055984</v>
      </c>
      <c r="L3904" s="444">
        <f t="shared" ca="1" si="177"/>
        <v>-741910571848.44922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-741910571848.44922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-3091294049.3685384</v>
      </c>
      <c r="L3905" s="444">
        <f t="shared" ca="1" si="177"/>
        <v>-745001865897.81775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-745001865897.81775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-3104174441.2409072</v>
      </c>
      <c r="L3906" s="444">
        <f t="shared" ca="1" si="177"/>
        <v>-748106040339.05872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-748106040339.05872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-3117108501.4127445</v>
      </c>
      <c r="L3907" s="444">
        <f t="shared" ca="1" si="177"/>
        <v>-751223148840.47144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-751223148840.47144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-3130096453.5019641</v>
      </c>
      <c r="L3908" s="444">
        <f t="shared" ca="1" si="177"/>
        <v>-754353245293.97339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-754353245293.97339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-3143138522.0582223</v>
      </c>
      <c r="L3909" s="444">
        <f t="shared" ca="1" si="177"/>
        <v>-757496383816.03162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-757496383816.03162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-3156234932.5667982</v>
      </c>
      <c r="L3910" s="444">
        <f t="shared" ca="1" si="177"/>
        <v>-760652618748.59839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-760652618748.59839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-3169385911.4524932</v>
      </c>
      <c r="L3911" s="444">
        <f t="shared" ca="1" si="177"/>
        <v>-763822004660.0509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-763822004660.0509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-3182591686.0835452</v>
      </c>
      <c r="L3912" s="444">
        <f t="shared" ca="1" si="177"/>
        <v>-767004596346.1344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-767004596346.1344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-3195852484.7755599</v>
      </c>
      <c r="L3913" s="444">
        <f t="shared" ca="1" si="177"/>
        <v>-770200448830.90991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-770200448830.90991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-3209168536.7954578</v>
      </c>
      <c r="L3914" s="444">
        <f t="shared" ca="1" si="177"/>
        <v>-773409617367.70532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-773409617367.70532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-3222540072.3654389</v>
      </c>
      <c r="L3915" s="444">
        <f t="shared" ca="1" si="177"/>
        <v>-776632157440.0708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-776632157440.0708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-3235967322.6669617</v>
      </c>
      <c r="L3916" s="444">
        <f t="shared" ca="1" si="177"/>
        <v>-779868124762.73779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-779868124762.73779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-3249450519.8447409</v>
      </c>
      <c r="L3917" s="444">
        <f t="shared" ca="1" si="177"/>
        <v>-783117575282.58252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-783117575282.58252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-3262989897.0107603</v>
      </c>
      <c r="L3918" s="444">
        <f t="shared" ca="1" si="177"/>
        <v>-786380565179.59326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-786380565179.59326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-3276585688.2483053</v>
      </c>
      <c r="L3919" s="444">
        <f t="shared" ca="1" si="177"/>
        <v>-789657150867.84155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-789657150867.84155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-3290238128.6160064</v>
      </c>
      <c r="L3920" s="444">
        <f t="shared" ca="1" si="177"/>
        <v>-792947388996.45752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-792947388996.45752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-3303947454.1519065</v>
      </c>
      <c r="L3921" s="444">
        <f t="shared" ca="1" si="177"/>
        <v>-796251336450.60938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-796251336450.60938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-3317713901.8775392</v>
      </c>
      <c r="L3922" s="444">
        <f t="shared" ca="1" si="177"/>
        <v>-799569050352.48694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-799569050352.48694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-3331537709.8020287</v>
      </c>
      <c r="L3923" s="444">
        <f t="shared" ca="1" si="177"/>
        <v>-802900588062.28894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-802900588062.28894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-3345419116.9262037</v>
      </c>
      <c r="L3924" s="444">
        <f t="shared" ca="1" si="177"/>
        <v>-806246007179.21509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-806246007179.21509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-3359358363.2467294</v>
      </c>
      <c r="L3925" s="444">
        <f t="shared" ca="1" si="177"/>
        <v>-809605365542.46179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-809605365542.46179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-3373355689.7602572</v>
      </c>
      <c r="L3926" s="444">
        <f t="shared" ca="1" si="177"/>
        <v>-812978721232.22205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-812978721232.22205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-3387411338.4675918</v>
      </c>
      <c r="L3927" s="444">
        <f t="shared" ca="1" si="177"/>
        <v>-816366132570.6897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-816366132570.6897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-3401525552.3778739</v>
      </c>
      <c r="L3928" s="444">
        <f t="shared" ca="1" si="177"/>
        <v>-819767658123.06763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-819767658123.06763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-3415698575.5127816</v>
      </c>
      <c r="L3929" s="444">
        <f t="shared" ca="1" si="177"/>
        <v>-823183356698.58044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-823183356698.58044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-3429930652.9107518</v>
      </c>
      <c r="L3930" s="444">
        <f t="shared" ca="1" si="177"/>
        <v>-826613287351.49121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-826613287351.49121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-3444222030.6312132</v>
      </c>
      <c r="L3931" s="444">
        <f t="shared" ca="1" si="177"/>
        <v>-830057509382.12244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-830057509382.12244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-3458572955.7588434</v>
      </c>
      <c r="L3932" s="444">
        <f t="shared" ca="1" si="177"/>
        <v>-833516082337.88123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-833516082337.88123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-3472983676.4078383</v>
      </c>
      <c r="L3933" s="444">
        <f t="shared" ca="1" si="177"/>
        <v>-836989066014.28906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-836989066014.28906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-3487454441.7262044</v>
      </c>
      <c r="L3934" s="444">
        <f t="shared" ca="1" si="177"/>
        <v>-840476520456.01526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-840476520456.01526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-3501985501.9000635</v>
      </c>
      <c r="L3935" s="444">
        <f t="shared" ca="1" si="177"/>
        <v>-843978505957.91528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-843978505957.91528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-3516577108.1579804</v>
      </c>
      <c r="L3936" s="444">
        <f t="shared" ca="1" si="177"/>
        <v>-847495083066.07324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-847495083066.07324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-3531229512.7753053</v>
      </c>
      <c r="L3937" s="444">
        <f t="shared" ca="1" si="177"/>
        <v>-851026312578.84851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-851026312578.84851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-3545942969.0785356</v>
      </c>
      <c r="L3938" s="444">
        <f t="shared" ca="1" si="177"/>
        <v>-854572255547.927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-854572255547.927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-3560717731.4496956</v>
      </c>
      <c r="L3939" s="444">
        <f t="shared" ca="1" si="177"/>
        <v>-858132973279.37671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-858132973279.37671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-3575554055.3307362</v>
      </c>
      <c r="L3940" s="444">
        <f t="shared" ca="1" si="177"/>
        <v>-861708527334.7074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-861708527334.7074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-3590452197.2279468</v>
      </c>
      <c r="L3941" s="444">
        <f t="shared" ca="1" si="177"/>
        <v>-865298979531.9353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-865298979531.9353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-3605412414.7163968</v>
      </c>
      <c r="L3942" s="444">
        <f t="shared" ca="1" si="177"/>
        <v>-868904391946.65173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-868904391946.65173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-3620434966.4443822</v>
      </c>
      <c r="L3943" s="444">
        <f t="shared" ca="1" si="177"/>
        <v>-872524826913.09607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-872524826913.09607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-3635520112.1379004</v>
      </c>
      <c r="L3944" s="444">
        <f t="shared" ca="1" si="177"/>
        <v>-876160347025.23401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-876160347025.23401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-3650668112.6051416</v>
      </c>
      <c r="L3945" s="444">
        <f t="shared" ca="1" si="177"/>
        <v>-879811015137.83911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-879811015137.83911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-3665879229.7409964</v>
      </c>
      <c r="L3946" s="444">
        <f t="shared" ca="1" si="177"/>
        <v>-883476894367.58008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-883476894367.58008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-3681153726.5315833</v>
      </c>
      <c r="L3947" s="444">
        <f t="shared" ca="1" si="177"/>
        <v>-887158048094.11169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-887158048094.11169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-3696491867.0587988</v>
      </c>
      <c r="L3948" s="444">
        <f t="shared" ca="1" si="177"/>
        <v>-890854539961.17053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-890854539961.17053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-3711893916.5048771</v>
      </c>
      <c r="L3949" s="444">
        <f t="shared" ca="1" si="177"/>
        <v>-894566433877.67542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-894566433877.67542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-3727360141.156981</v>
      </c>
      <c r="L3950" s="444">
        <f t="shared" ca="1" si="177"/>
        <v>-898293794018.8324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-898293794018.8324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-3742890808.4118018</v>
      </c>
      <c r="L3951" s="444">
        <f t="shared" ca="1" si="177"/>
        <v>-902036684827.24414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-902036684827.24414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-3758486186.7801838</v>
      </c>
      <c r="L3952" s="444">
        <f t="shared" ca="1" si="177"/>
        <v>-905795171014.02429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-905795171014.02429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-3774146545.891768</v>
      </c>
      <c r="L3953" s="444">
        <f t="shared" ca="1" si="177"/>
        <v>-909569317559.91602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-909569317559.91602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-3789872156.49965</v>
      </c>
      <c r="L3954" s="444">
        <f t="shared" ca="1" si="177"/>
        <v>-913359189716.41565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-913359189716.41565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-3805663290.485065</v>
      </c>
      <c r="L3955" s="444">
        <f t="shared" ca="1" si="177"/>
        <v>-917164853006.90076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-917164853006.90076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-3821520220.8620863</v>
      </c>
      <c r="L3956" s="444">
        <f t="shared" ca="1" si="177"/>
        <v>-920986373227.76282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-920986373227.76282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-3837443221.7823453</v>
      </c>
      <c r="L3957" s="444">
        <f t="shared" ca="1" si="177"/>
        <v>-924823816449.54517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-924823816449.54517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-3853432568.5397716</v>
      </c>
      <c r="L3958" s="444">
        <f t="shared" ca="1" si="177"/>
        <v>-928677249018.08496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-928677249018.08496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-3869488537.5753541</v>
      </c>
      <c r="L3959" s="444">
        <f t="shared" ca="1" si="177"/>
        <v>-932546737555.66028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-932546737555.66028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-3885611406.4819179</v>
      </c>
      <c r="L3960" s="444">
        <f t="shared" ca="1" si="177"/>
        <v>-936432348962.14221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-936432348962.14221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-3901801454.0089259</v>
      </c>
      <c r="L3961" s="444">
        <f t="shared" ca="1" si="177"/>
        <v>-940334150416.15112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-940334150416.15112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-3918058960.0672965</v>
      </c>
      <c r="L3962" s="444">
        <f t="shared" ca="1" si="177"/>
        <v>-944252209376.21838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-944252209376.21838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-3934384205.7342434</v>
      </c>
      <c r="L3963" s="444">
        <f t="shared" ca="1" si="177"/>
        <v>-948186593581.95264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-948186593581.95264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-3950777473.2581358</v>
      </c>
      <c r="L3964" s="444">
        <f t="shared" ca="1" si="177"/>
        <v>-952137371055.21082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-952137371055.21082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-3967239046.0633783</v>
      </c>
      <c r="L3965" s="444">
        <f t="shared" ca="1" si="177"/>
        <v>-956104610101.27417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-956104610101.27417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-3983769208.7553091</v>
      </c>
      <c r="L3966" s="444">
        <f t="shared" ca="1" si="177"/>
        <v>-960088379310.02942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-960088379310.02942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-4000368247.1251225</v>
      </c>
      <c r="L3967" s="444">
        <f t="shared" ca="1" si="177"/>
        <v>-964088747557.15454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-964088747557.15454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-4017036448.15481</v>
      </c>
      <c r="L3968" s="444">
        <f t="shared" ca="1" si="177"/>
        <v>-968105784005.30933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-968105784005.30933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-4033774100.0221219</v>
      </c>
      <c r="L3969" s="444">
        <f t="shared" ca="1" si="177"/>
        <v>-972139558105.33142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-972139558105.33142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-4050581492.105547</v>
      </c>
      <c r="L3970" s="444">
        <f t="shared" ca="1" si="177"/>
        <v>-976190139597.43701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-976190139597.43701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-4067458914.9893203</v>
      </c>
      <c r="L3971" s="444">
        <f t="shared" ca="1" si="177"/>
        <v>-980257598512.42639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-980257598512.42639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-4084406660.4684434</v>
      </c>
      <c r="L3972" s="444">
        <f t="shared" ca="1" si="177"/>
        <v>-984342005172.89478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-984342005172.89478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-4101425021.5537276</v>
      </c>
      <c r="L3973" s="444">
        <f t="shared" ca="1" si="177"/>
        <v>-988443430194.44849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-988443430194.44849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-4118514292.4768691</v>
      </c>
      <c r="L3974" s="444">
        <f t="shared" ca="1" si="177"/>
        <v>-992561944486.92542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-992561944486.92542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-4135674768.6955223</v>
      </c>
      <c r="L3975" s="444">
        <f t="shared" ca="1" si="177"/>
        <v>-996697619255.62097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-996697619255.62097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-4152906746.8984208</v>
      </c>
      <c r="L3976" s="444">
        <f t="shared" ca="1" si="177"/>
        <v>-1000850526002.5194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-1000850526002.5194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-4170210525.0104976</v>
      </c>
      <c r="L3977" s="444">
        <f t="shared" ca="1" si="177"/>
        <v>-1005020736527.5299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-1005020736527.5299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-4187586402.1980414</v>
      </c>
      <c r="L3978" s="444">
        <f t="shared" ca="1" si="177"/>
        <v>-1009208322929.7279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-1009208322929.7279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-4205034678.8738661</v>
      </c>
      <c r="L3979" s="444">
        <f t="shared" ca="1" si="177"/>
        <v>-1013413357608.6018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-1013413357608.6018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-4222555656.7025075</v>
      </c>
      <c r="L3980" s="444">
        <f t="shared" ca="1" si="177"/>
        <v>-1017635913265.3043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-1017635913265.3043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-4240149638.6054344</v>
      </c>
      <c r="L3981" s="444">
        <f t="shared" ca="1" si="177"/>
        <v>-1021876062903.9098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-1021876062903.9098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-4257816928.7662907</v>
      </c>
      <c r="L3982" s="444">
        <f t="shared" ca="1" si="177"/>
        <v>-1026133879832.676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-1026133879832.676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-4275557832.6361499</v>
      </c>
      <c r="L3983" s="444">
        <f t="shared" ca="1" si="177"/>
        <v>-1030409437665.3121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-1030409437665.3121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-4293372656.9388003</v>
      </c>
      <c r="L3984" s="444">
        <f t="shared" ca="1" si="177"/>
        <v>-1034702810322.251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-1034702810322.251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-4311261709.6760454</v>
      </c>
      <c r="L3985" s="444">
        <f t="shared" ca="1" si="177"/>
        <v>-1039014072031.927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-1039014072031.927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-4329225300.133029</v>
      </c>
      <c r="L3986" s="444">
        <f t="shared" ca="1" si="177"/>
        <v>-1043343297332.0601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-1043343297332.0601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-4347263738.883584</v>
      </c>
      <c r="L3987" s="444">
        <f t="shared" ca="1" si="177"/>
        <v>-1047690561070.9436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-1047690561070.9436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-4365377337.795599</v>
      </c>
      <c r="L3988" s="444">
        <f t="shared" ca="1" si="177"/>
        <v>-1052055938408.7393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-1052055938408.7393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-4383566410.0364132</v>
      </c>
      <c r="L3989" s="444">
        <f t="shared" ca="1" si="177"/>
        <v>-1056439504818.7756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-1056439504818.7756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-4401831270.0782309</v>
      </c>
      <c r="L3990" s="444">
        <f t="shared" ca="1" si="177"/>
        <v>-1060841336088.8539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-1060841336088.8539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-4420172233.703558</v>
      </c>
      <c r="L3991" s="444">
        <f t="shared" ca="1" si="177"/>
        <v>-1065261508322.5575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-1065261508322.5575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-4438589618.0106564</v>
      </c>
      <c r="L3992" s="444">
        <f t="shared" ca="1" si="177"/>
        <v>-1069700097940.5681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-1069700097940.5681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-4457083741.419034</v>
      </c>
      <c r="L3993" s="444">
        <f t="shared" ca="1" si="177"/>
        <v>-1074157181681.9872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-1074157181681.9872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-4475654923.6749468</v>
      </c>
      <c r="L3994" s="444">
        <f t="shared" ca="1" si="177"/>
        <v>-1078632836605.6621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-1078632836605.6621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-4494303485.856926</v>
      </c>
      <c r="L3995" s="444">
        <f t="shared" ca="1" si="177"/>
        <v>-1083127140091.519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-1083127140091.519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-4513029750.3813295</v>
      </c>
      <c r="L3996" s="444">
        <f t="shared" ca="1" si="177"/>
        <v>-1087640169841.9004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-1087640169841.9004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-4531834041.0079184</v>
      </c>
      <c r="L3997" s="444">
        <f t="shared" ca="1" si="177"/>
        <v>-1092172003882.9083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-1092172003882.9083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-4550716682.8454504</v>
      </c>
      <c r="L3998" s="444">
        <f t="shared" ca="1" si="177"/>
        <v>-1096722720565.7538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-1096722720565.7538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-4569678002.3573074</v>
      </c>
      <c r="L3999" s="444">
        <f t="shared" ca="1" si="177"/>
        <v>-1101292398568.1111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-1101292398568.1111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-4588718327.3671293</v>
      </c>
      <c r="L4000" s="444">
        <f t="shared" ca="1" si="177"/>
        <v>-1105881116895.4783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-1105881116895.4783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-4607837987.0644932</v>
      </c>
      <c r="L4001" s="444">
        <f t="shared" ca="1" si="177"/>
        <v>-1110488954882.5427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-1110488954882.5427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-4627037312.0105944</v>
      </c>
      <c r="L4002" s="444">
        <f t="shared" ca="1" si="177"/>
        <v>-1115115992194.5532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-1115115992194.5532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-4646316634.1439714</v>
      </c>
      <c r="L4003" s="444">
        <f t="shared" ca="1" si="177"/>
        <v>-1119762308828.6973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-1119762308828.6973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-4665676286.7862387</v>
      </c>
      <c r="L4004" s="444">
        <f t="shared" ca="1" si="177"/>
        <v>-1124427985115.4834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-1124427985115.4834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-4685116604.6478472</v>
      </c>
      <c r="L4005" s="444">
        <f t="shared" ca="1" si="177"/>
        <v>-1129113101720.1313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-1129113101720.1313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-4704637923.8338804</v>
      </c>
      <c r="L4006" s="444">
        <f t="shared" ca="1" si="177"/>
        <v>-1133817739643.9653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-1133817739643.9653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-4724240581.8498554</v>
      </c>
      <c r="L4007" s="444">
        <f t="shared" ca="1" si="177"/>
        <v>-1138541980225.8152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-1138541980225.8152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-4743924917.607563</v>
      </c>
      <c r="L4008" s="444">
        <f t="shared" ca="1" si="177"/>
        <v>-1143285905143.4229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-1143285905143.4229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-4763691271.4309282</v>
      </c>
      <c r="L4009" s="444">
        <f t="shared" ca="1" si="177"/>
        <v>-1148049596414.8538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-1148049596414.8538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-4783539985.0618906</v>
      </c>
      <c r="L4010" s="444">
        <f t="shared" ca="1" si="177"/>
        <v>-1152833136399.9158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-1152833136399.9158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-4803471401.666316</v>
      </c>
      <c r="L4011" s="444">
        <f t="shared" ca="1" si="177"/>
        <v>-1157636607801.582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-1157636607801.582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-4823485865.8399248</v>
      </c>
      <c r="L4012" s="444">
        <f t="shared" ca="1" si="177"/>
        <v>-1162460093667.4219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-1162460093667.4219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-4843583723.6142578</v>
      </c>
      <c r="L4013" s="444">
        <f t="shared" ca="1" si="177"/>
        <v>-1167303677391.0361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-1167303677391.0361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-4863765322.4626503</v>
      </c>
      <c r="L4014" s="444">
        <f t="shared" ca="1" si="177"/>
        <v>-1172167442713.4988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-1172167442713.4988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-4884031011.3062449</v>
      </c>
      <c r="L4015" s="444">
        <f t="shared" ca="1" si="177"/>
        <v>-1177051473724.8049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-1177051473724.8049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-4904381140.5200205</v>
      </c>
      <c r="L4016" s="444">
        <f t="shared" ca="1" si="177"/>
        <v>-1181955854865.325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-1181955854865.325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-4924816061.9388542</v>
      </c>
      <c r="L4017" s="444">
        <f t="shared" ca="1" si="177"/>
        <v>-1186880670927.2639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-1186880670927.2639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-4945336128.8635998</v>
      </c>
      <c r="L4018" s="444">
        <f t="shared" ca="1" si="177"/>
        <v>-1191826007056.1274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-1191826007056.1274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-4965941696.0671978</v>
      </c>
      <c r="L4019" s="444">
        <f t="shared" ca="1" si="177"/>
        <v>-1196791948752.1946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-1196791948752.1946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-4986633119.8008108</v>
      </c>
      <c r="L4020" s="444">
        <f t="shared" ca="1" si="177"/>
        <v>-1201778581871.9954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-1201778581871.9954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-5007410757.7999802</v>
      </c>
      <c r="L4021" s="444">
        <f t="shared" ca="1" si="177"/>
        <v>-1206785992629.7954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-1206785992629.7954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-5028274969.2908144</v>
      </c>
      <c r="L4022" s="444">
        <f t="shared" ca="1" si="177"/>
        <v>-1211814267599.0862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-1211814267599.0862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-5049226114.996192</v>
      </c>
      <c r="L4023" s="444">
        <f t="shared" ca="1" si="177"/>
        <v>-1216863493714.0823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-1216863493714.0823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-5070264557.1420097</v>
      </c>
      <c r="L4024" s="444">
        <f t="shared" ca="1" si="177"/>
        <v>-1221933758271.2244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-1221933758271.2244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-5091390659.4634352</v>
      </c>
      <c r="L4025" s="444">
        <f t="shared" ca="1" si="177"/>
        <v>-1227025148930.6877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-1227025148930.6877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-5112604787.2111988</v>
      </c>
      <c r="L4026" s="444">
        <f t="shared" ca="1" si="177"/>
        <v>-1232137753717.8989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-1232137753717.8989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-5133907307.1579123</v>
      </c>
      <c r="L4027" s="444">
        <f t="shared" ca="1" si="177"/>
        <v>-1237271661025.0569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-1237271661025.0569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-5155298587.6044035</v>
      </c>
      <c r="L4028" s="444">
        <f t="shared" ca="1" si="177"/>
        <v>-1242426959612.6614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-1242426959612.6614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-5176778998.3860893</v>
      </c>
      <c r="L4029" s="444">
        <f t="shared" ca="1" si="177"/>
        <v>-1247603738611.0474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-1247603738611.0474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-5198348910.879364</v>
      </c>
      <c r="L4030" s="444">
        <f t="shared" ca="1" si="177"/>
        <v>-1252802087521.9268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-1252802087521.9268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-5220008698.008028</v>
      </c>
      <c r="L4031" s="444">
        <f t="shared" ca="1" si="177"/>
        <v>-1258022096219.9348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-1258022096219.9348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-5241758734.2497282</v>
      </c>
      <c r="L4032" s="444">
        <f t="shared" ca="1" si="177"/>
        <v>-1263263854954.1846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-1263263854954.1846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-5263599395.642436</v>
      </c>
      <c r="L4033" s="444">
        <f t="shared" ca="1" si="177"/>
        <v>-1268527454349.8269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-1268527454349.8269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-5285531059.7909451</v>
      </c>
      <c r="L4034" s="444">
        <f t="shared" ca="1" si="177"/>
        <v>-1273812985409.6179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-1273812985409.6179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-5307554105.8734083</v>
      </c>
      <c r="L4035" s="444">
        <f t="shared" ca="1" si="177"/>
        <v>-1279120539515.4912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-1279120539515.4912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-5329668914.6478796</v>
      </c>
      <c r="L4036" s="444">
        <f t="shared" ca="1" si="177"/>
        <v>-1284450208430.1392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-1284450208430.1392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-5351875868.4589128</v>
      </c>
      <c r="L4037" s="444">
        <f t="shared" ca="1" si="177"/>
        <v>-1289802084298.5981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-1289802084298.5981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-5374175351.2441587</v>
      </c>
      <c r="L4038" s="444">
        <f t="shared" ca="1" si="177"/>
        <v>-1295176259649.8423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-1295176259649.8423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-5396567748.5410099</v>
      </c>
      <c r="L4039" s="444">
        <f t="shared" ca="1" si="177"/>
        <v>-1300572827398.3833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-1300572827398.3833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-5419053447.4932632</v>
      </c>
      <c r="L4040" s="444">
        <f t="shared" ca="1" si="177"/>
        <v>-1305991880845.8765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-1305991880845.8765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-5441632836.8578186</v>
      </c>
      <c r="L4041" s="444">
        <f t="shared" ca="1" si="177"/>
        <v>-1311433513682.7344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-1311433513682.7344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-5464306307.0113935</v>
      </c>
      <c r="L4042" s="444">
        <f t="shared" ca="1" si="177"/>
        <v>-1316897819989.7458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-1316897819989.7458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-5487074249.9572744</v>
      </c>
      <c r="L4043" s="444">
        <f t="shared" ca="1" si="177"/>
        <v>-1322384894239.7031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-1322384894239.7031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-5509937059.3320961</v>
      </c>
      <c r="L4044" s="444">
        <f t="shared" ca="1" si="177"/>
        <v>-1327894831299.0352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-1327894831299.0352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-5532895130.4126463</v>
      </c>
      <c r="L4045" s="444">
        <f t="shared" ca="1" si="177"/>
        <v>-1333427726429.4478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-1333427726429.4478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-5555948860.1226988</v>
      </c>
      <c r="L4046" s="444">
        <f t="shared" ca="1" si="177"/>
        <v>-1338983675289.5706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-1338983675289.5706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-5579098647.0398769</v>
      </c>
      <c r="L4047" s="444">
        <f t="shared" ca="1" si="177"/>
        <v>-1344562773936.6104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-1344562773936.6104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-5602344891.4025431</v>
      </c>
      <c r="L4048" s="444">
        <f t="shared" ca="1" si="177"/>
        <v>-1350165118828.0129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-1350165118828.0129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-5625687995.1167202</v>
      </c>
      <c r="L4049" s="444">
        <f t="shared" ca="1" si="177"/>
        <v>-1355790806823.1296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-1355790806823.1296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-5649128361.7630405</v>
      </c>
      <c r="L4050" s="444">
        <f t="shared" ca="1" si="177"/>
        <v>-1361439935184.8926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-1361439935184.8926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-5672666396.6037188</v>
      </c>
      <c r="L4051" s="444">
        <f t="shared" ca="1" si="177"/>
        <v>-1367112601581.4963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-1367112601581.4963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-5696302506.5895681</v>
      </c>
      <c r="L4052" s="444">
        <f t="shared" ca="1" si="177"/>
        <v>-1372808904088.0859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-1372808904088.0859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-5720037100.3670244</v>
      </c>
      <c r="L4053" s="444">
        <f t="shared" ca="1" si="177"/>
        <v>-1378528941188.4529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-1378528941188.4529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-5743870588.2852201</v>
      </c>
      <c r="L4054" s="444">
        <f t="shared" ca="1" si="177"/>
        <v>-1384272811776.738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-1384272811776.738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-5767803382.4030752</v>
      </c>
      <c r="L4055" s="444">
        <f t="shared" ca="1" si="177"/>
        <v>-1390040615159.1411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-1390040615159.1411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-5791835896.4964209</v>
      </c>
      <c r="L4056" s="444">
        <f t="shared" ca="1" si="177"/>
        <v>-1395832451055.6375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-1395832451055.6375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-5815968546.065156</v>
      </c>
      <c r="L4057" s="444">
        <f t="shared" ca="1" si="177"/>
        <v>-1401648419601.7026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-1401648419601.7026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-5840201748.3404274</v>
      </c>
      <c r="L4058" s="444">
        <f t="shared" ca="1" si="177"/>
        <v>-1407488621350.043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-1407488621350.043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-5864535922.2918453</v>
      </c>
      <c r="L4059" s="444">
        <f t="shared" ca="1" si="177"/>
        <v>-1413353157272.3347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-1413353157272.3347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-5888971488.6347275</v>
      </c>
      <c r="L4060" s="444">
        <f t="shared" ca="1" si="177"/>
        <v>-1419242128760.9695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-1419242128760.9695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-5913508869.8373728</v>
      </c>
      <c r="L4061" s="444">
        <f t="shared" ca="1" si="177"/>
        <v>-1425155637630.8069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-1425155637630.8069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-5938148490.1283617</v>
      </c>
      <c r="L4062" s="444">
        <f t="shared" ca="1" si="177"/>
        <v>-1431093786120.9353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-1431093786120.9353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-5962890775.5038967</v>
      </c>
      <c r="L4063" s="444">
        <f t="shared" ca="1" si="177"/>
        <v>-1437056676896.4392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-1437056676896.4392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-5987736153.7351637</v>
      </c>
      <c r="L4064" s="444">
        <f t="shared" ca="1" si="177"/>
        <v>-1443044413050.1743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-1443044413050.1743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-6012685054.3757267</v>
      </c>
      <c r="L4065" s="444">
        <f t="shared" ca="1" si="177"/>
        <v>-1449057098104.55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-1449057098104.55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-6037737908.7689581</v>
      </c>
      <c r="L4066" s="444">
        <f t="shared" ca="1" si="177"/>
        <v>-1455094836013.3191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-1455094836013.3191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-6062895150.0554962</v>
      </c>
      <c r="L4067" s="444">
        <f t="shared" ca="1" si="177"/>
        <v>-1461157731163.3745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-1461157731163.3745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-6088157213.180727</v>
      </c>
      <c r="L4068" s="444">
        <f t="shared" ca="1" si="177"/>
        <v>-1467245888376.5552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-1467245888376.5552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-6113524534.9023132</v>
      </c>
      <c r="L4069" s="444">
        <f t="shared" ca="1" si="177"/>
        <v>-1473359412911.4575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-1473359412911.4575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-6138997553.79774</v>
      </c>
      <c r="L4070" s="444">
        <f t="shared" ca="1" si="177"/>
        <v>-1479498410465.2554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-1479498410465.2554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-6164576710.2718973</v>
      </c>
      <c r="L4071" s="444">
        <f t="shared" ca="1" si="177"/>
        <v>-1485662987175.5273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-1485662987175.5273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-6190262446.5646973</v>
      </c>
      <c r="L4072" s="444">
        <f t="shared" ca="1" si="177"/>
        <v>-1491853249622.092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-1491853249622.092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-6216055206.7587166</v>
      </c>
      <c r="L4073" s="444">
        <f t="shared" ca="1" si="177"/>
        <v>-1498069304828.8508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-1498069304828.8508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-6241955436.7868786</v>
      </c>
      <c r="L4074" s="444">
        <f t="shared" ca="1" si="177"/>
        <v>-1504311260265.6377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-1504311260265.6377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-6267963584.4401569</v>
      </c>
      <c r="L4075" s="444">
        <f t="shared" ca="1" si="177"/>
        <v>-1510579223850.0779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-1510579223850.0779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-6294080099.3753242</v>
      </c>
      <c r="L4076" s="444">
        <f t="shared" ca="1" si="177"/>
        <v>-1516873303949.4531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-1516873303949.4531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-6320305433.1227217</v>
      </c>
      <c r="L4077" s="444">
        <f t="shared" ca="1" si="177"/>
        <v>-1523193609382.5759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-1523193609382.5759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-6346640039.0940666</v>
      </c>
      <c r="L4078" s="444">
        <f t="shared" ca="1" si="177"/>
        <v>-1529540249421.6699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-1529540249421.6699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-6373084372.590291</v>
      </c>
      <c r="L4079" s="444">
        <f t="shared" ca="1" si="177"/>
        <v>-1535913333794.2603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-1535913333794.2603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-6399638890.8094177</v>
      </c>
      <c r="L4080" s="444">
        <f t="shared" ca="1" si="177"/>
        <v>-1542312972685.0696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-1542312972685.0696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-6426304052.8544569</v>
      </c>
      <c r="L4081" s="444">
        <f t="shared" ca="1" si="177"/>
        <v>-1548739276737.9241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-1548739276737.9241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-6453080319.7413502</v>
      </c>
      <c r="L4082" s="444">
        <f t="shared" ca="1" si="177"/>
        <v>-1555192357057.6655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-1555192357057.6655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-6479968154.4069395</v>
      </c>
      <c r="L4083" s="444">
        <f t="shared" ca="1" si="177"/>
        <v>-1561672325212.0725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-1561672325212.0725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-6506968021.7169685</v>
      </c>
      <c r="L4084" s="444">
        <f t="shared" ca="1" si="177"/>
        <v>-1568179293233.7896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-1568179293233.7896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-6534080388.474123</v>
      </c>
      <c r="L4085" s="444">
        <f t="shared" ca="1" si="177"/>
        <v>-1574713373622.2637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-1574713373622.2637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-6561305723.4260988</v>
      </c>
      <c r="L4086" s="444">
        <f t="shared" ca="1" si="177"/>
        <v>-1581274679345.6897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-1581274679345.6897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-6588644497.2737074</v>
      </c>
      <c r="L4087" s="444">
        <f t="shared" ca="1" si="177"/>
        <v>-1587863323842.9634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-1587863323842.9634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-6616097182.6790142</v>
      </c>
      <c r="L4088" s="444">
        <f t="shared" ref="L4088:L4342" ca="1" si="182">I4088-J4088+K4088</f>
        <v>-1594479421025.6423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-1594479421025.6423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-6643664254.27351</v>
      </c>
      <c r="L4089" s="444">
        <f t="shared" ca="1" si="182"/>
        <v>-1601123085279.9158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-1601123085279.9158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-6671346188.666316</v>
      </c>
      <c r="L4090" s="444">
        <f t="shared" ca="1" si="182"/>
        <v>-1607794431468.582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-1607794431468.582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-6699143464.452425</v>
      </c>
      <c r="L4091" s="444">
        <f t="shared" ca="1" si="182"/>
        <v>-1614493574933.0344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-1614493574933.0344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-6727056562.2209768</v>
      </c>
      <c r="L4092" s="444">
        <f t="shared" ca="1" si="182"/>
        <v>-1621220631495.2554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-1621220631495.2554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-6755085964.5635643</v>
      </c>
      <c r="L4093" s="444">
        <f t="shared" ca="1" si="182"/>
        <v>-1627975717459.8188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-1627975717459.8188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-6783232156.0825787</v>
      </c>
      <c r="L4094" s="444">
        <f t="shared" ca="1" si="182"/>
        <v>-1634758949615.9014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-1634758949615.9014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-6811495623.3995886</v>
      </c>
      <c r="L4095" s="444">
        <f t="shared" ca="1" si="182"/>
        <v>-1641570445239.301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-1641570445239.301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-6839876855.1637545</v>
      </c>
      <c r="L4096" s="444">
        <f t="shared" ca="1" si="182"/>
        <v>-1648410322094.4648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-1648410322094.4648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-6868376342.0602703</v>
      </c>
      <c r="L4097" s="444">
        <f t="shared" ca="1" si="182"/>
        <v>-1655278698436.5251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-1655278698436.5251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-6896994576.8188543</v>
      </c>
      <c r="L4098" s="444">
        <f t="shared" ca="1" si="182"/>
        <v>-1662175693013.344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-1662175693013.344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-6925732054.2222662</v>
      </c>
      <c r="L4099" s="444">
        <f t="shared" ca="1" si="182"/>
        <v>-1669101425067.5662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-1669101425067.5662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-6954589271.1148586</v>
      </c>
      <c r="L4100" s="444">
        <f t="shared" ca="1" si="182"/>
        <v>-1676056014338.6809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-1676056014338.6809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-6983566726.41117</v>
      </c>
      <c r="L4101" s="444">
        <f t="shared" ca="1" si="182"/>
        <v>-1683039581065.092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-1683039581065.092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-7012664921.1045504</v>
      </c>
      <c r="L4102" s="444">
        <f t="shared" ca="1" si="182"/>
        <v>-1690052245986.1965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-1690052245986.1965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-7041884358.2758188</v>
      </c>
      <c r="L4103" s="444">
        <f t="shared" ca="1" si="182"/>
        <v>-1697094130344.4724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-1697094130344.4724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-7071225543.1019678</v>
      </c>
      <c r="L4104" s="444">
        <f t="shared" ca="1" si="182"/>
        <v>-1704165355887.5745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-1704165355887.5745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-7100688982.8648939</v>
      </c>
      <c r="L4105" s="444">
        <f t="shared" ca="1" si="182"/>
        <v>-1711266044870.4395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-1711266044870.4395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-7130275186.9601641</v>
      </c>
      <c r="L4106" s="444">
        <f t="shared" ca="1" si="182"/>
        <v>-1718396320057.3997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-1718396320057.3997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-7159984666.9058313</v>
      </c>
      <c r="L4107" s="444">
        <f t="shared" ca="1" si="182"/>
        <v>-1725556304724.3054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-1725556304724.3054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-7189817936.3512726</v>
      </c>
      <c r="L4108" s="444">
        <f t="shared" ca="1" si="182"/>
        <v>-1732746122660.6567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-1732746122660.6567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-7219775511.0860701</v>
      </c>
      <c r="L4109" s="444">
        <f t="shared" ca="1" si="182"/>
        <v>-1739965898171.7429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-1739965898171.7429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-7249857909.0489283</v>
      </c>
      <c r="L4110" s="444">
        <f t="shared" ca="1" si="182"/>
        <v>-1747215756080.7917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-1747215756080.7917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-7280065650.3366318</v>
      </c>
      <c r="L4111" s="444">
        <f t="shared" ca="1" si="182"/>
        <v>-1754495821731.1284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-1754495821731.1284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-7310399257.2130356</v>
      </c>
      <c r="L4112" s="444">
        <f t="shared" ca="1" si="182"/>
        <v>-1761806220988.3416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-1761806220988.3416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-7340859254.1180897</v>
      </c>
      <c r="L4113" s="444">
        <f t="shared" ca="1" si="182"/>
        <v>-1769147080242.4597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-1769147080242.4597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-7371446167.6769152</v>
      </c>
      <c r="L4114" s="444">
        <f t="shared" ca="1" si="182"/>
        <v>-1776518526410.1367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-1776518526410.1367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-7402160526.7089033</v>
      </c>
      <c r="L4115" s="444">
        <f t="shared" ca="1" si="182"/>
        <v>-1783920686936.8457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-1783920686936.8457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-7433002862.2368574</v>
      </c>
      <c r="L4116" s="444">
        <f t="shared" ca="1" si="182"/>
        <v>-1791353689799.0825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-1791353689799.0825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-7463973707.4961767</v>
      </c>
      <c r="L4117" s="444">
        <f t="shared" ca="1" si="182"/>
        <v>-1798817663506.5786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-1798817663506.5786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-7495073597.9440784</v>
      </c>
      <c r="L4118" s="444">
        <f t="shared" ca="1" si="182"/>
        <v>-1806312737104.5227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-1806312737104.5227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-7526303071.2688437</v>
      </c>
      <c r="L4119" s="444">
        <f t="shared" ca="1" si="182"/>
        <v>-1813839040175.7915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-1813839040175.7915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-7557662667.3991308</v>
      </c>
      <c r="L4120" s="444">
        <f t="shared" ca="1" si="182"/>
        <v>-1821396702843.1907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-1821396702843.1907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-7589152928.5132942</v>
      </c>
      <c r="L4121" s="444">
        <f t="shared" ca="1" si="182"/>
        <v>-1828985855771.7039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-1828985855771.7039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-7620774399.0487661</v>
      </c>
      <c r="L4122" s="444">
        <f t="shared" ca="1" si="182"/>
        <v>-1836606630170.7527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-1836606630170.7527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-7652527625.7114697</v>
      </c>
      <c r="L4123" s="444">
        <f t="shared" ca="1" si="182"/>
        <v>-1844259157796.4641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-1844259157796.4641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-7684413157.4852657</v>
      </c>
      <c r="L4124" s="444">
        <f t="shared" ca="1" si="182"/>
        <v>-1851943570953.9495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-1851943570953.9495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-7716431545.6414557</v>
      </c>
      <c r="L4125" s="444">
        <f t="shared" ca="1" si="182"/>
        <v>-1859660002499.5908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-1859660002499.5908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-7748583343.7482939</v>
      </c>
      <c r="L4126" s="444">
        <f t="shared" ca="1" si="182"/>
        <v>-1867408585843.3391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-1867408585843.3391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-7780869107.6805792</v>
      </c>
      <c r="L4127" s="444">
        <f t="shared" ca="1" si="182"/>
        <v>-1875189454951.0198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-1875189454951.0198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-7813289395.6292486</v>
      </c>
      <c r="L4128" s="444">
        <f t="shared" ca="1" si="182"/>
        <v>-1883002744346.6489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-1883002744346.6489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-7845844768.1110382</v>
      </c>
      <c r="L4129" s="444">
        <f t="shared" ca="1" si="182"/>
        <v>-1890848589114.76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-1890848589114.76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-7878535787.9781666</v>
      </c>
      <c r="L4130" s="444">
        <f t="shared" ca="1" si="182"/>
        <v>-1898727124902.7383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-1898727124902.7383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-7911363020.4280758</v>
      </c>
      <c r="L4131" s="444">
        <f t="shared" ca="1" si="182"/>
        <v>-1906638487923.1663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-1906638487923.1663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-7944327033.0131912</v>
      </c>
      <c r="L4132" s="444">
        <f t="shared" ca="1" si="182"/>
        <v>-1914582814956.1794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-1914582814956.1794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-7977428395.6507483</v>
      </c>
      <c r="L4133" s="444">
        <f t="shared" ca="1" si="182"/>
        <v>-1922560243351.8301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-1922560243351.8301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-8010667680.6326256</v>
      </c>
      <c r="L4134" s="444">
        <f t="shared" ca="1" si="182"/>
        <v>-1930570911032.4626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-1930570911032.4626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-8044045462.6352615</v>
      </c>
      <c r="L4135" s="444">
        <f t="shared" ca="1" si="182"/>
        <v>-1938614956495.0979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-1938614956495.0979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-8077562318.7295752</v>
      </c>
      <c r="L4136" s="444">
        <f t="shared" ca="1" si="182"/>
        <v>-1946692518813.8274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-1946692518813.8274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-8111218828.3909473</v>
      </c>
      <c r="L4137" s="444">
        <f t="shared" ca="1" si="182"/>
        <v>-1954803737642.2183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-1954803737642.2183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-8145015573.509244</v>
      </c>
      <c r="L4138" s="444">
        <f t="shared" ca="1" si="182"/>
        <v>-1962948753215.7275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-1962948753215.7275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-8178953138.3988657</v>
      </c>
      <c r="L4139" s="444">
        <f t="shared" ca="1" si="182"/>
        <v>-1971127706354.1265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-1971127706354.1265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-8213032109.8088598</v>
      </c>
      <c r="L4140" s="444">
        <f t="shared" ca="1" si="182"/>
        <v>-1979340738463.9353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-1979340738463.9353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-8247253076.9330635</v>
      </c>
      <c r="L4141" s="444">
        <f t="shared" ca="1" si="182"/>
        <v>-1987587991540.8684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-1987587991540.8684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-8281616631.4202843</v>
      </c>
      <c r="L4142" s="444">
        <f t="shared" ca="1" si="182"/>
        <v>-1995869608172.2886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-1995869608172.2886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-8316123367.3845358</v>
      </c>
      <c r="L4143" s="444">
        <f t="shared" ca="1" si="182"/>
        <v>-2004185731539.6731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-2004185731539.6731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-8350773881.4153051</v>
      </c>
      <c r="L4144" s="444">
        <f t="shared" ca="1" si="182"/>
        <v>-2012536505421.0884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-2012536505421.0884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-8385568772.5878677</v>
      </c>
      <c r="L4145" s="444">
        <f t="shared" ca="1" si="182"/>
        <v>-2020922074193.6763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-2020922074193.6763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-8420508642.4736509</v>
      </c>
      <c r="L4146" s="444">
        <f t="shared" ca="1" si="182"/>
        <v>-2029342582836.1499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-2029342582836.1499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-8455594095.1506243</v>
      </c>
      <c r="L4147" s="444">
        <f t="shared" ca="1" si="182"/>
        <v>-2037798176931.3005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-2037798176931.3005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-8490825737.2137527</v>
      </c>
      <c r="L4148" s="444">
        <f t="shared" ca="1" si="182"/>
        <v>-2046289002668.5144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-2046289002668.5144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-8526204177.7854767</v>
      </c>
      <c r="L4149" s="444">
        <f t="shared" ca="1" si="182"/>
        <v>-2054815206846.2998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-2054815206846.2998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-8561730028.5262489</v>
      </c>
      <c r="L4150" s="444">
        <f t="shared" ca="1" si="182"/>
        <v>-2063376936874.8262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-2063376936874.8262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-8597403903.6451092</v>
      </c>
      <c r="L4151" s="444">
        <f t="shared" ca="1" si="182"/>
        <v>-2071974340778.4712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-2071974340778.4712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-8633226419.9102974</v>
      </c>
      <c r="L4152" s="444">
        <f t="shared" ca="1" si="182"/>
        <v>-2080607567198.3816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-2080607567198.3816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-8669198196.6599236</v>
      </c>
      <c r="L4153" s="444">
        <f t="shared" ca="1" si="182"/>
        <v>-2089276765395.0415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-2089276765395.0415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-8705319855.8126736</v>
      </c>
      <c r="L4154" s="444">
        <f t="shared" ca="1" si="182"/>
        <v>-2097982085250.8542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-2097982085250.8542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-8741592021.8785591</v>
      </c>
      <c r="L4155" s="444">
        <f t="shared" ca="1" si="182"/>
        <v>-2106723677272.7329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-2106723677272.7329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-8778015321.9697208</v>
      </c>
      <c r="L4156" s="444">
        <f t="shared" ca="1" si="182"/>
        <v>-2115501692594.7026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-2115501692594.7026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-8814590385.8112602</v>
      </c>
      <c r="L4157" s="444">
        <f t="shared" ca="1" si="182"/>
        <v>-2124316282980.5139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-2124316282980.5139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-8851317845.752142</v>
      </c>
      <c r="L4158" s="444">
        <f t="shared" ca="1" si="182"/>
        <v>-2133167600826.2661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-2133167600826.2661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-8888198336.7761078</v>
      </c>
      <c r="L4159" s="444">
        <f t="shared" ca="1" si="182"/>
        <v>-2142055799163.0422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-2142055799163.0422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-8925232496.5126762</v>
      </c>
      <c r="L4160" s="444">
        <f t="shared" ca="1" si="182"/>
        <v>-2150981031659.5549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-2150981031659.5549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-8962420965.2481461</v>
      </c>
      <c r="L4161" s="444">
        <f t="shared" ca="1" si="182"/>
        <v>-2159943452624.803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-2159943452624.803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-8999764385.9366798</v>
      </c>
      <c r="L4162" s="444">
        <f t="shared" ca="1" si="182"/>
        <v>-2168943217010.7397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-2168943217010.7397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-9037263404.2114162</v>
      </c>
      <c r="L4163" s="444">
        <f t="shared" ca="1" si="182"/>
        <v>-2177980480414.9512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-2177980480414.9512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-9074918668.3956299</v>
      </c>
      <c r="L4164" s="444">
        <f t="shared" ca="1" si="182"/>
        <v>-2187055399083.3467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-2187055399083.3467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-9112730829.5139446</v>
      </c>
      <c r="L4165" s="444">
        <f t="shared" ca="1" si="182"/>
        <v>-2196168129912.8606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-2196168129912.8606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-9150700541.3035851</v>
      </c>
      <c r="L4166" s="444">
        <f t="shared" ca="1" si="182"/>
        <v>-2205318830454.1641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-2205318830454.1641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-9188828460.2256832</v>
      </c>
      <c r="L4167" s="444">
        <f t="shared" ca="1" si="182"/>
        <v>-2214507658914.3896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-2214507658914.3896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-9227115245.4766235</v>
      </c>
      <c r="L4168" s="444">
        <f t="shared" ca="1" si="182"/>
        <v>-2223734774159.8662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-2223734774159.8662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-9265561558.9994431</v>
      </c>
      <c r="L4169" s="444">
        <f t="shared" ca="1" si="182"/>
        <v>-2233000335718.8657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-2233000335718.8657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-9304168065.4952736</v>
      </c>
      <c r="L4170" s="444">
        <f t="shared" ca="1" si="182"/>
        <v>-2242304503784.3608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-2242304503784.3608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-9342935432.4348373</v>
      </c>
      <c r="L4171" s="444">
        <f t="shared" ca="1" si="182"/>
        <v>-2251647439216.7959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-2251647439216.7959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-9381864330.0699825</v>
      </c>
      <c r="L4172" s="444">
        <f t="shared" ca="1" si="182"/>
        <v>-2261029303546.8657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-2261029303546.8657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-9420955431.4452744</v>
      </c>
      <c r="L4173" s="444">
        <f t="shared" ca="1" si="182"/>
        <v>-2270450258978.311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-2270450258978.311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-9460209412.4096298</v>
      </c>
      <c r="L4174" s="444">
        <f t="shared" ca="1" si="182"/>
        <v>-2279910468390.7207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-2279910468390.7207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-9499626951.6280022</v>
      </c>
      <c r="L4175" s="444">
        <f t="shared" ca="1" si="182"/>
        <v>-2289410095342.3486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-2289410095342.3486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-9539208730.5931187</v>
      </c>
      <c r="L4176" s="444">
        <f t="shared" ca="1" si="182"/>
        <v>-2298949304072.9419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-2298949304072.9419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-9578955433.6372585</v>
      </c>
      <c r="L4177" s="444">
        <f t="shared" ca="1" si="182"/>
        <v>-2308528259506.5791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-2308528259506.5791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-9618867747.9440804</v>
      </c>
      <c r="L4178" s="444">
        <f t="shared" ca="1" si="182"/>
        <v>-2318147127254.5229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-2318147127254.5229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-9658946363.5605125</v>
      </c>
      <c r="L4179" s="444">
        <f t="shared" ca="1" si="182"/>
        <v>-2327806073618.0835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-2327806073618.0835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-9699191973.4086819</v>
      </c>
      <c r="L4180" s="444">
        <f t="shared" ca="1" si="182"/>
        <v>-2337505265591.4922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-2337505265591.4922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-9739605273.297884</v>
      </c>
      <c r="L4181" s="444">
        <f t="shared" ca="1" si="182"/>
        <v>-2347244870864.79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-2347244870864.79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-9780186961.9366245</v>
      </c>
      <c r="L4182" s="444">
        <f t="shared" ca="1" si="182"/>
        <v>-2357025057826.7266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-2357025057826.7266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-9820937740.9446945</v>
      </c>
      <c r="L4183" s="444">
        <f t="shared" ca="1" si="182"/>
        <v>-2366845995567.6714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-2366845995567.6714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-9861858314.8652973</v>
      </c>
      <c r="L4184" s="444">
        <f t="shared" ca="1" si="182"/>
        <v>-2376707853882.5366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-2376707853882.5366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-9902949391.1772366</v>
      </c>
      <c r="L4185" s="444">
        <f t="shared" ca="1" si="182"/>
        <v>-2386610803273.7139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-2386610803273.7139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-9944211680.3071404</v>
      </c>
      <c r="L4186" s="444">
        <f t="shared" ca="1" si="182"/>
        <v>-2396555014954.021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-2396555014954.021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-9985645895.6417542</v>
      </c>
      <c r="L4187" s="444">
        <f t="shared" ca="1" si="182"/>
        <v>-2406540660849.6626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-2406540660849.6626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-10027252753.54026</v>
      </c>
      <c r="L4188" s="444">
        <f t="shared" ca="1" si="182"/>
        <v>-2416567913603.2026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-2416567913603.2026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-10069032973.346678</v>
      </c>
      <c r="L4189" s="444">
        <f t="shared" ca="1" si="182"/>
        <v>-2426636946576.5493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-2426636946576.5493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-10110987277.402288</v>
      </c>
      <c r="L4190" s="444">
        <f t="shared" ca="1" si="182"/>
        <v>-2436747933853.9517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-2436747933853.9517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-10153116391.058132</v>
      </c>
      <c r="L4191" s="444">
        <f t="shared" ca="1" si="182"/>
        <v>-2446901050245.0098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-2446901050245.0098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-10195421042.68754</v>
      </c>
      <c r="L4192" s="444">
        <f t="shared" ca="1" si="182"/>
        <v>-2457096471287.6973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-2457096471287.6973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-10237901963.698738</v>
      </c>
      <c r="L4193" s="444">
        <f t="shared" ca="1" si="182"/>
        <v>-2467334373251.396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-2467334373251.396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-10280559888.547483</v>
      </c>
      <c r="L4194" s="444">
        <f t="shared" ca="1" si="182"/>
        <v>-2477614933139.9434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-2477614933139.9434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-10323395554.749763</v>
      </c>
      <c r="L4195" s="444">
        <f t="shared" ca="1" si="182"/>
        <v>-2487938328694.6934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-2487938328694.6934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-10366409702.894556</v>
      </c>
      <c r="L4196" s="444">
        <f t="shared" ca="1" si="182"/>
        <v>-2498304738397.5879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-2498304738397.5879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-10409603076.656616</v>
      </c>
      <c r="L4197" s="444">
        <f t="shared" ca="1" si="182"/>
        <v>-2508714341474.2446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-2508714341474.2446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-10452976422.809353</v>
      </c>
      <c r="L4198" s="444">
        <f t="shared" ca="1" si="182"/>
        <v>-2519167317897.0542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-2519167317897.0542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-10496530491.237726</v>
      </c>
      <c r="L4199" s="444">
        <f t="shared" ca="1" si="182"/>
        <v>-2529663848388.292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-2529663848388.292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-10540266034.951216</v>
      </c>
      <c r="L4200" s="444">
        <f t="shared" ca="1" si="182"/>
        <v>-2540204114423.2432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-2540204114423.2432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-10584183810.096846</v>
      </c>
      <c r="L4201" s="444">
        <f t="shared" ca="1" si="182"/>
        <v>-2550788298233.3398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-2550788298233.3398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-10628284575.97225</v>
      </c>
      <c r="L4202" s="444">
        <f t="shared" ca="1" si="182"/>
        <v>-2561416582809.312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-2561416582809.312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-10672569095.038799</v>
      </c>
      <c r="L4203" s="444">
        <f t="shared" ca="1" si="182"/>
        <v>-2572089151904.3506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-2572089151904.3506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-10717038132.934793</v>
      </c>
      <c r="L4204" s="444">
        <f t="shared" ca="1" si="182"/>
        <v>-2582806190037.2852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-2582806190037.2852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-10761692458.488688</v>
      </c>
      <c r="L4205" s="444">
        <f t="shared" ca="1" si="182"/>
        <v>-2593567882495.7739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-2593567882495.7739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-10806532843.732391</v>
      </c>
      <c r="L4206" s="444">
        <f t="shared" ca="1" si="182"/>
        <v>-2604374415339.5063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-2604374415339.5063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-10851560063.91461</v>
      </c>
      <c r="L4207" s="444">
        <f t="shared" ca="1" si="182"/>
        <v>-2615225975403.4209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-2615225975403.4209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-10896774897.514254</v>
      </c>
      <c r="L4208" s="444">
        <f t="shared" ca="1" si="182"/>
        <v>-2626122750300.9351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-2626122750300.9351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-10942178126.253897</v>
      </c>
      <c r="L4209" s="444">
        <f t="shared" ca="1" si="182"/>
        <v>-2637064928427.189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-2637064928427.189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-10987770535.113287</v>
      </c>
      <c r="L4210" s="444">
        <f t="shared" ca="1" si="182"/>
        <v>-2648052698962.3022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-2648052698962.3022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-11033552912.342926</v>
      </c>
      <c r="L4211" s="444">
        <f t="shared" ca="1" si="182"/>
        <v>-2659086251874.645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-2659086251874.645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-11079526049.477688</v>
      </c>
      <c r="L4212" s="444">
        <f t="shared" ca="1" si="182"/>
        <v>-2670165777924.1226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-2670165777924.1226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-11125690741.35051</v>
      </c>
      <c r="L4213" s="444">
        <f t="shared" ca="1" si="182"/>
        <v>-2681291468665.4731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-2681291468665.4731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-11172047786.106138</v>
      </c>
      <c r="L4214" s="444">
        <f t="shared" ca="1" si="182"/>
        <v>-2692463516451.5791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-2692463516451.5791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-11218597985.214912</v>
      </c>
      <c r="L4215" s="444">
        <f t="shared" ca="1" si="182"/>
        <v>-2703682114436.7939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-2703682114436.7939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-11265342143.486641</v>
      </c>
      <c r="L4216" s="444">
        <f t="shared" ca="1" si="182"/>
        <v>-2714947456580.2808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-2714947456580.2808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-11312281069.084503</v>
      </c>
      <c r="L4217" s="444">
        <f t="shared" ca="1" si="182"/>
        <v>-2726259737649.3652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-2726259737649.3652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-11359415573.539022</v>
      </c>
      <c r="L4218" s="444">
        <f t="shared" ca="1" si="182"/>
        <v>-2737619153222.9043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-2737619153222.9043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-11406746471.7621</v>
      </c>
      <c r="L4219" s="444">
        <f t="shared" ca="1" si="182"/>
        <v>-2749025899694.6665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-2749025899694.6665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-11454274582.06111</v>
      </c>
      <c r="L4220" s="444">
        <f t="shared" ca="1" si="182"/>
        <v>-2760480174276.7275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-2760480174276.7275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-11502000726.15303</v>
      </c>
      <c r="L4221" s="444">
        <f t="shared" ca="1" si="182"/>
        <v>-2771982175002.8804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-2771982175002.8804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-11549925729.178669</v>
      </c>
      <c r="L4222" s="444">
        <f t="shared" ca="1" si="182"/>
        <v>-2783532100732.0591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-2783532100732.0591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-11598050419.716913</v>
      </c>
      <c r="L4223" s="444">
        <f t="shared" ca="1" si="182"/>
        <v>-2795130151151.7759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-2795130151151.7759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-11646375629.799067</v>
      </c>
      <c r="L4224" s="444">
        <f t="shared" ca="1" si="182"/>
        <v>-2806776526781.5747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-2806776526781.5747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-11694902194.923227</v>
      </c>
      <c r="L4225" s="444">
        <f t="shared" ca="1" si="182"/>
        <v>-2818471428976.498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-2818471428976.498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-11743630954.068741</v>
      </c>
      <c r="L4226" s="444">
        <f t="shared" ca="1" si="182"/>
        <v>-2830215059930.5669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-2830215059930.5669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-11792562749.710695</v>
      </c>
      <c r="L4227" s="444">
        <f t="shared" ca="1" si="182"/>
        <v>-2842007622680.2778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-2842007622680.2778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-11841698427.834492</v>
      </c>
      <c r="L4228" s="444">
        <f t="shared" ca="1" si="182"/>
        <v>-2853849321108.1123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-2853849321108.1123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-11891038837.950468</v>
      </c>
      <c r="L4229" s="444">
        <f t="shared" ca="1" si="182"/>
        <v>-2865740359946.063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-2865740359946.063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-11940584833.108595</v>
      </c>
      <c r="L4230" s="444">
        <f t="shared" ca="1" si="182"/>
        <v>-2877680944779.1714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-2877680944779.1714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-11990337269.913214</v>
      </c>
      <c r="L4231" s="444">
        <f t="shared" ca="1" si="182"/>
        <v>-2889671282049.0845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-2889671282049.0845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-12040297008.537851</v>
      </c>
      <c r="L4232" s="444">
        <f t="shared" ca="1" si="182"/>
        <v>-2901711579057.6226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-2901711579057.6226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-12090464912.740093</v>
      </c>
      <c r="L4233" s="444">
        <f t="shared" ca="1" si="182"/>
        <v>-2913802043970.3628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-2913802043970.3628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-12140841849.876511</v>
      </c>
      <c r="L4234" s="444">
        <f t="shared" ca="1" si="182"/>
        <v>-2925942885820.2393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-2925942885820.2393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-12191428690.917664</v>
      </c>
      <c r="L4235" s="444">
        <f t="shared" ca="1" si="182"/>
        <v>-2938134314511.1567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-2938134314511.1567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-12242226310.463154</v>
      </c>
      <c r="L4236" s="444">
        <f t="shared" ca="1" si="182"/>
        <v>-2950376540821.6201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-2950376540821.6201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-12293235586.75675</v>
      </c>
      <c r="L4237" s="444">
        <f t="shared" ca="1" si="182"/>
        <v>-2962669776408.377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-2962669776408.377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-12344457401.701571</v>
      </c>
      <c r="L4238" s="444">
        <f t="shared" ca="1" si="182"/>
        <v>-2975014233810.0786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-2975014233810.0786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-12395892640.875328</v>
      </c>
      <c r="L4239" s="444">
        <f t="shared" ca="1" si="182"/>
        <v>-2987410126450.9541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-2987410126450.9541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-12447542193.545643</v>
      </c>
      <c r="L4240" s="444">
        <f t="shared" ca="1" si="182"/>
        <v>-2999857668644.4995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-2999857668644.4995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-12499406952.685415</v>
      </c>
      <c r="L4241" s="444">
        <f t="shared" ca="1" si="182"/>
        <v>-3012357075597.1851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-3012357075597.1851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-12551487814.988272</v>
      </c>
      <c r="L4242" s="444">
        <f t="shared" ca="1" si="182"/>
        <v>-3024908563412.1733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-3024908563412.1733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-12603785680.884056</v>
      </c>
      <c r="L4243" s="444">
        <f t="shared" ca="1" si="182"/>
        <v>-3037512349093.0576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-3037512349093.0576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-12656301454.554407</v>
      </c>
      <c r="L4244" s="444">
        <f t="shared" ca="1" si="182"/>
        <v>-3050168650547.6118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-3050168650547.6118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-12709036043.948383</v>
      </c>
      <c r="L4245" s="444">
        <f t="shared" ca="1" si="182"/>
        <v>-3062877686591.5601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-3062877686591.5601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-12761990360.798166</v>
      </c>
      <c r="L4246" s="444">
        <f t="shared" ca="1" si="182"/>
        <v>-3075639676952.3584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-3075639676952.3584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-12815165320.634827</v>
      </c>
      <c r="L4247" s="444">
        <f t="shared" ca="1" si="182"/>
        <v>-3088454842272.9932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-3088454842272.9932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-12868561842.804138</v>
      </c>
      <c r="L4248" s="444">
        <f t="shared" ca="1" si="182"/>
        <v>-3101323404115.7974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-3101323404115.7974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-12922180850.482489</v>
      </c>
      <c r="L4249" s="444">
        <f t="shared" ca="1" si="182"/>
        <v>-3114245584966.2798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-3114245584966.2798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-12976023270.692833</v>
      </c>
      <c r="L4250" s="444">
        <f t="shared" ca="1" si="182"/>
        <v>-3127221608236.9727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-3127221608236.9727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-13030090034.320719</v>
      </c>
      <c r="L4251" s="444">
        <f t="shared" ca="1" si="182"/>
        <v>-3140251698271.2935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-3140251698271.2935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-13084382076.13039</v>
      </c>
      <c r="L4252" s="444">
        <f t="shared" ca="1" si="182"/>
        <v>-3153336080347.4238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-3153336080347.4238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-13138900334.780933</v>
      </c>
      <c r="L4253" s="444">
        <f t="shared" ca="1" si="182"/>
        <v>-3166474980682.2046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-3166474980682.2046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-13193645752.84252</v>
      </c>
      <c r="L4254" s="444">
        <f t="shared" ca="1" si="182"/>
        <v>-3179668626435.0469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-3179668626435.0469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-13248619276.812695</v>
      </c>
      <c r="L4255" s="444">
        <f t="shared" ca="1" si="182"/>
        <v>-3192917245711.8594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-3192917245711.8594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-13303821857.132748</v>
      </c>
      <c r="L4256" s="444">
        <f t="shared" ca="1" si="182"/>
        <v>-3206221067568.9922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-3206221067568.9922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-13359254448.204134</v>
      </c>
      <c r="L4257" s="444">
        <f t="shared" ca="1" si="182"/>
        <v>-3219580322017.1963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-3219580322017.1963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-13414918008.404984</v>
      </c>
      <c r="L4258" s="444">
        <f t="shared" ca="1" si="182"/>
        <v>-3232995240025.6011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-3232995240025.6011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-13470813500.10667</v>
      </c>
      <c r="L4259" s="444">
        <f t="shared" ca="1" si="182"/>
        <v>-3246466053525.7075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-3246466053525.7075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-13526941889.690449</v>
      </c>
      <c r="L4260" s="444">
        <f t="shared" ca="1" si="182"/>
        <v>-3259992995415.3979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-3259992995415.3979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-13583304147.564157</v>
      </c>
      <c r="L4261" s="444">
        <f t="shared" ca="1" si="182"/>
        <v>-3273576299562.9619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-3273576299562.9619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-13639901248.179008</v>
      </c>
      <c r="L4262" s="444">
        <f t="shared" ca="1" si="182"/>
        <v>-3287216200811.1411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-3287216200811.1411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-13696734170.046421</v>
      </c>
      <c r="L4263" s="444">
        <f t="shared" ca="1" si="182"/>
        <v>-3300912934981.1875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-3300912934981.1875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-13753803895.754948</v>
      </c>
      <c r="L4264" s="444">
        <f t="shared" ca="1" si="182"/>
        <v>-3314666738876.9424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-3314666738876.9424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-13811111411.987259</v>
      </c>
      <c r="L4265" s="444">
        <f t="shared" ca="1" si="182"/>
        <v>-3328477850288.9297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-3328477850288.9297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-13868657709.537207</v>
      </c>
      <c r="L4266" s="444">
        <f t="shared" ca="1" si="182"/>
        <v>-3342346507998.4668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-3342346507998.4668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-13926443783.326944</v>
      </c>
      <c r="L4267" s="444">
        <f t="shared" ca="1" si="182"/>
        <v>-3356272951781.7939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-3356272951781.7939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-13984470632.424141</v>
      </c>
      <c r="L4268" s="444">
        <f t="shared" ca="1" si="182"/>
        <v>-3370257422414.2183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-3370257422414.2183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-14042739260.059242</v>
      </c>
      <c r="L4269" s="444">
        <f t="shared" ca="1" si="182"/>
        <v>-3384300161674.2773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-3384300161674.2773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-14101250673.642822</v>
      </c>
      <c r="L4270" s="444">
        <f t="shared" ca="1" si="182"/>
        <v>-3398401412347.9199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-3398401412347.9199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-14160005884.782999</v>
      </c>
      <c r="L4271" s="444">
        <f t="shared" ca="1" si="182"/>
        <v>-3412561418232.7031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-3412561418232.7031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-14219005909.302929</v>
      </c>
      <c r="L4272" s="444">
        <f t="shared" ca="1" si="182"/>
        <v>-3426780424142.0059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-3426780424142.0059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-14278251767.258358</v>
      </c>
      <c r="L4273" s="444">
        <f t="shared" ca="1" si="182"/>
        <v>-3441058675909.2642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-3441058675909.2642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-14337744482.955267</v>
      </c>
      <c r="L4274" s="444">
        <f t="shared" ca="1" si="182"/>
        <v>-3455396420392.2192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-3455396420392.2192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-14397485084.967577</v>
      </c>
      <c r="L4275" s="444">
        <f t="shared" ca="1" si="182"/>
        <v>-3469793905477.187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-3469793905477.187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-14457474606.154945</v>
      </c>
      <c r="L4276" s="444">
        <f t="shared" ca="1" si="182"/>
        <v>-3484251380083.3418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-3484251380083.3418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-14517714083.680593</v>
      </c>
      <c r="L4277" s="444">
        <f t="shared" ca="1" si="182"/>
        <v>-3498769094167.0225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-3498769094167.0225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-14578204559.029261</v>
      </c>
      <c r="L4278" s="444">
        <f t="shared" ca="1" si="182"/>
        <v>-3513347298726.0518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-3513347298726.0518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-14638947078.025215</v>
      </c>
      <c r="L4279" s="444">
        <f t="shared" ca="1" si="182"/>
        <v>-3527986245804.0771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-3527986245804.0771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-14699942690.850319</v>
      </c>
      <c r="L4280" s="444">
        <f t="shared" ca="1" si="182"/>
        <v>-3542686188494.9272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-3542686188494.9272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-14761192452.062197</v>
      </c>
      <c r="L4281" s="444">
        <f t="shared" ca="1" si="182"/>
        <v>-3557447380946.9893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-3557447380946.9893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-14822697420.612455</v>
      </c>
      <c r="L4282" s="444">
        <f t="shared" ca="1" si="182"/>
        <v>-3572270078367.6016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-3572270078367.6016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-14884458659.865005</v>
      </c>
      <c r="L4283" s="444">
        <f t="shared" ca="1" si="182"/>
        <v>-3587154537027.4668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-3587154537027.4668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-14946477237.614445</v>
      </c>
      <c r="L4284" s="444">
        <f t="shared" ca="1" si="182"/>
        <v>-3602101014265.0811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-3602101014265.0811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-15008754226.104506</v>
      </c>
      <c r="L4285" s="444">
        <f t="shared" ca="1" si="182"/>
        <v>-3617109768491.1855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-3617109768491.1855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-15071290702.046606</v>
      </c>
      <c r="L4286" s="444">
        <f t="shared" ca="1" si="182"/>
        <v>-3632181059193.2319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-3632181059193.2319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-15134087746.638466</v>
      </c>
      <c r="L4287" s="444">
        <f t="shared" ca="1" si="182"/>
        <v>-3647315146939.8706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-3647315146939.8706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-15197146445.582794</v>
      </c>
      <c r="L4288" s="444">
        <f t="shared" ca="1" si="182"/>
        <v>-3662512293385.4536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-3662512293385.4536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-15260467889.106058</v>
      </c>
      <c r="L4289" s="444">
        <f t="shared" ca="1" si="182"/>
        <v>-3677772761274.5596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-3677772761274.5596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-15324053171.977333</v>
      </c>
      <c r="L4290" s="444">
        <f t="shared" ca="1" si="182"/>
        <v>-3693096814446.5371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-3693096814446.5371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-15387903393.527235</v>
      </c>
      <c r="L4291" s="444">
        <f t="shared" ca="1" si="182"/>
        <v>-3708484717840.0645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-3708484717840.0645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-15452019657.666933</v>
      </c>
      <c r="L4292" s="444">
        <f t="shared" ca="1" si="182"/>
        <v>-3723936737497.7314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-3723936737497.7314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-15516403072.907213</v>
      </c>
      <c r="L4293" s="444">
        <f t="shared" ca="1" si="182"/>
        <v>-3739453140570.6387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-3739453140570.6387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-15581054752.377661</v>
      </c>
      <c r="L4294" s="444">
        <f t="shared" ca="1" si="182"/>
        <v>-3755034195323.0161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-3755034195323.0161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-15645975813.845898</v>
      </c>
      <c r="L4295" s="444">
        <f t="shared" ca="1" si="182"/>
        <v>-3770680171136.8618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-3770680171136.8618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-15711167379.736923</v>
      </c>
      <c r="L4296" s="444">
        <f t="shared" ca="1" si="182"/>
        <v>-3786391338516.5986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-3786391338516.5986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-15776630577.152494</v>
      </c>
      <c r="L4297" s="444">
        <f t="shared" ca="1" si="182"/>
        <v>-3802167969093.751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-3802167969093.751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-15842366537.890629</v>
      </c>
      <c r="L4298" s="444">
        <f t="shared" ca="1" si="182"/>
        <v>-3818010335631.6416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-3818010335631.6416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-15908376398.465174</v>
      </c>
      <c r="L4299" s="444">
        <f t="shared" ca="1" si="182"/>
        <v>-3833918712030.1069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-3833918712030.1069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-15974661300.125444</v>
      </c>
      <c r="L4300" s="444">
        <f t="shared" ca="1" si="182"/>
        <v>-3849893373330.2324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-3849893373330.2324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-16041222388.875969</v>
      </c>
      <c r="L4301" s="444">
        <f t="shared" ca="1" si="182"/>
        <v>-3865934595719.1084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-3865934595719.1084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-16108060815.496283</v>
      </c>
      <c r="L4302" s="444">
        <f t="shared" ca="1" si="182"/>
        <v>-3882042656534.6045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-3882042656534.6045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-16175177735.560854</v>
      </c>
      <c r="L4303" s="444">
        <f t="shared" ca="1" si="182"/>
        <v>-3898217834270.1655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-3898217834270.1655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-16242574309.459021</v>
      </c>
      <c r="L4304" s="444">
        <f t="shared" ca="1" si="182"/>
        <v>-3914460408579.6245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-3914460408579.6245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-16310251702.415102</v>
      </c>
      <c r="L4305" s="444">
        <f t="shared" ca="1" si="182"/>
        <v>-3930770660282.0396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-3930770660282.0396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-16378211084.508497</v>
      </c>
      <c r="L4306" s="444">
        <f t="shared" ca="1" si="182"/>
        <v>-3947148871366.5479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-3947148871366.5479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-16446453630.693949</v>
      </c>
      <c r="L4307" s="444">
        <f t="shared" ca="1" si="182"/>
        <v>-3963595324997.2417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-3963595324997.2417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-16514980520.82184</v>
      </c>
      <c r="L4308" s="444">
        <f t="shared" ca="1" si="182"/>
        <v>-3980110305518.0635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-3980110305518.0635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-16583792939.658596</v>
      </c>
      <c r="L4309" s="444">
        <f t="shared" ca="1" si="182"/>
        <v>-3996694098457.7222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-3996694098457.7222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-16652892076.907175</v>
      </c>
      <c r="L4310" s="444">
        <f t="shared" ca="1" si="182"/>
        <v>-4013346990534.6294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-4013346990534.6294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-16722279127.227623</v>
      </c>
      <c r="L4311" s="444">
        <f t="shared" ca="1" si="182"/>
        <v>-4030069269661.8569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-4030069269661.8569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-16791955290.257734</v>
      </c>
      <c r="L4312" s="444">
        <f t="shared" ca="1" si="182"/>
        <v>-4046861224952.1147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-4046861224952.1147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-16861921770.633812</v>
      </c>
      <c r="L4313" s="444">
        <f t="shared" ca="1" si="182"/>
        <v>-4063723146722.7485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-4063723146722.7485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-16932179778.011452</v>
      </c>
      <c r="L4314" s="444">
        <f t="shared" ca="1" si="182"/>
        <v>-4080655326500.7598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-4080655326500.7598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-17002730527.086498</v>
      </c>
      <c r="L4315" s="444">
        <f t="shared" ca="1" si="182"/>
        <v>-4097658057027.8462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-4097658057027.8462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-17073575237.616026</v>
      </c>
      <c r="L4316" s="444">
        <f t="shared" ca="1" si="182"/>
        <v>-4114731632265.4624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-4114731632265.4624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-17144715134.439426</v>
      </c>
      <c r="L4317" s="444">
        <f t="shared" ca="1" si="182"/>
        <v>-4131876347399.9019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-4131876347399.9019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-17216151447.499588</v>
      </c>
      <c r="L4318" s="444">
        <f t="shared" ca="1" si="182"/>
        <v>-4149092498847.4014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-4149092498847.4014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-17287885411.864174</v>
      </c>
      <c r="L4319" s="444">
        <f t="shared" ca="1" si="182"/>
        <v>-4166380384259.2656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-4166380384259.2656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-17359918267.746941</v>
      </c>
      <c r="L4320" s="444">
        <f t="shared" ca="1" si="182"/>
        <v>-4183740302527.0127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-4183740302527.0127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-17432251260.529221</v>
      </c>
      <c r="L4321" s="444">
        <f t="shared" ca="1" si="182"/>
        <v>-4201172553787.542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-4201172553787.542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-17504885640.781425</v>
      </c>
      <c r="L4322" s="444">
        <f t="shared" ca="1" si="182"/>
        <v>-4218677439428.3232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-4218677439428.3232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-17577822664.284679</v>
      </c>
      <c r="L4323" s="444">
        <f t="shared" ca="1" si="182"/>
        <v>-4236255262092.6079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-4236255262092.6079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-17651063592.052532</v>
      </c>
      <c r="L4324" s="444">
        <f t="shared" ca="1" si="182"/>
        <v>-4253906325684.6606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-4253906325684.6606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-17724609690.352753</v>
      </c>
      <c r="L4325" s="444">
        <f t="shared" ca="1" si="182"/>
        <v>-4271630935375.0132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-4271630935375.0132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-17798462230.729221</v>
      </c>
      <c r="L4326" s="444">
        <f t="shared" ca="1" si="182"/>
        <v>-4289429397605.7422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-4289429397605.7422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-17872622490.023926</v>
      </c>
      <c r="L4327" s="444">
        <f t="shared" ca="1" si="182"/>
        <v>-4307302020095.7661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-4307302020095.7661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-17947091750.399025</v>
      </c>
      <c r="L4328" s="444">
        <f t="shared" ca="1" si="182"/>
        <v>-4325249111846.165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-4325249111846.165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-18021871299.359024</v>
      </c>
      <c r="L4329" s="444">
        <f t="shared" ca="1" si="182"/>
        <v>-4343270983145.5239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-4343270983145.5239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-18096962429.773014</v>
      </c>
      <c r="L4330" s="444">
        <f t="shared" ca="1" si="182"/>
        <v>-4361367945575.2969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-4361367945575.2969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-18172366439.897072</v>
      </c>
      <c r="L4331" s="444">
        <f t="shared" ca="1" si="182"/>
        <v>-4379540312015.1938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-4379540312015.1938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-18248084633.396641</v>
      </c>
      <c r="L4332" s="444">
        <f t="shared" ca="1" si="182"/>
        <v>-4397788396648.5903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-4397788396648.5903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-18324118319.369125</v>
      </c>
      <c r="L4333" s="444">
        <f t="shared" ca="1" si="182"/>
        <v>-4416112514967.959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-4416112514967.959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-18400468812.366497</v>
      </c>
      <c r="L4334" s="444">
        <f t="shared" ca="1" si="182"/>
        <v>-4434512983780.3252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-4434512983780.3252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-18477137432.418022</v>
      </c>
      <c r="L4335" s="444">
        <f t="shared" ca="1" si="182"/>
        <v>-4452990121212.7432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-4452990121212.7432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-18554125505.053097</v>
      </c>
      <c r="L4336" s="444">
        <f t="shared" ca="1" si="182"/>
        <v>-4471544246717.7959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-4471544246717.7959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-18631434361.32415</v>
      </c>
      <c r="L4337" s="444">
        <f t="shared" ca="1" si="182"/>
        <v>-4490175681079.1201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-4490175681079.1201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-18709065337.829666</v>
      </c>
      <c r="L4338" s="444">
        <f t="shared" ca="1" si="182"/>
        <v>-4508884746416.9502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-4508884746416.9502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-18787019776.737293</v>
      </c>
      <c r="L4339" s="444">
        <f t="shared" ca="1" si="182"/>
        <v>-4527671766193.6875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-4527671766193.6875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-18865299025.80703</v>
      </c>
      <c r="L4340" s="444">
        <f t="shared" ca="1" si="182"/>
        <v>-4546537065219.4941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-4546537065219.4941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-18943904438.414558</v>
      </c>
      <c r="L4341" s="444">
        <f t="shared" ca="1" si="182"/>
        <v>-4565480969657.9092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-4565480969657.9092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-19022837373.574623</v>
      </c>
      <c r="L4342" s="444">
        <f t="shared" ca="1" si="182"/>
        <v>-4584503807031.4834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-4584503807031.4834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-19102099195.964516</v>
      </c>
      <c r="L4343" s="444">
        <f t="shared" ref="L4343:L4597" ca="1" si="187">I4343-J4343+K4343</f>
        <v>-4603605906227.4482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-4603605906227.4482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-19181691275.947701</v>
      </c>
      <c r="L4344" s="444">
        <f t="shared" ca="1" si="187"/>
        <v>-4622787597503.3955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-4622787597503.3955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-19261614989.597481</v>
      </c>
      <c r="L4345" s="444">
        <f t="shared" ca="1" si="187"/>
        <v>-4642049212492.9932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-4642049212492.9932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-19341871718.720806</v>
      </c>
      <c r="L4346" s="444">
        <f t="shared" ca="1" si="187"/>
        <v>-4661391084211.7139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-4661391084211.7139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-19422462850.882141</v>
      </c>
      <c r="L4347" s="444">
        <f t="shared" ca="1" si="187"/>
        <v>-4680813547062.5957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-4680813547062.5957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-19503389779.427483</v>
      </c>
      <c r="L4348" s="444">
        <f t="shared" ca="1" si="187"/>
        <v>-4700316936842.0234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-4700316936842.0234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-19584653903.50843</v>
      </c>
      <c r="L4349" s="444">
        <f t="shared" ca="1" si="187"/>
        <v>-4719901590745.5322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-4719901590745.5322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-19666256628.106384</v>
      </c>
      <c r="L4350" s="444">
        <f t="shared" ca="1" si="187"/>
        <v>-4739567847373.6387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-4739567847373.6387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-19748199364.056828</v>
      </c>
      <c r="L4351" s="444">
        <f t="shared" ca="1" si="187"/>
        <v>-4759316046737.6953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-4759316046737.6953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-19830483528.07373</v>
      </c>
      <c r="L4352" s="444">
        <f t="shared" ca="1" si="187"/>
        <v>-4779146530265.7695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-4779146530265.7695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-19913110542.77404</v>
      </c>
      <c r="L4353" s="444">
        <f t="shared" ca="1" si="187"/>
        <v>-4799059640808.5439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-4799059640808.5439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-19996081836.702267</v>
      </c>
      <c r="L4354" s="444">
        <f t="shared" ca="1" si="187"/>
        <v>-4819055722645.2461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-4819055722645.2461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-20079398844.35519</v>
      </c>
      <c r="L4355" s="444">
        <f t="shared" ca="1" si="187"/>
        <v>-4839135121489.6016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-4839135121489.6016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-20163063006.206673</v>
      </c>
      <c r="L4356" s="444">
        <f t="shared" ca="1" si="187"/>
        <v>-4859298184495.8086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-4859298184495.8086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-20247075768.732536</v>
      </c>
      <c r="L4357" s="444">
        <f t="shared" ca="1" si="187"/>
        <v>-4879545260264.541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-4879545260264.541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-20331438584.435589</v>
      </c>
      <c r="L4358" s="444">
        <f t="shared" ca="1" si="187"/>
        <v>-4899876698848.9766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-4899876698848.9766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-20416152911.870735</v>
      </c>
      <c r="L4359" s="444">
        <f t="shared" ca="1" si="187"/>
        <v>-4920292851760.8477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-4920292851760.8477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-20501220215.670197</v>
      </c>
      <c r="L4360" s="444">
        <f t="shared" ca="1" si="187"/>
        <v>-4940794071976.5176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-4940794071976.5176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-20586641966.568825</v>
      </c>
      <c r="L4361" s="444">
        <f t="shared" ca="1" si="187"/>
        <v>-4961380713943.0859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-4961380713943.0859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-20672419641.429523</v>
      </c>
      <c r="L4362" s="444">
        <f t="shared" ca="1" si="187"/>
        <v>-4982053133584.5156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-4982053133584.5156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-20758554723.268814</v>
      </c>
      <c r="L4363" s="444">
        <f t="shared" ca="1" si="187"/>
        <v>-5002811688307.7842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-5002811688307.7842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-20845048701.282433</v>
      </c>
      <c r="L4364" s="444">
        <f t="shared" ca="1" si="187"/>
        <v>-5023656737009.0664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-5023656737009.0664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-20931903070.871109</v>
      </c>
      <c r="L4365" s="444">
        <f t="shared" ca="1" si="187"/>
        <v>-5044588640079.9375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-5044588640079.9375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-21019119333.666405</v>
      </c>
      <c r="L4366" s="444">
        <f t="shared" ca="1" si="187"/>
        <v>-5065607759413.6035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-5065607759413.6035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-21106698997.556683</v>
      </c>
      <c r="L4367" s="444">
        <f t="shared" ca="1" si="187"/>
        <v>-5086714458411.1602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-5086714458411.1602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-21194643576.713165</v>
      </c>
      <c r="L4368" s="444">
        <f t="shared" ca="1" si="187"/>
        <v>-5107909101987.873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-5107909101987.873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-21282954591.616138</v>
      </c>
      <c r="L4369" s="444">
        <f t="shared" ca="1" si="187"/>
        <v>-5129192056579.4893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-5129192056579.4893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-21371633569.081203</v>
      </c>
      <c r="L4370" s="444">
        <f t="shared" ca="1" si="187"/>
        <v>-5150563690148.5703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-5150563690148.5703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-21460682042.285709</v>
      </c>
      <c r="L4371" s="444">
        <f t="shared" ca="1" si="187"/>
        <v>-5172024372190.8564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-5172024372190.8564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-21550101550.795235</v>
      </c>
      <c r="L4372" s="444">
        <f t="shared" ca="1" si="187"/>
        <v>-5193574473741.6514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-5193574473741.6514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-21639893640.590214</v>
      </c>
      <c r="L4373" s="444">
        <f t="shared" ca="1" si="187"/>
        <v>-5215214367382.2412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-5215214367382.2412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-21730059864.09267</v>
      </c>
      <c r="L4374" s="444">
        <f t="shared" ca="1" si="187"/>
        <v>-5236944427246.334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-5236944427246.334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-21820601780.193058</v>
      </c>
      <c r="L4375" s="444">
        <f t="shared" ca="1" si="187"/>
        <v>-5258765029026.5273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-5258765029026.5273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-21911520954.277199</v>
      </c>
      <c r="L4376" s="444">
        <f t="shared" ca="1" si="187"/>
        <v>-5280676549980.8047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-5280676549980.8047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-22002818958.253353</v>
      </c>
      <c r="L4377" s="444">
        <f t="shared" ca="1" si="187"/>
        <v>-5302679368939.0576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-5302679368939.0576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-22094497370.579407</v>
      </c>
      <c r="L4378" s="444">
        <f t="shared" ca="1" si="187"/>
        <v>-5324773866309.6367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-5324773866309.6367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-22186557776.290154</v>
      </c>
      <c r="L4379" s="444">
        <f t="shared" ca="1" si="187"/>
        <v>-5346960424085.9268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-5346960424085.9268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-22279001767.024696</v>
      </c>
      <c r="L4380" s="444">
        <f t="shared" ca="1" si="187"/>
        <v>-5369239425852.9512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-5369239425852.9512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-22371830941.053963</v>
      </c>
      <c r="L4381" s="444">
        <f t="shared" ca="1" si="187"/>
        <v>-5391611256794.0049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-5391611256794.0049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-22465046903.308353</v>
      </c>
      <c r="L4382" s="444">
        <f t="shared" ca="1" si="187"/>
        <v>-5414076303697.3135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-5414076303697.3135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-22558651265.405472</v>
      </c>
      <c r="L4383" s="444">
        <f t="shared" ca="1" si="187"/>
        <v>-5436634954962.7188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-5436634954962.7188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-22652645645.677994</v>
      </c>
      <c r="L4384" s="444">
        <f t="shared" ca="1" si="187"/>
        <v>-5459287600608.3965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-5459287600608.3965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-22747031669.201653</v>
      </c>
      <c r="L4385" s="444">
        <f t="shared" ca="1" si="187"/>
        <v>-5482034632277.5977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-5482034632277.5977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-22841810967.823322</v>
      </c>
      <c r="L4386" s="444">
        <f t="shared" ca="1" si="187"/>
        <v>-5504876443245.4209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-5504876443245.4209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-22936985180.189255</v>
      </c>
      <c r="L4387" s="444">
        <f t="shared" ca="1" si="187"/>
        <v>-5527813428425.6104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-5527813428425.6104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-23032555951.773376</v>
      </c>
      <c r="L4388" s="444">
        <f t="shared" ca="1" si="187"/>
        <v>-5550845984377.3838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-5550845984377.3838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-23128524934.905766</v>
      </c>
      <c r="L4389" s="444">
        <f t="shared" ca="1" si="187"/>
        <v>-5573974509312.29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-5573974509312.29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-23224893788.801208</v>
      </c>
      <c r="L4390" s="444">
        <f t="shared" ca="1" si="187"/>
        <v>-5597199403101.0908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-5597199403101.0908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-23321664179.587879</v>
      </c>
      <c r="L4391" s="444">
        <f t="shared" ca="1" si="187"/>
        <v>-5620521067280.6787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-5620521067280.6787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-23418837780.336163</v>
      </c>
      <c r="L4392" s="444">
        <f t="shared" ca="1" si="187"/>
        <v>-5643939905061.0146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-5643939905061.0146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-23516416271.087563</v>
      </c>
      <c r="L4393" s="444">
        <f t="shared" ca="1" si="187"/>
        <v>-5667456321332.1025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-5667456321332.1025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-23614401338.883759</v>
      </c>
      <c r="L4394" s="444">
        <f t="shared" ca="1" si="187"/>
        <v>-5691070722670.9863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-5691070722670.9863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-23712794677.795776</v>
      </c>
      <c r="L4395" s="444">
        <f t="shared" ca="1" si="187"/>
        <v>-5714783517348.7822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-5714783517348.7822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-23811597988.953259</v>
      </c>
      <c r="L4396" s="444">
        <f t="shared" ca="1" si="187"/>
        <v>-5738595115337.7354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-5738595115337.7354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-23910812980.573898</v>
      </c>
      <c r="L4397" s="444">
        <f t="shared" ca="1" si="187"/>
        <v>-5762505928318.3096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-5762505928318.3096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-24010441367.992958</v>
      </c>
      <c r="L4398" s="444">
        <f t="shared" ca="1" si="187"/>
        <v>-5786516369686.3027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-5786516369686.3027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-24110484873.692928</v>
      </c>
      <c r="L4399" s="444">
        <f t="shared" ca="1" si="187"/>
        <v>-5810626854559.9961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-5810626854559.9961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-24210945227.333317</v>
      </c>
      <c r="L4400" s="444">
        <f t="shared" ca="1" si="187"/>
        <v>-5834837799787.3291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-5834837799787.3291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-24311824165.780537</v>
      </c>
      <c r="L4401" s="444">
        <f t="shared" ca="1" si="187"/>
        <v>-5859149623953.1094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-5859149623953.1094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-24413123433.137955</v>
      </c>
      <c r="L4402" s="444">
        <f t="shared" ca="1" si="187"/>
        <v>-5883562747386.2471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-5883562747386.2471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-24514844780.776028</v>
      </c>
      <c r="L4403" s="444">
        <f t="shared" ca="1" si="187"/>
        <v>-5908077592167.0234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-5908077592167.0234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-24616989967.362598</v>
      </c>
      <c r="L4404" s="444">
        <f t="shared" ca="1" si="187"/>
        <v>-5932694582134.3857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-5932694582134.3857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-24719560758.893272</v>
      </c>
      <c r="L4405" s="444">
        <f t="shared" ca="1" si="187"/>
        <v>-5957414142893.2793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-5957414142893.2793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-24822558928.721996</v>
      </c>
      <c r="L4406" s="444">
        <f t="shared" ca="1" si="187"/>
        <v>-5982236701822.001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-5982236701822.001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-24925986257.591671</v>
      </c>
      <c r="L4407" s="444">
        <f t="shared" ca="1" si="187"/>
        <v>-6007162688079.5928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-6007162688079.5928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-25029844533.66497</v>
      </c>
      <c r="L4408" s="444">
        <f t="shared" ca="1" si="187"/>
        <v>-6032192532613.2578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-6032192532613.2578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-25134135552.555241</v>
      </c>
      <c r="L4409" s="444">
        <f t="shared" ca="1" si="187"/>
        <v>-6057326668165.8135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-6057326668165.8135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-25238861117.357555</v>
      </c>
      <c r="L4410" s="444">
        <f t="shared" ca="1" si="187"/>
        <v>-6082565529283.1709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-6082565529283.1709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-25344023038.679878</v>
      </c>
      <c r="L4411" s="444">
        <f t="shared" ca="1" si="187"/>
        <v>-6107909552321.8506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-6107909552321.8506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-25449623134.674377</v>
      </c>
      <c r="L4412" s="444">
        <f t="shared" ca="1" si="187"/>
        <v>-6133359175456.5254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-6133359175456.5254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-25555663231.068855</v>
      </c>
      <c r="L4413" s="444">
        <f t="shared" ca="1" si="187"/>
        <v>-6158914838687.5947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-6158914838687.5947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-25662145161.198311</v>
      </c>
      <c r="L4414" s="444">
        <f t="shared" ca="1" si="187"/>
        <v>-6184576983848.793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-6184576983848.793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-25769070766.036636</v>
      </c>
      <c r="L4415" s="444">
        <f t="shared" ca="1" si="187"/>
        <v>-6210346054614.8301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-6210346054614.8301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-25876441894.228458</v>
      </c>
      <c r="L4416" s="444">
        <f t="shared" ca="1" si="187"/>
        <v>-6236222496509.0586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-6236222496509.0586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-25984260402.121078</v>
      </c>
      <c r="L4417" s="444">
        <f t="shared" ca="1" si="187"/>
        <v>-6262206756911.1797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-6262206756911.1797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-26092528153.796581</v>
      </c>
      <c r="L4418" s="444">
        <f t="shared" ca="1" si="187"/>
        <v>-6288299285064.9766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-6288299285064.9766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-26201247021.104069</v>
      </c>
      <c r="L4419" s="444">
        <f t="shared" ca="1" si="187"/>
        <v>-6314500532086.0811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-6314500532086.0811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-26310418883.692005</v>
      </c>
      <c r="L4420" s="444">
        <f t="shared" ca="1" si="187"/>
        <v>-6340810950969.7734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-6340810950969.7734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-26420045629.040722</v>
      </c>
      <c r="L4421" s="444">
        <f t="shared" ca="1" si="187"/>
        <v>-6367230996598.8145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-6367230996598.8145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-26530129152.49506</v>
      </c>
      <c r="L4422" s="444">
        <f t="shared" ca="1" si="187"/>
        <v>-6393761125751.3096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-6393761125751.3096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-26640671357.297123</v>
      </c>
      <c r="L4423" s="444">
        <f t="shared" ca="1" si="187"/>
        <v>-6420401797108.6064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-6420401797108.6064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-26751674154.619194</v>
      </c>
      <c r="L4424" s="444">
        <f t="shared" ca="1" si="187"/>
        <v>-6447153471263.2256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-6447153471263.2256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-26863139463.596771</v>
      </c>
      <c r="L4425" s="444">
        <f t="shared" ca="1" si="187"/>
        <v>-6474016610726.8223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-6474016610726.8223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-26975069211.361759</v>
      </c>
      <c r="L4426" s="444">
        <f t="shared" ca="1" si="187"/>
        <v>-6500991679938.1836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-6500991679938.1836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-27087465333.075764</v>
      </c>
      <c r="L4427" s="444">
        <f t="shared" ca="1" si="187"/>
        <v>-6528079145271.2598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-6528079145271.2598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-27200329771.963581</v>
      </c>
      <c r="L4428" s="444">
        <f t="shared" ca="1" si="187"/>
        <v>-6555279475043.2236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-6555279475043.2236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-27313664479.346764</v>
      </c>
      <c r="L4429" s="444">
        <f t="shared" ca="1" si="187"/>
        <v>-6582593139522.5703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-6582593139522.5703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-27427471414.677376</v>
      </c>
      <c r="L4430" s="444">
        <f t="shared" ca="1" si="187"/>
        <v>-6610020610937.248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-6610020610937.248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-27541752545.571865</v>
      </c>
      <c r="L4431" s="444">
        <f t="shared" ca="1" si="187"/>
        <v>-6637562363482.8203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-6637562363482.8203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-27656509847.845085</v>
      </c>
      <c r="L4432" s="444">
        <f t="shared" ca="1" si="187"/>
        <v>-6665218873330.665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-6665218873330.665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-27771745305.544437</v>
      </c>
      <c r="L4433" s="444">
        <f t="shared" ca="1" si="187"/>
        <v>-6692990618636.21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-6692990618636.21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-27887460910.984207</v>
      </c>
      <c r="L4434" s="444">
        <f t="shared" ca="1" si="187"/>
        <v>-6720878079547.1943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-6720878079547.1943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-28003658664.779976</v>
      </c>
      <c r="L4435" s="444">
        <f t="shared" ca="1" si="187"/>
        <v>-6748881738211.9746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-6748881738211.9746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-28120340575.883228</v>
      </c>
      <c r="L4436" s="444">
        <f t="shared" ca="1" si="187"/>
        <v>-6777002078787.8574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-6777002078787.8574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-28237508661.616074</v>
      </c>
      <c r="L4437" s="444">
        <f t="shared" ca="1" si="187"/>
        <v>-6805239587449.4736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-6805239587449.4736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-28355164947.706139</v>
      </c>
      <c r="L4438" s="444">
        <f t="shared" ca="1" si="187"/>
        <v>-6833594752397.1797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-6833594752397.1797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-28473311468.321583</v>
      </c>
      <c r="L4439" s="444">
        <f t="shared" ca="1" si="187"/>
        <v>-6862068063865.501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-6862068063865.501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-28591950266.106255</v>
      </c>
      <c r="L4440" s="444">
        <f t="shared" ca="1" si="187"/>
        <v>-6890660014131.6074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-6890660014131.6074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-28711083392.215031</v>
      </c>
      <c r="L4441" s="444">
        <f t="shared" ca="1" si="187"/>
        <v>-6919371097523.8223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-6919371097523.8223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-28830712906.349258</v>
      </c>
      <c r="L4442" s="444">
        <f t="shared" ca="1" si="187"/>
        <v>-6948201810430.1719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-6948201810430.1719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-28950840876.792381</v>
      </c>
      <c r="L4443" s="444">
        <f t="shared" ca="1" si="187"/>
        <v>-6977152651306.9639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-6977152651306.9639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-29071469380.445683</v>
      </c>
      <c r="L4444" s="444">
        <f t="shared" ca="1" si="187"/>
        <v>-7006224120687.4092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-7006224120687.4092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-29192600502.864204</v>
      </c>
      <c r="L4445" s="444">
        <f t="shared" ca="1" si="187"/>
        <v>-7035416721190.2734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-7035416721190.2734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-29314236338.292805</v>
      </c>
      <c r="L4446" s="444">
        <f t="shared" ca="1" si="187"/>
        <v>-7064730957528.5664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-7064730957528.5664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-29436378989.702362</v>
      </c>
      <c r="L4447" s="444">
        <f t="shared" ca="1" si="187"/>
        <v>-7094167336518.2686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-7094167336518.2686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-29559030568.826118</v>
      </c>
      <c r="L4448" s="444">
        <f t="shared" ca="1" si="187"/>
        <v>-7123726367087.0947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-7123726367087.0947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-29682193196.196224</v>
      </c>
      <c r="L4449" s="444">
        <f t="shared" ca="1" si="187"/>
        <v>-7153408560283.291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-7153408560283.291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-29805869001.180378</v>
      </c>
      <c r="L4450" s="444">
        <f t="shared" ca="1" si="187"/>
        <v>-7183214429284.4717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-7183214429284.4717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-29930060122.018631</v>
      </c>
      <c r="L4451" s="444">
        <f t="shared" ca="1" si="187"/>
        <v>-7213144489406.4902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-7213144489406.4902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-30054768705.860374</v>
      </c>
      <c r="L4452" s="444">
        <f t="shared" ca="1" si="187"/>
        <v>-7243199258112.3506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-7243199258112.3506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-30179996908.80146</v>
      </c>
      <c r="L4453" s="444">
        <f t="shared" ca="1" si="187"/>
        <v>-7273379255021.1523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-7273379255021.1523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-30305746895.921467</v>
      </c>
      <c r="L4454" s="444">
        <f t="shared" ca="1" si="187"/>
        <v>-7303685001917.0742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-7303685001917.0742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-30432020841.32114</v>
      </c>
      <c r="L4455" s="444">
        <f t="shared" ca="1" si="187"/>
        <v>-7334117022758.3955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-7334117022758.3955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-30558820928.159985</v>
      </c>
      <c r="L4456" s="444">
        <f t="shared" ca="1" si="187"/>
        <v>-7364675843686.5557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-7364675843686.5557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-30686149348.693977</v>
      </c>
      <c r="L4457" s="444">
        <f t="shared" ca="1" si="187"/>
        <v>-7395361993035.25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-7395361993035.25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-30814008304.313541</v>
      </c>
      <c r="L4458" s="444">
        <f t="shared" ca="1" si="187"/>
        <v>-7426176001339.5635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-7426176001339.5635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-30942400005.581516</v>
      </c>
      <c r="L4459" s="444">
        <f t="shared" ca="1" si="187"/>
        <v>-7457118401345.1445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-7457118401345.1445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-31071326672.271431</v>
      </c>
      <c r="L4460" s="444">
        <f t="shared" ca="1" si="187"/>
        <v>-7488189728017.416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-7488189728017.416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-31200790533.405903</v>
      </c>
      <c r="L4461" s="444">
        <f t="shared" ca="1" si="187"/>
        <v>-7519390518550.8223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-7519390518550.8223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-31330793827.295097</v>
      </c>
      <c r="L4462" s="444">
        <f t="shared" ca="1" si="187"/>
        <v>-7550721312378.1172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-7550721312378.1172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-31461338801.575489</v>
      </c>
      <c r="L4463" s="444">
        <f t="shared" ca="1" si="187"/>
        <v>-7582182651179.6924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-7582182651179.6924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-31592427713.248714</v>
      </c>
      <c r="L4464" s="444">
        <f t="shared" ca="1" si="187"/>
        <v>-7613775078892.9414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-7613775078892.9414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-31724062828.720589</v>
      </c>
      <c r="L4465" s="444">
        <f t="shared" ca="1" si="187"/>
        <v>-7645499141721.6621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-7645499141721.6621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-31856246423.84026</v>
      </c>
      <c r="L4466" s="444">
        <f t="shared" ca="1" si="187"/>
        <v>-7677355388145.502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-7677355388145.502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-31988980783.939587</v>
      </c>
      <c r="L4467" s="444">
        <f t="shared" ca="1" si="187"/>
        <v>-7709344368929.4414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-7709344368929.4414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-32122268203.872677</v>
      </c>
      <c r="L4468" s="444">
        <f t="shared" ca="1" si="187"/>
        <v>-7741466637133.3145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-7741466637133.3145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-32256110988.055481</v>
      </c>
      <c r="L4469" s="444">
        <f t="shared" ca="1" si="187"/>
        <v>-7773722748121.3701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-7773722748121.3701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-32390511450.505707</v>
      </c>
      <c r="L4470" s="444">
        <f t="shared" ca="1" si="187"/>
        <v>-7806113259571.876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-7806113259571.876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-32525471914.88282</v>
      </c>
      <c r="L4471" s="444">
        <f t="shared" ca="1" si="187"/>
        <v>-7838638731486.7588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-7838638731486.7588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-32660994714.52816</v>
      </c>
      <c r="L4472" s="444">
        <f t="shared" ca="1" si="187"/>
        <v>-7871299726201.2871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-7871299726201.2871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-32797082192.505363</v>
      </c>
      <c r="L4473" s="444">
        <f t="shared" ca="1" si="187"/>
        <v>-7904096808393.792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-7904096808393.792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-32933736701.6408</v>
      </c>
      <c r="L4474" s="444">
        <f t="shared" ca="1" si="187"/>
        <v>-7937030545095.4326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-7937030545095.4326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-33070960604.564301</v>
      </c>
      <c r="L4475" s="444">
        <f t="shared" ca="1" si="187"/>
        <v>-7970101505699.9971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-7970101505699.9971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-33208756273.749992</v>
      </c>
      <c r="L4476" s="444">
        <f t="shared" ca="1" si="187"/>
        <v>-8003310261973.7471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-8003310261973.7471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-33347126091.557278</v>
      </c>
      <c r="L4477" s="444">
        <f t="shared" ca="1" si="187"/>
        <v>-8036657388065.3047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-8036657388065.3047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-33486072450.272102</v>
      </c>
      <c r="L4478" s="444">
        <f t="shared" ca="1" si="187"/>
        <v>-8070143460515.5771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-8070143460515.5771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-33625597752.148243</v>
      </c>
      <c r="L4479" s="444">
        <f t="shared" ca="1" si="187"/>
        <v>-8103769058267.7256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-8103769058267.7256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-33765704409.44886</v>
      </c>
      <c r="L4480" s="444">
        <f t="shared" ca="1" si="187"/>
        <v>-8137534762677.1748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-8137534762677.1748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-33906394844.488228</v>
      </c>
      <c r="L4481" s="444">
        <f t="shared" ca="1" si="187"/>
        <v>-8171441157521.6631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-8171441157521.6631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-34047671489.673595</v>
      </c>
      <c r="L4482" s="444">
        <f t="shared" ca="1" si="187"/>
        <v>-8205488829011.3369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-8205488829011.3369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-34189536787.547237</v>
      </c>
      <c r="L4483" s="444">
        <f t="shared" ca="1" si="187"/>
        <v>-8239678365798.8838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-8239678365798.8838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-34331993190.828682</v>
      </c>
      <c r="L4484" s="444">
        <f t="shared" ca="1" si="187"/>
        <v>-8274010358989.7129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-8274010358989.7129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-34475043162.457138</v>
      </c>
      <c r="L4485" s="444">
        <f t="shared" ca="1" si="187"/>
        <v>-8308485402152.1699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-8308485402152.1699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-34618689175.634041</v>
      </c>
      <c r="L4486" s="444">
        <f t="shared" ca="1" si="187"/>
        <v>-8343104091327.8037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-8343104091327.8037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-34762933713.865852</v>
      </c>
      <c r="L4487" s="444">
        <f t="shared" ca="1" si="187"/>
        <v>-8377867025041.6699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-8377867025041.6699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-34907779271.006958</v>
      </c>
      <c r="L4488" s="444">
        <f t="shared" ca="1" si="187"/>
        <v>-8412774804312.6768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-8412774804312.6768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-35053228351.302826</v>
      </c>
      <c r="L4489" s="444">
        <f t="shared" ca="1" si="187"/>
        <v>-8447828032663.9795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-8447828032663.9795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-35199283469.43325</v>
      </c>
      <c r="L4490" s="444">
        <f t="shared" ca="1" si="187"/>
        <v>-8483027316133.4131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-8483027316133.4131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-35345947150.555885</v>
      </c>
      <c r="L4491" s="444">
        <f t="shared" ca="1" si="187"/>
        <v>-8518373263283.9688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-8518373263283.9688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-35493221930.349869</v>
      </c>
      <c r="L4492" s="444">
        <f t="shared" ca="1" si="187"/>
        <v>-8553866485214.3184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-8553866485214.3184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-35641110355.059662</v>
      </c>
      <c r="L4493" s="444">
        <f t="shared" ca="1" si="187"/>
        <v>-8589507595569.3779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-8589507595569.3779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-35789614981.539078</v>
      </c>
      <c r="L4494" s="444">
        <f t="shared" ca="1" si="187"/>
        <v>-8625297210550.917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-8625297210550.917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-35938738377.295486</v>
      </c>
      <c r="L4495" s="444">
        <f t="shared" ca="1" si="187"/>
        <v>-8661235948928.2129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-8661235948928.2129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-36088483120.534218</v>
      </c>
      <c r="L4496" s="444">
        <f t="shared" ca="1" si="187"/>
        <v>-8697324432048.7471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-8697324432048.7471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-36238851800.203117</v>
      </c>
      <c r="L4497" s="444">
        <f t="shared" ca="1" si="187"/>
        <v>-8733563283848.9502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-8733563283848.9502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-36389847016.037292</v>
      </c>
      <c r="L4498" s="444">
        <f t="shared" ca="1" si="187"/>
        <v>-8769953130864.9873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-8769953130864.9873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-36541471378.604111</v>
      </c>
      <c r="L4499" s="444">
        <f t="shared" ca="1" si="187"/>
        <v>-8806494602243.5918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-8806494602243.5918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-36693727509.348297</v>
      </c>
      <c r="L4500" s="444">
        <f t="shared" ca="1" si="187"/>
        <v>-8843188329752.9395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-8843188329752.9395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-36846618040.637245</v>
      </c>
      <c r="L4501" s="444">
        <f t="shared" ca="1" si="187"/>
        <v>-8880034947793.5762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-8880034947793.5762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-37000145615.806564</v>
      </c>
      <c r="L4502" s="444">
        <f t="shared" ca="1" si="187"/>
        <v>-8917035093409.3828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-8917035093409.3828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-37154312889.205765</v>
      </c>
      <c r="L4503" s="444">
        <f t="shared" ca="1" si="187"/>
        <v>-8954189406298.5879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-8954189406298.5879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-37309122526.244118</v>
      </c>
      <c r="L4504" s="444">
        <f t="shared" ca="1" si="187"/>
        <v>-8991498528824.832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-8991498528824.832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-37464577203.436798</v>
      </c>
      <c r="L4505" s="444">
        <f t="shared" ca="1" si="187"/>
        <v>-9028963106028.2695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-9028963106028.2695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-37620679608.451126</v>
      </c>
      <c r="L4506" s="444">
        <f t="shared" ca="1" si="187"/>
        <v>-9066583785636.7207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-9066583785636.7207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-37777432440.153</v>
      </c>
      <c r="L4507" s="444">
        <f t="shared" ca="1" si="187"/>
        <v>-9104361218076.873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-9104361218076.873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-37934838408.653641</v>
      </c>
      <c r="L4508" s="444">
        <f t="shared" ca="1" si="187"/>
        <v>-9142296056485.5273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-9142296056485.5273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-38092900235.356361</v>
      </c>
      <c r="L4509" s="444">
        <f t="shared" ca="1" si="187"/>
        <v>-9180388956720.8828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-9180388956720.8828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-38251620653.003677</v>
      </c>
      <c r="L4510" s="444">
        <f t="shared" ca="1" si="187"/>
        <v>-9218640577373.8867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-9218640577373.8867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-38411002405.724525</v>
      </c>
      <c r="L4511" s="444">
        <f t="shared" ca="1" si="187"/>
        <v>-9257051579779.6113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-9257051579779.6113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-38571048249.081711</v>
      </c>
      <c r="L4512" s="444">
        <f t="shared" ca="1" si="187"/>
        <v>-9295622628028.6934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-9295622628028.6934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-38731760950.119553</v>
      </c>
      <c r="L4513" s="444">
        <f t="shared" ca="1" si="187"/>
        <v>-9334354388978.8125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-9334354388978.8125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-38893143287.41172</v>
      </c>
      <c r="L4514" s="444">
        <f t="shared" ca="1" si="187"/>
        <v>-9373247532266.2246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-9373247532266.2246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-39055198051.109268</v>
      </c>
      <c r="L4515" s="444">
        <f t="shared" ca="1" si="187"/>
        <v>-9412302730317.334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-9412302730317.334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-39217928042.988892</v>
      </c>
      <c r="L4516" s="444">
        <f t="shared" ca="1" si="187"/>
        <v>-9451520658360.3223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-9451520658360.3223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-39381336076.501343</v>
      </c>
      <c r="L4517" s="444">
        <f t="shared" ca="1" si="187"/>
        <v>-9490901994436.8242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-9490901994436.8242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-39545424976.820099</v>
      </c>
      <c r="L4518" s="444">
        <f t="shared" ca="1" si="187"/>
        <v>-9530447419413.6445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-9530447419413.6445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-39710197580.890182</v>
      </c>
      <c r="L4519" s="444">
        <f t="shared" ca="1" si="187"/>
        <v>-9570157616994.5352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-9570157616994.5352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-39875656737.477226</v>
      </c>
      <c r="L4520" s="444">
        <f t="shared" ca="1" si="187"/>
        <v>-9610033273732.0117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-9610033273732.0117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-40041805307.216713</v>
      </c>
      <c r="L4521" s="444">
        <f t="shared" ca="1" si="187"/>
        <v>-9650075079039.2285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-9650075079039.2285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-40208646162.663452</v>
      </c>
      <c r="L4522" s="444">
        <f t="shared" ca="1" si="187"/>
        <v>-9690283725201.8926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-9690283725201.8926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-40376182188.341217</v>
      </c>
      <c r="L4523" s="444">
        <f t="shared" ca="1" si="187"/>
        <v>-9730659907390.2344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-9730659907390.2344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-40544416280.792641</v>
      </c>
      <c r="L4524" s="444">
        <f t="shared" ca="1" si="187"/>
        <v>-9771204323671.0273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-9771204323671.0273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-40713351348.62928</v>
      </c>
      <c r="L4525" s="444">
        <f t="shared" ca="1" si="187"/>
        <v>-9811917675019.6563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-9811917675019.6563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-40882990312.581902</v>
      </c>
      <c r="L4526" s="444">
        <f t="shared" ca="1" si="187"/>
        <v>-9852800665332.2383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-9852800665332.2383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-41053336105.550995</v>
      </c>
      <c r="L4527" s="444">
        <f t="shared" ca="1" si="187"/>
        <v>-9893854001437.7891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-9893854001437.7891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-41224391672.657455</v>
      </c>
      <c r="L4528" s="444">
        <f t="shared" ca="1" si="187"/>
        <v>-9935078393110.4473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-9935078393110.4473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-41396159971.293533</v>
      </c>
      <c r="L4529" s="444">
        <f t="shared" ca="1" si="187"/>
        <v>-9976474553081.7402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-9976474553081.7402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-41568643971.17392</v>
      </c>
      <c r="L4530" s="444">
        <f t="shared" ca="1" si="187"/>
        <v>-10018043197052.914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-10018043197052.914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-41741846654.387138</v>
      </c>
      <c r="L4531" s="444">
        <f t="shared" ca="1" si="187"/>
        <v>-10059785043707.301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-10059785043707.301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-41915771015.447083</v>
      </c>
      <c r="L4532" s="444">
        <f t="shared" ca="1" si="187"/>
        <v>-10101700814722.748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-10101700814722.748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-42090420061.34478</v>
      </c>
      <c r="L4533" s="444">
        <f t="shared" ca="1" si="187"/>
        <v>-10143791234784.094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-10143791234784.094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-42265796811.600388</v>
      </c>
      <c r="L4534" s="444">
        <f t="shared" ca="1" si="187"/>
        <v>-10186057031595.693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-10186057031595.693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-42441904298.315392</v>
      </c>
      <c r="L4535" s="444">
        <f t="shared" ca="1" si="187"/>
        <v>-10228498935894.008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-10228498935894.008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-42618745566.225029</v>
      </c>
      <c r="L4536" s="444">
        <f t="shared" ca="1" si="187"/>
        <v>-10271117681460.232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-10271117681460.232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-42796323672.750969</v>
      </c>
      <c r="L4537" s="444">
        <f t="shared" ca="1" si="187"/>
        <v>-10313914005132.982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-10313914005132.982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-42974641688.054092</v>
      </c>
      <c r="L4538" s="444">
        <f t="shared" ca="1" si="187"/>
        <v>-10356888646821.037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-10356888646821.037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-43153702695.087654</v>
      </c>
      <c r="L4539" s="444">
        <f t="shared" ca="1" si="187"/>
        <v>-10400042349516.125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-10400042349516.125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-43333509789.65052</v>
      </c>
      <c r="L4540" s="444">
        <f t="shared" ca="1" si="187"/>
        <v>-10443375859305.775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-10443375859305.775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-43514066080.440727</v>
      </c>
      <c r="L4541" s="444">
        <f t="shared" ca="1" si="187"/>
        <v>-10486889925386.217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-10486889925386.217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-43695374689.109238</v>
      </c>
      <c r="L4542" s="444">
        <f t="shared" ca="1" si="187"/>
        <v>-10530585300075.326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-10530585300075.326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-43877438750.313858</v>
      </c>
      <c r="L4543" s="444">
        <f t="shared" ca="1" si="187"/>
        <v>-10574462738825.641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-10574462738825.641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-44060261411.773499</v>
      </c>
      <c r="L4544" s="444">
        <f t="shared" ca="1" si="187"/>
        <v>-10618523000237.414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-10618523000237.414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-44243845834.322556</v>
      </c>
      <c r="L4545" s="444">
        <f t="shared" ca="1" si="187"/>
        <v>-10662766846071.736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-10662766846071.736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-44428195191.965569</v>
      </c>
      <c r="L4546" s="444">
        <f t="shared" ca="1" si="187"/>
        <v>-10707195041263.701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-10707195041263.701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-44613312671.932091</v>
      </c>
      <c r="L4547" s="444">
        <f t="shared" ca="1" si="187"/>
        <v>-10751808353935.633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-10751808353935.633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-44799201474.731804</v>
      </c>
      <c r="L4548" s="444">
        <f t="shared" ca="1" si="187"/>
        <v>-10796607555410.365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-10796607555410.365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-44985864814.209854</v>
      </c>
      <c r="L4549" s="444">
        <f t="shared" ca="1" si="187"/>
        <v>-10841593420224.574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-10841593420224.574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-45173305917.602394</v>
      </c>
      <c r="L4550" s="444">
        <f t="shared" ca="1" si="187"/>
        <v>-10886766726142.176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-10886766726142.176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-45361528025.5924</v>
      </c>
      <c r="L4551" s="444">
        <f t="shared" ca="1" si="187"/>
        <v>-10932128254167.768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-10932128254167.768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-45550534392.3657</v>
      </c>
      <c r="L4552" s="444">
        <f t="shared" ca="1" si="187"/>
        <v>-10977678788560.133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-10977678788560.133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-45740328285.667221</v>
      </c>
      <c r="L4553" s="444">
        <f t="shared" ca="1" si="187"/>
        <v>-11023419116845.801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-11023419116845.801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-45930912986.857506</v>
      </c>
      <c r="L4554" s="444">
        <f t="shared" ca="1" si="187"/>
        <v>-11069350029832.658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-11069350029832.658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-46122291790.969406</v>
      </c>
      <c r="L4555" s="444">
        <f t="shared" ca="1" si="187"/>
        <v>-11115472321623.627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-11115472321623.627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-46314468006.765114</v>
      </c>
      <c r="L4556" s="444">
        <f t="shared" ca="1" si="187"/>
        <v>-11161786789630.393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-11161786789630.393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-46507444956.793304</v>
      </c>
      <c r="L4557" s="444">
        <f t="shared" ca="1" si="187"/>
        <v>-11208294234587.186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-11208294234587.186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-46701225977.446609</v>
      </c>
      <c r="L4558" s="444">
        <f t="shared" ca="1" si="187"/>
        <v>-11254995460564.633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-11254995460564.633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-46895814419.019302</v>
      </c>
      <c r="L4559" s="444">
        <f t="shared" ca="1" si="187"/>
        <v>-11301891274983.652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-11301891274983.652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-47091213645.765221</v>
      </c>
      <c r="L4560" s="444">
        <f t="shared" ca="1" si="187"/>
        <v>-11348982488629.418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-11348982488629.418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-47287427035.95591</v>
      </c>
      <c r="L4561" s="444">
        <f t="shared" ca="1" si="187"/>
        <v>-11396269915665.373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-11396269915665.373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-47484457981.939056</v>
      </c>
      <c r="L4562" s="444">
        <f t="shared" ca="1" si="187"/>
        <v>-11443754373647.313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-11443754373647.313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-47682309890.197136</v>
      </c>
      <c r="L4563" s="444">
        <f t="shared" ca="1" si="187"/>
        <v>-11491436683537.51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-11491436683537.51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-47880986181.406288</v>
      </c>
      <c r="L4564" s="444">
        <f t="shared" ca="1" si="187"/>
        <v>-11539317669718.916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-11539317669718.916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-48080490290.495483</v>
      </c>
      <c r="L4565" s="444">
        <f t="shared" ca="1" si="187"/>
        <v>-11587398160009.412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-11587398160009.412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-48280825666.705887</v>
      </c>
      <c r="L4566" s="444">
        <f t="shared" ca="1" si="187"/>
        <v>-11635678985676.117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-11635678985676.117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-48481995773.65049</v>
      </c>
      <c r="L4567" s="444">
        <f t="shared" ca="1" si="187"/>
        <v>-11684160981449.768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-11684160981449.768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-48684004089.374031</v>
      </c>
      <c r="L4568" s="444">
        <f t="shared" ca="1" si="187"/>
        <v>-11732844985539.143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-11732844985539.143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-48886854106.413094</v>
      </c>
      <c r="L4569" s="444">
        <f t="shared" ca="1" si="187"/>
        <v>-11781731839645.557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-11781731839645.557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-49090549331.856483</v>
      </c>
      <c r="L4570" s="444">
        <f t="shared" ca="1" si="187"/>
        <v>-11830822388977.414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-11830822388977.414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-49295093287.405891</v>
      </c>
      <c r="L4571" s="444">
        <f t="shared" ca="1" si="187"/>
        <v>-11880117482264.82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-11880117482264.82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-49500489509.436752</v>
      </c>
      <c r="L4572" s="444">
        <f t="shared" ca="1" si="187"/>
        <v>-11929617971774.258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-11929617971774.258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-49706741549.05941</v>
      </c>
      <c r="L4573" s="444">
        <f t="shared" ca="1" si="187"/>
        <v>-11979324713323.316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-11979324713323.316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-49913852972.180481</v>
      </c>
      <c r="L4574" s="444">
        <f t="shared" ca="1" si="187"/>
        <v>-12029238566295.496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-12029238566295.496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-50121827359.564568</v>
      </c>
      <c r="L4575" s="444">
        <f t="shared" ca="1" si="187"/>
        <v>-12079360393655.061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-12079360393655.061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-50330668306.896088</v>
      </c>
      <c r="L4576" s="444">
        <f t="shared" ca="1" si="187"/>
        <v>-12129691061961.957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-12129691061961.957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-50540379424.841484</v>
      </c>
      <c r="L4577" s="444">
        <f t="shared" ca="1" si="187"/>
        <v>-12180231441386.799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-12180231441386.799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-50750964339.111664</v>
      </c>
      <c r="L4578" s="444">
        <f t="shared" ca="1" si="187"/>
        <v>-12230982405725.91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-12230982405725.91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-50962426690.524628</v>
      </c>
      <c r="L4579" s="444">
        <f t="shared" ca="1" si="187"/>
        <v>-12281944832416.436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-12281944832416.436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-51174770135.068481</v>
      </c>
      <c r="L4580" s="444">
        <f t="shared" ca="1" si="187"/>
        <v>-12333119602551.504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-12333119602551.504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-51387998343.9646</v>
      </c>
      <c r="L4581" s="444">
        <f t="shared" ca="1" si="187"/>
        <v>-12384507600895.469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-12384507600895.469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-51602115003.731117</v>
      </c>
      <c r="L4582" s="444">
        <f t="shared" ca="1" si="187"/>
        <v>-12436109715899.199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-12436109715899.199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-51817123816.246666</v>
      </c>
      <c r="L4583" s="444">
        <f t="shared" ca="1" si="187"/>
        <v>-12487926839715.445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-12487926839715.445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-52033028498.814354</v>
      </c>
      <c r="L4584" s="444">
        <f t="shared" ca="1" si="187"/>
        <v>-12539959868214.26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-12539959868214.26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-52249832784.226082</v>
      </c>
      <c r="L4585" s="444">
        <f t="shared" ca="1" si="187"/>
        <v>-12592209700998.486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-12592209700998.486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-52467540420.827026</v>
      </c>
      <c r="L4586" s="444">
        <f t="shared" ca="1" si="187"/>
        <v>-12644677241419.313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-12644677241419.313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-52686155172.580467</v>
      </c>
      <c r="L4587" s="444">
        <f t="shared" ca="1" si="187"/>
        <v>-12697363396591.893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-12697363396591.893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-52905680819.132889</v>
      </c>
      <c r="L4588" s="444">
        <f t="shared" ca="1" si="187"/>
        <v>-12750269077411.025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-12750269077411.025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-53126121155.879272</v>
      </c>
      <c r="L4589" s="444">
        <f t="shared" ca="1" si="187"/>
        <v>-12803395198566.904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-12803395198566.904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-53347479994.02877</v>
      </c>
      <c r="L4590" s="444">
        <f t="shared" ca="1" si="187"/>
        <v>-12856742678560.934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-12856742678560.934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-53569761160.670555</v>
      </c>
      <c r="L4591" s="444">
        <f t="shared" ca="1" si="187"/>
        <v>-12910312439721.604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-12910312439721.604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-53792968498.840012</v>
      </c>
      <c r="L4592" s="444">
        <f t="shared" ca="1" si="187"/>
        <v>-12964105408220.443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-12964105408220.443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-54017105867.585182</v>
      </c>
      <c r="L4593" s="444">
        <f t="shared" ca="1" si="187"/>
        <v>-13018122514088.029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-13018122514088.029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-54242177142.033455</v>
      </c>
      <c r="L4594" s="444">
        <f t="shared" ca="1" si="187"/>
        <v>-13072364691230.063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-13072364691230.063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-54468186213.458595</v>
      </c>
      <c r="L4595" s="444">
        <f t="shared" ca="1" si="187"/>
        <v>-13126832877443.521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-13126832877443.521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-54695136989.348007</v>
      </c>
      <c r="L4596" s="444">
        <f t="shared" ca="1" si="187"/>
        <v>-13181528014432.869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-13181528014432.869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-54923033393.470291</v>
      </c>
      <c r="L4597" s="444">
        <f t="shared" ca="1" si="187"/>
        <v>-13236451047826.34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-13236451047826.34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-55151879365.943085</v>
      </c>
      <c r="L4598" s="444">
        <f t="shared" ref="L4598:L4852" ca="1" si="192">I4598-J4598+K4598</f>
        <v>-13291602927192.283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-13291602927192.283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-55381678863.301178</v>
      </c>
      <c r="L4599" s="444">
        <f t="shared" ca="1" si="192"/>
        <v>-13346984606055.584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-13346984606055.584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-55612435858.564934</v>
      </c>
      <c r="L4600" s="444">
        <f t="shared" ca="1" si="192"/>
        <v>-13402597041914.148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-13402597041914.148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-55844154341.308952</v>
      </c>
      <c r="L4601" s="444">
        <f t="shared" ca="1" si="192"/>
        <v>-13458441196255.457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-13458441196255.457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-56076838317.731071</v>
      </c>
      <c r="L4602" s="444">
        <f t="shared" ca="1" si="192"/>
        <v>-13514518034573.188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-13514518034573.188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-56310491810.721611</v>
      </c>
      <c r="L4603" s="444">
        <f t="shared" ca="1" si="192"/>
        <v>-13570828526383.908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-13570828526383.908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-56545118859.932953</v>
      </c>
      <c r="L4604" s="444">
        <f t="shared" ca="1" si="192"/>
        <v>-13627373645243.842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-13627373645243.842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-56780723521.849342</v>
      </c>
      <c r="L4605" s="444">
        <f t="shared" ca="1" si="192"/>
        <v>-13684154368765.691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-13684154368765.691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-57017309869.857048</v>
      </c>
      <c r="L4606" s="444">
        <f t="shared" ca="1" si="192"/>
        <v>-13741171678635.549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-13741171678635.549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-57254881994.314789</v>
      </c>
      <c r="L4607" s="444">
        <f t="shared" ca="1" si="192"/>
        <v>-13798426560629.863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-13798426560629.863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-57493444002.624428</v>
      </c>
      <c r="L4608" s="444">
        <f t="shared" ca="1" si="192"/>
        <v>-13855920004632.488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-13855920004632.488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-57733000019.302032</v>
      </c>
      <c r="L4609" s="444">
        <f t="shared" ca="1" si="192"/>
        <v>-13913653004651.791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-13913653004651.791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-57973554186.049126</v>
      </c>
      <c r="L4610" s="444">
        <f t="shared" ca="1" si="192"/>
        <v>-13971626558837.84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-13971626558837.84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-58215110661.824326</v>
      </c>
      <c r="L4611" s="444">
        <f t="shared" ca="1" si="192"/>
        <v>-14029841669499.664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-14029841669499.664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-58457673622.915268</v>
      </c>
      <c r="L4612" s="444">
        <f t="shared" ca="1" si="192"/>
        <v>-14088299343122.58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-14088299343122.58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-58701247263.010742</v>
      </c>
      <c r="L4613" s="444">
        <f t="shared" ca="1" si="192"/>
        <v>-14147000590385.59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-14147000590385.59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-58945835793.2733</v>
      </c>
      <c r="L4614" s="444">
        <f t="shared" ca="1" si="192"/>
        <v>-14205946426178.863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-14205946426178.863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-59191443442.411919</v>
      </c>
      <c r="L4615" s="444">
        <f t="shared" ca="1" si="192"/>
        <v>-14265137869621.275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-14265137869621.275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-59438074456.75531</v>
      </c>
      <c r="L4616" s="444">
        <f t="shared" ca="1" si="192"/>
        <v>-14324575944078.031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-14324575944078.031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-59685733100.325127</v>
      </c>
      <c r="L4617" s="444">
        <f t="shared" ca="1" si="192"/>
        <v>-14384261677178.355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-14384261677178.355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-59934423654.909813</v>
      </c>
      <c r="L4618" s="444">
        <f t="shared" ca="1" si="192"/>
        <v>-14444196100833.266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-14444196100833.266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-60184150420.138603</v>
      </c>
      <c r="L4619" s="444">
        <f t="shared" ca="1" si="192"/>
        <v>-14504380251253.404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-14504380251253.404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-60434917713.555847</v>
      </c>
      <c r="L4620" s="444">
        <f t="shared" ca="1" si="192"/>
        <v>-14564815168966.961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-14564815168966.961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-60686729870.695671</v>
      </c>
      <c r="L4621" s="444">
        <f t="shared" ca="1" si="192"/>
        <v>-14625501898837.656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-14625501898837.656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-60939591245.156906</v>
      </c>
      <c r="L4622" s="444">
        <f t="shared" ca="1" si="192"/>
        <v>-14686441490082.813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-14686441490082.813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-61193506208.678383</v>
      </c>
      <c r="L4623" s="444">
        <f t="shared" ca="1" si="192"/>
        <v>-14747634996291.49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-14747634996291.49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-61448479151.214546</v>
      </c>
      <c r="L4624" s="444">
        <f t="shared" ca="1" si="192"/>
        <v>-14809083475442.705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-14809083475442.705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-61704514481.011261</v>
      </c>
      <c r="L4625" s="444">
        <f t="shared" ca="1" si="192"/>
        <v>-14870787989923.717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-14870787989923.717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-61961616624.682152</v>
      </c>
      <c r="L4626" s="444">
        <f t="shared" ca="1" si="192"/>
        <v>-14932749606548.398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-14932749606548.398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-62219790027.284996</v>
      </c>
      <c r="L4627" s="444">
        <f t="shared" ca="1" si="192"/>
        <v>-14994969396575.684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-14994969396575.684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-62479039152.398682</v>
      </c>
      <c r="L4628" s="444">
        <f t="shared" ca="1" si="192"/>
        <v>-15057448435728.082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-15057448435728.082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-62739368482.200348</v>
      </c>
      <c r="L4629" s="444">
        <f t="shared" ca="1" si="192"/>
        <v>-15120187804210.283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-15120187804210.283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-63000782517.542847</v>
      </c>
      <c r="L4630" s="444">
        <f t="shared" ca="1" si="192"/>
        <v>-15183188586727.826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-15183188586727.826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-63263285778.032608</v>
      </c>
      <c r="L4631" s="444">
        <f t="shared" ca="1" si="192"/>
        <v>-15246451872505.859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-15246451872505.859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-63526882802.10775</v>
      </c>
      <c r="L4632" s="444">
        <f t="shared" ca="1" si="192"/>
        <v>-15309978755307.967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-15309978755307.967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-63791578147.116516</v>
      </c>
      <c r="L4633" s="444">
        <f t="shared" ca="1" si="192"/>
        <v>-15373770333455.084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-15373770333455.084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-64057376389.396179</v>
      </c>
      <c r="L4634" s="444">
        <f t="shared" ca="1" si="192"/>
        <v>-15437827709844.48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-15437827709844.48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-64324282124.352013</v>
      </c>
      <c r="L4635" s="444">
        <f t="shared" ca="1" si="192"/>
        <v>-15502151991968.832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-15502151991968.832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-64592299966.536789</v>
      </c>
      <c r="L4636" s="444">
        <f t="shared" ca="1" si="192"/>
        <v>-15566744291935.369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-15566744291935.369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-64861434549.730705</v>
      </c>
      <c r="L4637" s="444">
        <f t="shared" ca="1" si="192"/>
        <v>-15631605726485.1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-15631605726485.1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-65131690527.021248</v>
      </c>
      <c r="L4638" s="444">
        <f t="shared" ca="1" si="192"/>
        <v>-15696737417012.121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-15696737417012.121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-65403072570.883827</v>
      </c>
      <c r="L4639" s="444">
        <f t="shared" ca="1" si="192"/>
        <v>-15762140489583.006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-15762140489583.006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-65675585373.26252</v>
      </c>
      <c r="L4640" s="444">
        <f t="shared" ca="1" si="192"/>
        <v>-15827816074956.268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-15827816074956.268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-65949233645.651115</v>
      </c>
      <c r="L4641" s="444">
        <f t="shared" ca="1" si="192"/>
        <v>-15893765308601.918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-15893765308601.918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-66224022119.17466</v>
      </c>
      <c r="L4642" s="444">
        <f t="shared" ca="1" si="192"/>
        <v>-15959989330721.092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-15959989330721.092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-66499955544.671227</v>
      </c>
      <c r="L4643" s="444">
        <f t="shared" ca="1" si="192"/>
        <v>-16026489286265.764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-16026489286265.764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-66777038692.774017</v>
      </c>
      <c r="L4644" s="444">
        <f t="shared" ca="1" si="192"/>
        <v>-16093266324958.537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-16093266324958.537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-67055276353.993904</v>
      </c>
      <c r="L4645" s="444">
        <f t="shared" ca="1" si="192"/>
        <v>-16160321601312.531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-16160321601312.531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-67334673338.802208</v>
      </c>
      <c r="L4646" s="444">
        <f t="shared" ca="1" si="192"/>
        <v>-16227656274651.334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-16227656274651.334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-67615234477.71389</v>
      </c>
      <c r="L4647" s="444">
        <f t="shared" ca="1" si="192"/>
        <v>-16295271509129.049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-16295271509129.049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-67896964621.37104</v>
      </c>
      <c r="L4648" s="444">
        <f t="shared" ca="1" si="192"/>
        <v>-16363168473750.42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-16363168473750.42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-68179868640.626747</v>
      </c>
      <c r="L4649" s="444">
        <f t="shared" ca="1" si="192"/>
        <v>-16431348342391.047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-16431348342391.047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-68463951426.629364</v>
      </c>
      <c r="L4650" s="444">
        <f t="shared" ca="1" si="192"/>
        <v>-16499812293817.676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-16499812293817.676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-68749217890.906982</v>
      </c>
      <c r="L4651" s="444">
        <f t="shared" ca="1" si="192"/>
        <v>-16568561511708.582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-16568561511708.582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-69035672965.452423</v>
      </c>
      <c r="L4652" s="444">
        <f t="shared" ca="1" si="192"/>
        <v>-16637597184674.035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-16637597184674.035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-69323321602.808472</v>
      </c>
      <c r="L4653" s="444">
        <f t="shared" ca="1" si="192"/>
        <v>-16706920506276.844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-16706920506276.844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-69612168776.153519</v>
      </c>
      <c r="L4654" s="444">
        <f t="shared" ca="1" si="192"/>
        <v>-16776532675052.998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-16776532675052.998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-69902219479.387482</v>
      </c>
      <c r="L4655" s="444">
        <f t="shared" ca="1" si="192"/>
        <v>-16846434894532.385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-16846434894532.385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-70193478727.218277</v>
      </c>
      <c r="L4656" s="444">
        <f t="shared" ca="1" si="192"/>
        <v>-16916628373259.604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-16916628373259.604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-70485951555.248352</v>
      </c>
      <c r="L4657" s="444">
        <f t="shared" ca="1" si="192"/>
        <v>-16987114324814.852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-16987114324814.852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-70779643020.06189</v>
      </c>
      <c r="L4658" s="444">
        <f t="shared" ca="1" si="192"/>
        <v>-17057893967834.914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-17057893967834.914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-71074558199.312134</v>
      </c>
      <c r="L4659" s="444">
        <f t="shared" ca="1" si="192"/>
        <v>-17128968526034.227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-17128968526034.227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-71370702191.80928</v>
      </c>
      <c r="L4660" s="444">
        <f t="shared" ca="1" si="192"/>
        <v>-17200339228226.035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-17200339228226.035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-71668080117.60849</v>
      </c>
      <c r="L4661" s="444">
        <f t="shared" ca="1" si="192"/>
        <v>-17272007308343.645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-17272007308343.645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-71966697118.098511</v>
      </c>
      <c r="L4662" s="444">
        <f t="shared" ca="1" si="192"/>
        <v>-17343974005461.742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-17343974005461.742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-72266558356.090576</v>
      </c>
      <c r="L4663" s="444">
        <f t="shared" ca="1" si="192"/>
        <v>-17416240563817.832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-17416240563817.832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-72567669015.907639</v>
      </c>
      <c r="L4664" s="444">
        <f t="shared" ca="1" si="192"/>
        <v>-17488808232833.74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-17488808232833.74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-72870034303.473907</v>
      </c>
      <c r="L4665" s="444">
        <f t="shared" ca="1" si="192"/>
        <v>-17561678267137.215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-17561678267137.215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-73173659446.40506</v>
      </c>
      <c r="L4666" s="444">
        <f t="shared" ca="1" si="192"/>
        <v>-17634851926583.621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-17634851926583.621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-73478549694.098419</v>
      </c>
      <c r="L4667" s="444">
        <f t="shared" ca="1" si="192"/>
        <v>-17708330476277.719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-17708330476277.719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-73784710317.823822</v>
      </c>
      <c r="L4668" s="444">
        <f t="shared" ca="1" si="192"/>
        <v>-17782115186595.543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-17782115186595.543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-74092146610.814758</v>
      </c>
      <c r="L4669" s="444">
        <f t="shared" ca="1" si="192"/>
        <v>-17856207333206.359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-17856207333206.359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-74400863888.359833</v>
      </c>
      <c r="L4670" s="444">
        <f t="shared" ca="1" si="192"/>
        <v>-17930608197094.719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-17930608197094.719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-74710867487.894653</v>
      </c>
      <c r="L4671" s="444">
        <f t="shared" ca="1" si="192"/>
        <v>-18005319064582.613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-18005319064582.613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-75022162769.094223</v>
      </c>
      <c r="L4672" s="444">
        <f t="shared" ca="1" si="192"/>
        <v>-18080341227351.707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-18080341227351.707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-75334755113.965439</v>
      </c>
      <c r="L4673" s="444">
        <f t="shared" ca="1" si="192"/>
        <v>-18155675982465.672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-18155675982465.672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-75648649926.940292</v>
      </c>
      <c r="L4674" s="444">
        <f t="shared" ca="1" si="192"/>
        <v>-18231324632392.613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-18231324632392.613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-75963852634.969223</v>
      </c>
      <c r="L4675" s="444">
        <f t="shared" ca="1" si="192"/>
        <v>-18307288485027.582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-18307288485027.582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-76280368687.614929</v>
      </c>
      <c r="L4676" s="444">
        <f t="shared" ca="1" si="192"/>
        <v>-18383568853715.195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-18383568853715.195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-76598203557.146652</v>
      </c>
      <c r="L4677" s="444">
        <f t="shared" ca="1" si="192"/>
        <v>-18460167057272.344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-18460167057272.344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-76917362738.634766</v>
      </c>
      <c r="L4678" s="444">
        <f t="shared" ca="1" si="192"/>
        <v>-18537084420010.977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-18537084420010.977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-77237851750.045731</v>
      </c>
      <c r="L4679" s="444">
        <f t="shared" ca="1" si="192"/>
        <v>-18614322271761.023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-18614322271761.023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-77559676132.337601</v>
      </c>
      <c r="L4680" s="444">
        <f t="shared" ca="1" si="192"/>
        <v>-18691881947893.359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-18691881947893.359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-77882841449.555664</v>
      </c>
      <c r="L4681" s="444">
        <f t="shared" ca="1" si="192"/>
        <v>-18769764789342.914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-18769764789342.914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-78207353288.928802</v>
      </c>
      <c r="L4682" s="444">
        <f t="shared" ca="1" si="192"/>
        <v>-18847972142631.844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-18847972142631.844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-78533217260.966019</v>
      </c>
      <c r="L4683" s="444">
        <f t="shared" ca="1" si="192"/>
        <v>-18926505359892.809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-18926505359892.809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-78860438999.553375</v>
      </c>
      <c r="L4684" s="444">
        <f t="shared" ca="1" si="192"/>
        <v>-19005365798892.363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-19005365798892.363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-79189024162.051514</v>
      </c>
      <c r="L4685" s="444">
        <f t="shared" ca="1" si="192"/>
        <v>-19084554823054.414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-19084554823054.414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-79518978429.393387</v>
      </c>
      <c r="L4686" s="444">
        <f t="shared" ca="1" si="192"/>
        <v>-19164073801483.809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-19164073801483.809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-79850307506.182541</v>
      </c>
      <c r="L4687" s="444">
        <f t="shared" ca="1" si="192"/>
        <v>-19243924108989.992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-19243924108989.992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-80183017120.791626</v>
      </c>
      <c r="L4688" s="444">
        <f t="shared" ca="1" si="192"/>
        <v>-19324107126110.785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-19324107126110.785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-80517113025.461609</v>
      </c>
      <c r="L4689" s="444">
        <f t="shared" ca="1" si="192"/>
        <v>-19404624239136.246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-19404624239136.246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-80852600996.401031</v>
      </c>
      <c r="L4690" s="444">
        <f t="shared" ca="1" si="192"/>
        <v>-19485476840132.648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-19485476840132.648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-81189486833.886032</v>
      </c>
      <c r="L4691" s="444">
        <f t="shared" ca="1" si="192"/>
        <v>-19566666326966.535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-19566666326966.535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-81527776362.360565</v>
      </c>
      <c r="L4692" s="444">
        <f t="shared" ca="1" si="192"/>
        <v>-19648194103328.895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-19648194103328.895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-81867475430.537064</v>
      </c>
      <c r="L4693" s="444">
        <f t="shared" ca="1" si="192"/>
        <v>-19730061578759.43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-19730061578759.43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-82208589911.49762</v>
      </c>
      <c r="L4694" s="444">
        <f t="shared" ca="1" si="192"/>
        <v>-19812270168670.926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-19812270168670.926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-82551125702.795517</v>
      </c>
      <c r="L4695" s="444">
        <f t="shared" ca="1" si="192"/>
        <v>-19894821294373.723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-19894821294373.723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-82895088726.557175</v>
      </c>
      <c r="L4696" s="444">
        <f t="shared" ca="1" si="192"/>
        <v>-19977716383100.281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-19977716383100.281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-83240484929.584503</v>
      </c>
      <c r="L4697" s="444">
        <f t="shared" ca="1" si="192"/>
        <v>-20060956868029.867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-20060956868029.867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-83587320283.457779</v>
      </c>
      <c r="L4698" s="444">
        <f t="shared" ca="1" si="192"/>
        <v>-20144544188313.324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-20144544188313.324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-83935600784.638855</v>
      </c>
      <c r="L4699" s="444">
        <f t="shared" ca="1" si="192"/>
        <v>-20228479789097.965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-20228479789097.965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-84285332454.57486</v>
      </c>
      <c r="L4700" s="444">
        <f t="shared" ca="1" si="192"/>
        <v>-20312765121552.539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-20312765121552.539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-84636521339.802246</v>
      </c>
      <c r="L4701" s="444">
        <f t="shared" ca="1" si="192"/>
        <v>-20397401642892.34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-20397401642892.34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-84989173512.051422</v>
      </c>
      <c r="L4702" s="444">
        <f t="shared" ca="1" si="192"/>
        <v>-20482390816404.391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-20482390816404.391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-85343295068.351624</v>
      </c>
      <c r="L4703" s="444">
        <f t="shared" ca="1" si="192"/>
        <v>-20567734111472.742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-20567734111472.742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-85698892131.136429</v>
      </c>
      <c r="L4704" s="444">
        <f t="shared" ca="1" si="192"/>
        <v>-20653433003603.879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-20653433003603.879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-86055970848.349487</v>
      </c>
      <c r="L4705" s="444">
        <f t="shared" ca="1" si="192"/>
        <v>-20739488974452.227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-20739488974452.227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-86414537393.550949</v>
      </c>
      <c r="L4706" s="444">
        <f t="shared" ca="1" si="192"/>
        <v>-20825903511845.777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-20825903511845.777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-86774597966.024078</v>
      </c>
      <c r="L4707" s="444">
        <f t="shared" ca="1" si="192"/>
        <v>-20912678109811.801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-20912678109811.801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-87136158790.882507</v>
      </c>
      <c r="L4708" s="444">
        <f t="shared" ca="1" si="192"/>
        <v>-20999814268602.684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-20999814268602.684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-87499226119.177841</v>
      </c>
      <c r="L4709" s="444">
        <f t="shared" ca="1" si="192"/>
        <v>-21087313494721.863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-21087313494721.863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-87863806228.007767</v>
      </c>
      <c r="L4710" s="444">
        <f t="shared" ca="1" si="192"/>
        <v>-21175177300949.871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-21175177300949.871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-88229905420.624466</v>
      </c>
      <c r="L4711" s="444">
        <f t="shared" ca="1" si="192"/>
        <v>-21263407206370.496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-21263407206370.496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-88597530026.543732</v>
      </c>
      <c r="L4712" s="444">
        <f t="shared" ca="1" si="192"/>
        <v>-21352004736397.039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-21352004736397.039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-88966686401.654327</v>
      </c>
      <c r="L4713" s="444">
        <f t="shared" ca="1" si="192"/>
        <v>-21440971422798.695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-21440971422798.695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-89337380928.327896</v>
      </c>
      <c r="L4714" s="444">
        <f t="shared" ca="1" si="192"/>
        <v>-21530308803727.023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-21530308803727.023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-89709620015.529266</v>
      </c>
      <c r="L4715" s="444">
        <f t="shared" ca="1" si="192"/>
        <v>-21620018423742.551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-21620018423742.551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-90083410098.927292</v>
      </c>
      <c r="L4716" s="444">
        <f t="shared" ca="1" si="192"/>
        <v>-21710101833841.477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-21710101833841.477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-90458757641.006149</v>
      </c>
      <c r="L4717" s="444">
        <f t="shared" ca="1" si="192"/>
        <v>-21800560591482.484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-21800560591482.484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-90835669131.177017</v>
      </c>
      <c r="L4718" s="444">
        <f t="shared" ca="1" si="192"/>
        <v>-21891396260613.66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-21891396260613.66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-91214151085.890244</v>
      </c>
      <c r="L4719" s="444">
        <f t="shared" ca="1" si="192"/>
        <v>-21982610411699.551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-21982610411699.551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-91594210048.748123</v>
      </c>
      <c r="L4720" s="444">
        <f t="shared" ca="1" si="192"/>
        <v>-22074204621748.301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-22074204621748.301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-91975852590.61792</v>
      </c>
      <c r="L4721" s="444">
        <f t="shared" ca="1" si="192"/>
        <v>-22166180474338.918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-22166180474338.918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-92359085309.745483</v>
      </c>
      <c r="L4722" s="444">
        <f t="shared" ca="1" si="192"/>
        <v>-22258539559648.664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-22258539559648.664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-92743914831.869431</v>
      </c>
      <c r="L4723" s="444">
        <f t="shared" ca="1" si="192"/>
        <v>-22351283474480.535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-22351283474480.535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-93130347810.335556</v>
      </c>
      <c r="L4724" s="444">
        <f t="shared" ca="1" si="192"/>
        <v>-22444413822290.871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-22444413822290.871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-93518390926.21196</v>
      </c>
      <c r="L4725" s="444">
        <f t="shared" ca="1" si="192"/>
        <v>-22537932213217.082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-22537932213217.082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-93908050888.40451</v>
      </c>
      <c r="L4726" s="444">
        <f t="shared" ca="1" si="192"/>
        <v>-22631840264105.488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-22631840264105.488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-94299334433.772873</v>
      </c>
      <c r="L4727" s="444">
        <f t="shared" ca="1" si="192"/>
        <v>-22726139598539.262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-22726139598539.262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-94692248327.246918</v>
      </c>
      <c r="L4728" s="444">
        <f t="shared" ca="1" si="192"/>
        <v>-22820831846866.508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-22820831846866.508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-95086799361.943787</v>
      </c>
      <c r="L4729" s="444">
        <f t="shared" ca="1" si="192"/>
        <v>-22915918646228.453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-22915918646228.453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-95482994359.285217</v>
      </c>
      <c r="L4730" s="444">
        <f t="shared" ca="1" si="192"/>
        <v>-23011401640587.738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-23011401640587.738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-95880840169.11557</v>
      </c>
      <c r="L4731" s="444">
        <f t="shared" ca="1" si="192"/>
        <v>-23107282480756.855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-23107282480756.855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-96280343669.820236</v>
      </c>
      <c r="L4732" s="444">
        <f t="shared" ca="1" si="192"/>
        <v>-23203562824426.676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-23203562824426.676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-96681511768.444489</v>
      </c>
      <c r="L4733" s="444">
        <f t="shared" ca="1" si="192"/>
        <v>-23300244336195.121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-23300244336195.121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-97084351400.813004</v>
      </c>
      <c r="L4734" s="444">
        <f t="shared" ca="1" si="192"/>
        <v>-23397328687595.934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-23397328687595.934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-97488869531.649719</v>
      </c>
      <c r="L4735" s="444">
        <f t="shared" ca="1" si="192"/>
        <v>-23494817557127.582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-23494817557127.582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-97895073154.698257</v>
      </c>
      <c r="L4736" s="444">
        <f t="shared" ca="1" si="192"/>
        <v>-23592712630282.281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-23592712630282.281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-98302969292.842834</v>
      </c>
      <c r="L4737" s="444">
        <f t="shared" ca="1" si="192"/>
        <v>-23691015599575.125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-23691015599575.125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-98712564998.229691</v>
      </c>
      <c r="L4738" s="444">
        <f t="shared" ca="1" si="192"/>
        <v>-23789728164573.355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-23789728164573.355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-99123867352.388977</v>
      </c>
      <c r="L4739" s="444">
        <f t="shared" ca="1" si="192"/>
        <v>-23888852031925.746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-23888852031925.746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-99536883466.357269</v>
      </c>
      <c r="L4740" s="444">
        <f t="shared" ca="1" si="192"/>
        <v>-23988388915392.102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-23988388915392.102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-99951620480.800415</v>
      </c>
      <c r="L4741" s="444">
        <f t="shared" ca="1" si="192"/>
        <v>-24088340535872.902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-24088340535872.902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-100368085566.13708</v>
      </c>
      <c r="L4742" s="444">
        <f t="shared" ca="1" si="192"/>
        <v>-24188708621439.039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-24188708621439.039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-100786285922.66266</v>
      </c>
      <c r="L4743" s="444">
        <f t="shared" ca="1" si="192"/>
        <v>-24289494907361.703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-24289494907361.703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-101206228780.67377</v>
      </c>
      <c r="L4744" s="444">
        <f t="shared" ca="1" si="192"/>
        <v>-24390701136142.375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-24390701136142.375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-101627921400.59323</v>
      </c>
      <c r="L4745" s="444">
        <f t="shared" ca="1" si="192"/>
        <v>-24492329057542.969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-24492329057542.969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-102051371073.0957</v>
      </c>
      <c r="L4746" s="444">
        <f t="shared" ca="1" si="192"/>
        <v>-24594380428616.063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-24594380428616.063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-102476585119.2336</v>
      </c>
      <c r="L4747" s="444">
        <f t="shared" ca="1" si="192"/>
        <v>-24696857013735.297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-24696857013735.297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-102903570890.56374</v>
      </c>
      <c r="L4748" s="444">
        <f t="shared" ca="1" si="192"/>
        <v>-24799760584625.859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-24799760584625.859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-103332335769.27441</v>
      </c>
      <c r="L4749" s="444">
        <f t="shared" ca="1" si="192"/>
        <v>-24903092920395.133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-24903092920395.133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-103762887168.31305</v>
      </c>
      <c r="L4750" s="444">
        <f t="shared" ca="1" si="192"/>
        <v>-25006855807563.445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-25006855807563.445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-104195232531.51436</v>
      </c>
      <c r="L4751" s="444">
        <f t="shared" ca="1" si="192"/>
        <v>-25111051040094.961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-25111051040094.961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-104629379333.729</v>
      </c>
      <c r="L4752" s="444">
        <f t="shared" ca="1" si="192"/>
        <v>-25215680419428.691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-25215680419428.691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-105065335080.95288</v>
      </c>
      <c r="L4753" s="444">
        <f t="shared" ca="1" si="192"/>
        <v>-25320745754509.645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-25320745754509.645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-105503107310.45685</v>
      </c>
      <c r="L4754" s="444">
        <f t="shared" ca="1" si="192"/>
        <v>-25426248861820.102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-25426248861820.102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-105942703590.91708</v>
      </c>
      <c r="L4755" s="444">
        <f t="shared" ca="1" si="192"/>
        <v>-25532191565411.02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-25532191565411.02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-106384131522.54591</v>
      </c>
      <c r="L4756" s="444">
        <f t="shared" ca="1" si="192"/>
        <v>-25638575696933.566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-25638575696933.566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-106827398737.22319</v>
      </c>
      <c r="L4757" s="444">
        <f t="shared" ca="1" si="192"/>
        <v>-25745403095670.789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-25745403095670.789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-107272512898.62828</v>
      </c>
      <c r="L4758" s="444">
        <f t="shared" ca="1" si="192"/>
        <v>-25852675608569.418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-25852675608569.418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-107719481702.37257</v>
      </c>
      <c r="L4759" s="444">
        <f t="shared" ca="1" si="192"/>
        <v>-25960395090271.789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-25960395090271.789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-108168312876.13245</v>
      </c>
      <c r="L4760" s="444">
        <f t="shared" ca="1" si="192"/>
        <v>-26068563403147.922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-26068563403147.922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-108619014179.783</v>
      </c>
      <c r="L4761" s="444">
        <f t="shared" ca="1" si="192"/>
        <v>-26177182417327.703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-26177182417327.703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-109071593405.53209</v>
      </c>
      <c r="L4762" s="444">
        <f t="shared" ca="1" si="192"/>
        <v>-26286254010733.234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-26286254010733.234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-109526058378.05515</v>
      </c>
      <c r="L4763" s="444">
        <f t="shared" ca="1" si="192"/>
        <v>-26395780069111.289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-26395780069111.289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-109982416954.63037</v>
      </c>
      <c r="L4764" s="444">
        <f t="shared" ca="1" si="192"/>
        <v>-26505762486065.918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-26505762486065.918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-110440677025.27466</v>
      </c>
      <c r="L4765" s="444">
        <f t="shared" ca="1" si="192"/>
        <v>-26616203163091.191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-26616203163091.191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-110900846512.87996</v>
      </c>
      <c r="L4766" s="444">
        <f t="shared" ca="1" si="192"/>
        <v>-26727104009604.07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-26727104009604.07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-111362933373.3503</v>
      </c>
      <c r="L4767" s="444">
        <f t="shared" ca="1" si="192"/>
        <v>-26838466942977.422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-26838466942977.422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-111826945595.73926</v>
      </c>
      <c r="L4768" s="444">
        <f t="shared" ca="1" si="192"/>
        <v>-26950293888573.16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-26950293888573.16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-112292891202.38817</v>
      </c>
      <c r="L4769" s="444">
        <f t="shared" ca="1" si="192"/>
        <v>-27062586779775.547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-27062586779775.547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-112760778249.06477</v>
      </c>
      <c r="L4770" s="444">
        <f t="shared" ca="1" si="192"/>
        <v>-27175347558024.613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-27175347558024.613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-113230614825.10255</v>
      </c>
      <c r="L4771" s="444">
        <f t="shared" ca="1" si="192"/>
        <v>-27288578172849.715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-27288578172849.715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-113702409053.54048</v>
      </c>
      <c r="L4772" s="444">
        <f t="shared" ca="1" si="192"/>
        <v>-27402280581903.254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-27402280581903.254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-114176169091.26357</v>
      </c>
      <c r="L4773" s="444">
        <f t="shared" ca="1" si="192"/>
        <v>-27516456750994.516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-27516456750994.516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-114651903129.14381</v>
      </c>
      <c r="L4774" s="444">
        <f t="shared" ca="1" si="192"/>
        <v>-27631108654123.66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-27631108654123.66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-115129619392.18193</v>
      </c>
      <c r="L4775" s="444">
        <f t="shared" ca="1" si="192"/>
        <v>-27746238273515.844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-27746238273515.844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-115609326139.64935</v>
      </c>
      <c r="L4776" s="444">
        <f t="shared" ca="1" si="192"/>
        <v>-27861847599655.492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-27861847599655.492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-116091031665.23122</v>
      </c>
      <c r="L4777" s="444">
        <f t="shared" ca="1" si="192"/>
        <v>-27977938631320.723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-27977938631320.723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-116574744297.16968</v>
      </c>
      <c r="L4778" s="444">
        <f t="shared" ca="1" si="192"/>
        <v>-28094513375617.891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-28094513375617.891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-117060472398.40788</v>
      </c>
      <c r="L4779" s="444">
        <f t="shared" ca="1" si="192"/>
        <v>-28211573848016.297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-28211573848016.297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-117548224366.73457</v>
      </c>
      <c r="L4780" s="444">
        <f t="shared" ca="1" si="192"/>
        <v>-28329122072383.031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-28329122072383.031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-118038008634.92931</v>
      </c>
      <c r="L4781" s="444">
        <f t="shared" ca="1" si="192"/>
        <v>-28447160081017.961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-28447160081017.961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-118529833670.90817</v>
      </c>
      <c r="L4782" s="444">
        <f t="shared" ca="1" si="192"/>
        <v>-28565689914688.867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-28565689914688.867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-119023707977.8703</v>
      </c>
      <c r="L4783" s="444">
        <f t="shared" ca="1" si="192"/>
        <v>-28684713622666.738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-28684713622666.738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-119519640094.44476</v>
      </c>
      <c r="L4784" s="444">
        <f t="shared" ca="1" si="192"/>
        <v>-28804233262761.184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-28804233262761.184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-120017638594.83824</v>
      </c>
      <c r="L4785" s="444">
        <f t="shared" ca="1" si="192"/>
        <v>-28924250901356.023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-28924250901356.023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-120517712088.98343</v>
      </c>
      <c r="L4786" s="444">
        <f t="shared" ca="1" si="192"/>
        <v>-29044768613445.008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-29044768613445.008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-121019869222.68755</v>
      </c>
      <c r="L4787" s="444">
        <f t="shared" ca="1" si="192"/>
        <v>-29165788482667.695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-29165788482667.695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-121524118677.78204</v>
      </c>
      <c r="L4788" s="444">
        <f t="shared" ca="1" si="192"/>
        <v>-29287312601345.477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-29287312601345.477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-122030469172.2728</v>
      </c>
      <c r="L4789" s="444">
        <f t="shared" ca="1" si="192"/>
        <v>-29409343070517.75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-29409343070517.75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-122538929460.49062</v>
      </c>
      <c r="L4790" s="444">
        <f t="shared" ca="1" si="192"/>
        <v>-29531881999978.242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-29531881999978.242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-123049508333.24266</v>
      </c>
      <c r="L4791" s="444">
        <f t="shared" ca="1" si="192"/>
        <v>-29654931508311.484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-29654931508311.484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-123562214617.96452</v>
      </c>
      <c r="L4792" s="444">
        <f t="shared" ca="1" si="192"/>
        <v>-29778493722929.449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-29778493722929.449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-124077057178.8727</v>
      </c>
      <c r="L4793" s="444">
        <f t="shared" ca="1" si="192"/>
        <v>-29902570780108.32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-29902570780108.32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-124594044917.118</v>
      </c>
      <c r="L4794" s="444">
        <f t="shared" ca="1" si="192"/>
        <v>-30027164825025.438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-30027164825025.438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-125113186770.93933</v>
      </c>
      <c r="L4795" s="444">
        <f t="shared" ca="1" si="192"/>
        <v>-30152278011796.375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-30152278011796.375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-125634491715.81824</v>
      </c>
      <c r="L4796" s="444">
        <f t="shared" ca="1" si="192"/>
        <v>-30277912503512.191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-30277912503512.191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-126157968764.63414</v>
      </c>
      <c r="L4797" s="444">
        <f t="shared" ca="1" si="192"/>
        <v>-30404070472276.824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-30404070472276.824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-126683626967.8201</v>
      </c>
      <c r="L4798" s="444">
        <f t="shared" ca="1" si="192"/>
        <v>-30530754099244.645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-30530754099244.645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-127211475413.51935</v>
      </c>
      <c r="L4799" s="444">
        <f t="shared" ca="1" si="192"/>
        <v>-30657965574658.164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-30657965574658.164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-127741523227.74236</v>
      </c>
      <c r="L4800" s="444">
        <f t="shared" ca="1" si="192"/>
        <v>-30785707097885.906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-30785707097885.906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-128273779574.52461</v>
      </c>
      <c r="L4801" s="444">
        <f t="shared" ca="1" si="192"/>
        <v>-30913980877460.43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-30913980877460.43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-128808253656.0851</v>
      </c>
      <c r="L4802" s="444">
        <f t="shared" ca="1" si="192"/>
        <v>-31042789131116.516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-31042789131116.516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-129344954712.98547</v>
      </c>
      <c r="L4803" s="444">
        <f t="shared" ca="1" si="192"/>
        <v>-31172134085829.5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-31172134085829.5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-129883892024.28957</v>
      </c>
      <c r="L4804" s="444">
        <f t="shared" ca="1" si="192"/>
        <v>-31302017977853.789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-31302017977853.789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-130425074907.72412</v>
      </c>
      <c r="L4805" s="444">
        <f t="shared" ca="1" si="192"/>
        <v>-31432443052761.512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-31432443052761.512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-130968512719.83965</v>
      </c>
      <c r="L4806" s="444">
        <f t="shared" ca="1" si="192"/>
        <v>-31563411565481.352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-31563411565481.352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-131514214856.1723</v>
      </c>
      <c r="L4807" s="444">
        <f t="shared" ca="1" si="192"/>
        <v>-31694925780337.523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-31694925780337.523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-132062190751.40634</v>
      </c>
      <c r="L4808" s="444">
        <f t="shared" ca="1" si="192"/>
        <v>-31826987971088.93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-31826987971088.93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-132612449879.5372</v>
      </c>
      <c r="L4809" s="444">
        <f t="shared" ca="1" si="192"/>
        <v>-31959600420968.469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-31959600420968.469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-133165001754.03529</v>
      </c>
      <c r="L4810" s="444">
        <f t="shared" ca="1" si="192"/>
        <v>-32092765422722.504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-32092765422722.504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-133719855928.01045</v>
      </c>
      <c r="L4811" s="444">
        <f t="shared" ca="1" si="192"/>
        <v>-32226485278650.516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-32226485278650.516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-134277021994.37715</v>
      </c>
      <c r="L4812" s="444">
        <f t="shared" ca="1" si="192"/>
        <v>-32360762300644.895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-32360762300644.895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-134836509586.02039</v>
      </c>
      <c r="L4813" s="444">
        <f t="shared" ca="1" si="192"/>
        <v>-32495598810230.914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-32495598810230.914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-135398328375.96214</v>
      </c>
      <c r="L4814" s="444">
        <f t="shared" ca="1" si="192"/>
        <v>-32630997138606.875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-32630997138606.875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-135962488077.52864</v>
      </c>
      <c r="L4815" s="444">
        <f t="shared" ca="1" si="192"/>
        <v>-32766959626684.402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-32766959626684.402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-136528998444.51836</v>
      </c>
      <c r="L4816" s="444">
        <f t="shared" ca="1" si="192"/>
        <v>-32903488625128.922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-32903488625128.922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-137097869271.3705</v>
      </c>
      <c r="L4817" s="444">
        <f t="shared" ca="1" si="192"/>
        <v>-33040586494400.293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-33040586494400.293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-137669110393.33453</v>
      </c>
      <c r="L4818" s="444">
        <f t="shared" ca="1" si="192"/>
        <v>-33178255604793.629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-33178255604793.629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-138242731686.64011</v>
      </c>
      <c r="L4819" s="444">
        <f t="shared" ca="1" si="192"/>
        <v>-33316498336480.27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-33316498336480.27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-138818743068.66779</v>
      </c>
      <c r="L4820" s="444">
        <f t="shared" ca="1" si="192"/>
        <v>-33455317079548.938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-33455317079548.938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-139397154498.12057</v>
      </c>
      <c r="L4821" s="444">
        <f t="shared" ca="1" si="192"/>
        <v>-33594714234047.059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-33594714234047.059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-139977975975.19608</v>
      </c>
      <c r="L4822" s="444">
        <f t="shared" ca="1" si="192"/>
        <v>-33734692210022.254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-33734692210022.254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-140561217541.7594</v>
      </c>
      <c r="L4823" s="444">
        <f t="shared" ca="1" si="192"/>
        <v>-33875253427564.012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-33875253427564.012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-141146889281.51672</v>
      </c>
      <c r="L4824" s="444">
        <f t="shared" ca="1" si="192"/>
        <v>-34016400316845.527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-34016400316845.527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-141735001320.1897</v>
      </c>
      <c r="L4825" s="444">
        <f t="shared" ca="1" si="192"/>
        <v>-34158135318165.719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-34158135318165.719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-142325563825.69049</v>
      </c>
      <c r="L4826" s="444">
        <f t="shared" ca="1" si="192"/>
        <v>-34300460881991.41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-34300460881991.41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-142918587008.29755</v>
      </c>
      <c r="L4827" s="444">
        <f t="shared" ca="1" si="192"/>
        <v>-34443379468999.707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-34443379468999.707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-143514081120.83212</v>
      </c>
      <c r="L4828" s="444">
        <f t="shared" ca="1" si="192"/>
        <v>-34586893550120.539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-34586893550120.539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-144112056458.83557</v>
      </c>
      <c r="L4829" s="444">
        <f t="shared" ca="1" si="192"/>
        <v>-34731005606579.375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-34731005606579.375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-144712523360.74741</v>
      </c>
      <c r="L4830" s="444">
        <f t="shared" ca="1" si="192"/>
        <v>-34875718129940.121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-34875718129940.121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-145315492208.08386</v>
      </c>
      <c r="L4831" s="444">
        <f t="shared" ca="1" si="192"/>
        <v>-35021033622148.203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-35021033622148.203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-145920973425.61752</v>
      </c>
      <c r="L4832" s="444">
        <f t="shared" ca="1" si="192"/>
        <v>-35166954595573.82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-35166954595573.82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-146528977481.55759</v>
      </c>
      <c r="L4833" s="444">
        <f t="shared" ca="1" si="192"/>
        <v>-35313483573055.375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-35313483573055.375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-147139514887.73071</v>
      </c>
      <c r="L4834" s="444">
        <f t="shared" ca="1" si="192"/>
        <v>-35460623087943.109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-35460623087943.109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-147752596199.76294</v>
      </c>
      <c r="L4835" s="444">
        <f t="shared" ca="1" si="192"/>
        <v>-35608375684142.875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-35608375684142.875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-148368232017.26196</v>
      </c>
      <c r="L4836" s="444">
        <f t="shared" ca="1" si="192"/>
        <v>-35756743916160.141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-35756743916160.141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-148986432984.00058</v>
      </c>
      <c r="L4837" s="444">
        <f t="shared" ca="1" si="192"/>
        <v>-35905730349144.141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-35905730349144.141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-149607209788.10059</v>
      </c>
      <c r="L4838" s="444">
        <f t="shared" ca="1" si="192"/>
        <v>-36055337558932.242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-36055337558932.242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-150230573162.21768</v>
      </c>
      <c r="L4839" s="444">
        <f t="shared" ca="1" si="192"/>
        <v>-36205568132094.461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-36205568132094.461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-150856533883.72693</v>
      </c>
      <c r="L4840" s="444">
        <f t="shared" ca="1" si="192"/>
        <v>-36356424665978.188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-36356424665978.188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-151485102774.90912</v>
      </c>
      <c r="L4841" s="444">
        <f t="shared" ca="1" si="192"/>
        <v>-36507909768753.094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-36507909768753.094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-152116290703.13788</v>
      </c>
      <c r="L4842" s="444">
        <f t="shared" ca="1" si="192"/>
        <v>-36660026059456.234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-36660026059456.234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-152750108581.06763</v>
      </c>
      <c r="L4843" s="444">
        <f t="shared" ca="1" si="192"/>
        <v>-36812776168037.305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-36812776168037.305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-153386567366.82211</v>
      </c>
      <c r="L4844" s="444">
        <f t="shared" ca="1" si="192"/>
        <v>-36966162735404.125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-36966162735404.125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-154025678064.18384</v>
      </c>
      <c r="L4845" s="444">
        <f t="shared" ca="1" si="192"/>
        <v>-37120188413468.313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-37120188413468.313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-154667451722.78464</v>
      </c>
      <c r="L4846" s="444">
        <f t="shared" ca="1" si="192"/>
        <v>-37274855865191.094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-37274855865191.094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-155311899438.29623</v>
      </c>
      <c r="L4847" s="444">
        <f t="shared" ca="1" si="192"/>
        <v>-37430167764629.391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-37430167764629.391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-155959032352.62247</v>
      </c>
      <c r="L4848" s="444">
        <f t="shared" ca="1" si="192"/>
        <v>-37586126796982.016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-37586126796982.016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-156608861654.09174</v>
      </c>
      <c r="L4849" s="444">
        <f t="shared" ca="1" si="192"/>
        <v>-37742735658636.109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-37742735658636.109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-157261398577.65045</v>
      </c>
      <c r="L4850" s="444">
        <f t="shared" ca="1" si="192"/>
        <v>-37899997057213.758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-37899997057213.758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-157916654405.05731</v>
      </c>
      <c r="L4851" s="444">
        <f t="shared" ca="1" si="192"/>
        <v>-38057913711618.813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-38057913711618.813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-158574640465.07837</v>
      </c>
      <c r="L4852" s="444">
        <f t="shared" ca="1" si="192"/>
        <v>-38216488352083.891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-38216488352083.891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-159235368133.68286</v>
      </c>
      <c r="L4853" s="444">
        <f t="shared" ref="L4853:L5107" ca="1" si="197">I4853-J4853+K4853</f>
        <v>-38375723720217.57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-38375723720217.57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-159898848834.23987</v>
      </c>
      <c r="L4854" s="444">
        <f t="shared" ca="1" si="197"/>
        <v>-38535622569051.813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-38535622569051.813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-160565094037.71588</v>
      </c>
      <c r="L4855" s="444">
        <f t="shared" ca="1" si="197"/>
        <v>-38696187663089.531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-38696187663089.531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-161234115262.87305</v>
      </c>
      <c r="L4856" s="444">
        <f t="shared" ca="1" si="197"/>
        <v>-38857421778352.406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-38857421778352.406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-161905924076.46835</v>
      </c>
      <c r="L4857" s="444">
        <f t="shared" ca="1" si="197"/>
        <v>-39019327702428.875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-39019327702428.875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-162580532093.45364</v>
      </c>
      <c r="L4858" s="444">
        <f t="shared" ca="1" si="197"/>
        <v>-39181908234522.328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-39181908234522.328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-163257950977.17636</v>
      </c>
      <c r="L4859" s="444">
        <f t="shared" ca="1" si="197"/>
        <v>-39345166185499.508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-39345166185499.508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-163938192439.58127</v>
      </c>
      <c r="L4860" s="444">
        <f t="shared" ca="1" si="197"/>
        <v>-39509104377939.086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-39509104377939.086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-164621268241.41284</v>
      </c>
      <c r="L4861" s="444">
        <f t="shared" ca="1" si="197"/>
        <v>-39673725646180.5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-39673725646180.5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-165307190192.41876</v>
      </c>
      <c r="L4862" s="444">
        <f t="shared" ca="1" si="197"/>
        <v>-39839032836372.922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-39839032836372.922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-165995970151.55383</v>
      </c>
      <c r="L4863" s="444">
        <f t="shared" ca="1" si="197"/>
        <v>-40005028806524.477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-40005028806524.477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-166687620027.1853</v>
      </c>
      <c r="L4864" s="444">
        <f t="shared" ca="1" si="197"/>
        <v>-40171716426551.664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-40171716426551.664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-167382151777.29858</v>
      </c>
      <c r="L4865" s="444">
        <f t="shared" ca="1" si="197"/>
        <v>-40339098578328.961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-40339098578328.961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-168079577409.70401</v>
      </c>
      <c r="L4866" s="444">
        <f t="shared" ca="1" si="197"/>
        <v>-40507178155738.664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-40507178155738.664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-168779908982.24445</v>
      </c>
      <c r="L4867" s="444">
        <f t="shared" ca="1" si="197"/>
        <v>-40675958064720.906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-40675958064720.906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-169483158603.00378</v>
      </c>
      <c r="L4868" s="444">
        <f t="shared" ca="1" si="197"/>
        <v>-40845441223323.906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-40845441223323.906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-170189338430.51627</v>
      </c>
      <c r="L4869" s="444">
        <f t="shared" ca="1" si="197"/>
        <v>-41015630561754.422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-41015630561754.422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-170898460673.97675</v>
      </c>
      <c r="L4870" s="444">
        <f t="shared" ca="1" si="197"/>
        <v>-41186529022428.398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-41186529022428.398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-171610537593.45166</v>
      </c>
      <c r="L4871" s="444">
        <f t="shared" ca="1" si="197"/>
        <v>-41358139560021.852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-41358139560021.852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-172325581500.09103</v>
      </c>
      <c r="L4872" s="444">
        <f t="shared" ca="1" si="197"/>
        <v>-41530465141521.945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-41530465141521.945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-173043604756.34143</v>
      </c>
      <c r="L4873" s="444">
        <f t="shared" ca="1" si="197"/>
        <v>-41703508746278.289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-41703508746278.289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-173764619776.15955</v>
      </c>
      <c r="L4874" s="444">
        <f t="shared" ca="1" si="197"/>
        <v>-41877273366054.445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-41877273366054.445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-174488639025.22687</v>
      </c>
      <c r="L4875" s="444">
        <f t="shared" ca="1" si="197"/>
        <v>-42051762005079.672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-42051762005079.672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-175215675021.16528</v>
      </c>
      <c r="L4876" s="444">
        <f t="shared" ca="1" si="197"/>
        <v>-42226977680100.836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-42226977680100.836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-175945740333.75348</v>
      </c>
      <c r="L4877" s="444">
        <f t="shared" ca="1" si="197"/>
        <v>-42402923420434.586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-42402923420434.586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-176678847585.1441</v>
      </c>
      <c r="L4878" s="444">
        <f t="shared" ca="1" si="197"/>
        <v>-42579602268019.727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-42579602268019.727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-177415009450.08218</v>
      </c>
      <c r="L4879" s="444">
        <f t="shared" ca="1" si="197"/>
        <v>-42757017277469.813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-42757017277469.813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-178154238656.12421</v>
      </c>
      <c r="L4880" s="444">
        <f t="shared" ca="1" si="197"/>
        <v>-42935171516125.938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-42935171516125.938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-178896547983.85806</v>
      </c>
      <c r="L4881" s="444">
        <f t="shared" ca="1" si="197"/>
        <v>-43114068064109.797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-43114068064109.797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-179641950267.12415</v>
      </c>
      <c r="L4882" s="444">
        <f t="shared" ca="1" si="197"/>
        <v>-43293710014376.922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-43293710014376.922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-180390458393.23718</v>
      </c>
      <c r="L4883" s="444">
        <f t="shared" ca="1" si="197"/>
        <v>-43474100472770.156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-43474100472770.156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-181142085303.20898</v>
      </c>
      <c r="L4884" s="444">
        <f t="shared" ca="1" si="197"/>
        <v>-43655242558073.367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-43655242558073.367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-181896843991.97235</v>
      </c>
      <c r="L4885" s="444">
        <f t="shared" ca="1" si="197"/>
        <v>-43837139402065.336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-43837139402065.336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-182654747508.60556</v>
      </c>
      <c r="L4886" s="444">
        <f t="shared" ca="1" si="197"/>
        <v>-44019794149573.945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-44019794149573.945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-183415808956.55811</v>
      </c>
      <c r="L4887" s="444">
        <f t="shared" ca="1" si="197"/>
        <v>-44203209958530.5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-44203209958530.5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-184180041493.87708</v>
      </c>
      <c r="L4888" s="444">
        <f t="shared" ca="1" si="197"/>
        <v>-44387390000024.375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-44387390000024.375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-184947458333.43491</v>
      </c>
      <c r="L4889" s="444">
        <f t="shared" ca="1" si="197"/>
        <v>-44572337458357.813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-44572337458357.813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-185718072743.15756</v>
      </c>
      <c r="L4890" s="444">
        <f t="shared" ca="1" si="197"/>
        <v>-44758055531100.969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-44758055531100.969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-186491898046.25403</v>
      </c>
      <c r="L4891" s="444">
        <f t="shared" ca="1" si="197"/>
        <v>-44944547429147.227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-44944547429147.227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-187268947621.44678</v>
      </c>
      <c r="L4892" s="444">
        <f t="shared" ca="1" si="197"/>
        <v>-45131816376768.672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-45131816376768.672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-188049234903.20279</v>
      </c>
      <c r="L4893" s="444">
        <f t="shared" ca="1" si="197"/>
        <v>-45319865611671.875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-45319865611671.875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-188832773381.96616</v>
      </c>
      <c r="L4894" s="444">
        <f t="shared" ca="1" si="197"/>
        <v>-45508698385053.844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-45508698385053.844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-189619576604.39102</v>
      </c>
      <c r="L4895" s="444">
        <f t="shared" ca="1" si="197"/>
        <v>-45698317961658.234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-45698317961658.234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-190409658173.57599</v>
      </c>
      <c r="L4896" s="444">
        <f t="shared" ca="1" si="197"/>
        <v>-45888727619831.813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-45888727619831.813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-191203031749.29922</v>
      </c>
      <c r="L4897" s="444">
        <f t="shared" ca="1" si="197"/>
        <v>-46079930651581.109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-46079930651581.109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-191999711048.25461</v>
      </c>
      <c r="L4898" s="444">
        <f t="shared" ca="1" si="197"/>
        <v>-46271930362629.367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-46271930362629.367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-192799709844.28903</v>
      </c>
      <c r="L4899" s="444">
        <f t="shared" ca="1" si="197"/>
        <v>-46464730072473.656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-46464730072473.656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-193603041968.64023</v>
      </c>
      <c r="L4900" s="444">
        <f t="shared" ca="1" si="197"/>
        <v>-46658333114442.297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-46658333114442.297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-194409721310.17624</v>
      </c>
      <c r="L4901" s="444">
        <f t="shared" ca="1" si="197"/>
        <v>-46852742835752.477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-46852742835752.477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-195219761815.63531</v>
      </c>
      <c r="L4902" s="444">
        <f t="shared" ca="1" si="197"/>
        <v>-47047962597568.109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-47047962597568.109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-196033177489.86713</v>
      </c>
      <c r="L4903" s="444">
        <f t="shared" ca="1" si="197"/>
        <v>-47243995775057.977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-47243995775057.977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-196849982396.07489</v>
      </c>
      <c r="L4904" s="444">
        <f t="shared" ca="1" si="197"/>
        <v>-47440845757454.055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-47440845757454.055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-197670190656.05856</v>
      </c>
      <c r="L4905" s="444">
        <f t="shared" ca="1" si="197"/>
        <v>-47638515948110.109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-47638515948110.109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-198493816450.4588</v>
      </c>
      <c r="L4906" s="444">
        <f t="shared" ca="1" si="197"/>
        <v>-47837009764560.57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-47837009764560.57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-199320874019.00238</v>
      </c>
      <c r="L4907" s="444">
        <f t="shared" ca="1" si="197"/>
        <v>-48036330638579.57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-48036330638579.57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-200151377660.7482</v>
      </c>
      <c r="L4908" s="444">
        <f t="shared" ca="1" si="197"/>
        <v>-48236482016240.32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-48236482016240.32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-200985341734.33466</v>
      </c>
      <c r="L4909" s="444">
        <f t="shared" ca="1" si="197"/>
        <v>-48437467357974.656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-48437467357974.656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-201822780658.22772</v>
      </c>
      <c r="L4910" s="444">
        <f t="shared" ca="1" si="197"/>
        <v>-48639290138632.883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-48639290138632.883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-202663708910.97034</v>
      </c>
      <c r="L4911" s="444">
        <f t="shared" ca="1" si="197"/>
        <v>-48841953847543.852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-48841953847543.852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-203508141031.43271</v>
      </c>
      <c r="L4912" s="444">
        <f t="shared" ca="1" si="197"/>
        <v>-49045461988575.281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-49045461988575.281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-204356091619.06366</v>
      </c>
      <c r="L4913" s="444">
        <f t="shared" ca="1" si="197"/>
        <v>-49249818080194.344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-49249818080194.344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-205207575334.1431</v>
      </c>
      <c r="L4914" s="444">
        <f t="shared" ca="1" si="197"/>
        <v>-49455025655528.484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-49455025655528.484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-206062606898.03534</v>
      </c>
      <c r="L4915" s="444">
        <f t="shared" ca="1" si="197"/>
        <v>-49661088262426.523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-49661088262426.523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-206921201093.44385</v>
      </c>
      <c r="L4916" s="444">
        <f t="shared" ca="1" si="197"/>
        <v>-49868009463519.969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-49868009463519.969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-207783372764.66653</v>
      </c>
      <c r="L4917" s="444">
        <f t="shared" ca="1" si="197"/>
        <v>-50075792836284.633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-50075792836284.633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-208649136817.85263</v>
      </c>
      <c r="L4918" s="444">
        <f t="shared" ca="1" si="197"/>
        <v>-50284441973102.484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-50284441973102.484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-209518508221.26035</v>
      </c>
      <c r="L4919" s="444">
        <f t="shared" ca="1" si="197"/>
        <v>-50493960481323.742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-50493960481323.742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-210391502005.51559</v>
      </c>
      <c r="L4920" s="444">
        <f t="shared" ca="1" si="197"/>
        <v>-50704351983329.258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-50704351983329.258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-211268133263.87192</v>
      </c>
      <c r="L4921" s="444">
        <f t="shared" ca="1" si="197"/>
        <v>-50915620116593.133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-50915620116593.133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-212148417152.47137</v>
      </c>
      <c r="L4922" s="444">
        <f t="shared" ca="1" si="197"/>
        <v>-51127768533745.602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-51127768533745.602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-213032368890.60666</v>
      </c>
      <c r="L4923" s="444">
        <f t="shared" ca="1" si="197"/>
        <v>-51340800902636.211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-51340800902636.211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-213920003760.98422</v>
      </c>
      <c r="L4924" s="444">
        <f t="shared" ca="1" si="197"/>
        <v>-51554720906397.195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-51554720906397.195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-214811337109.98831</v>
      </c>
      <c r="L4925" s="444">
        <f t="shared" ca="1" si="197"/>
        <v>-51769532243507.188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-51769532243507.188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-215706384347.94662</v>
      </c>
      <c r="L4926" s="444">
        <f t="shared" ca="1" si="197"/>
        <v>-51985238627855.133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-51985238627855.133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-216605160949.39639</v>
      </c>
      <c r="L4927" s="444">
        <f t="shared" ca="1" si="197"/>
        <v>-52201843788804.531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-52201843788804.531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-217507682453.3522</v>
      </c>
      <c r="L4928" s="444">
        <f t="shared" ca="1" si="197"/>
        <v>-52419351471257.883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-52419351471257.883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-218413964463.57452</v>
      </c>
      <c r="L4929" s="444">
        <f t="shared" ca="1" si="197"/>
        <v>-52637765435721.461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-52637765435721.461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-219324022648.83942</v>
      </c>
      <c r="L4930" s="444">
        <f t="shared" ca="1" si="197"/>
        <v>-52857089458370.297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-52857089458370.297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-220237872743.20956</v>
      </c>
      <c r="L4931" s="444">
        <f t="shared" ca="1" si="197"/>
        <v>-53077327331113.508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-53077327331113.508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-221155530546.30627</v>
      </c>
      <c r="L4932" s="444">
        <f t="shared" ca="1" si="197"/>
        <v>-53298482861659.813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-53298482861659.813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-222077011923.58255</v>
      </c>
      <c r="L4933" s="444">
        <f t="shared" ca="1" si="197"/>
        <v>-53520559873583.398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-53520559873583.398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-223002332806.5975</v>
      </c>
      <c r="L4934" s="444">
        <f t="shared" ca="1" si="197"/>
        <v>-53743562206389.992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-53743562206389.992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-223931509193.29163</v>
      </c>
      <c r="L4935" s="444">
        <f t="shared" ca="1" si="197"/>
        <v>-53967493715583.281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-53967493715583.281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-224864557148.26367</v>
      </c>
      <c r="L4936" s="444">
        <f t="shared" ca="1" si="197"/>
        <v>-54192358272731.547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-54192358272731.547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-225801492803.0481</v>
      </c>
      <c r="L4937" s="444">
        <f t="shared" ca="1" si="197"/>
        <v>-54418159765534.594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-54418159765534.594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-226742332356.39413</v>
      </c>
      <c r="L4938" s="444">
        <f t="shared" ca="1" si="197"/>
        <v>-54644902097890.984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-54644902097890.984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-227687092074.54578</v>
      </c>
      <c r="L4939" s="444">
        <f t="shared" ca="1" si="197"/>
        <v>-54872589189965.531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-54872589189965.531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-228635788291.52304</v>
      </c>
      <c r="L4940" s="444">
        <f t="shared" ca="1" si="197"/>
        <v>-55101224978257.055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-55101224978257.055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-229588437409.40439</v>
      </c>
      <c r="L4941" s="444">
        <f t="shared" ca="1" si="197"/>
        <v>-55330813415666.461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-55330813415666.461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-230545055898.61026</v>
      </c>
      <c r="L4942" s="444">
        <f t="shared" ca="1" si="197"/>
        <v>-55561358471565.07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-55561358471565.07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-231505660298.18784</v>
      </c>
      <c r="L4943" s="444">
        <f t="shared" ca="1" si="197"/>
        <v>-55792864131863.258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-55792864131863.258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-232470267216.09692</v>
      </c>
      <c r="L4944" s="444">
        <f t="shared" ca="1" si="197"/>
        <v>-56025334399079.352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-56025334399079.352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-233438893329.49728</v>
      </c>
      <c r="L4945" s="444">
        <f t="shared" ca="1" si="197"/>
        <v>-56258773292408.852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-56258773292408.852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-234411555385.03687</v>
      </c>
      <c r="L4946" s="444">
        <f t="shared" ca="1" si="197"/>
        <v>-56493184847793.891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-56493184847793.891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-235388270199.1412</v>
      </c>
      <c r="L4947" s="444">
        <f t="shared" ca="1" si="197"/>
        <v>-56728573117993.031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-56728573117993.031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-236369054658.30429</v>
      </c>
      <c r="L4948" s="444">
        <f t="shared" ca="1" si="197"/>
        <v>-56964942172651.336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-56964942172651.336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-237353925719.38055</v>
      </c>
      <c r="L4949" s="444">
        <f t="shared" ca="1" si="197"/>
        <v>-57202296098370.719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-57202296098370.719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-238342900409.87802</v>
      </c>
      <c r="L4950" s="444">
        <f t="shared" ca="1" si="197"/>
        <v>-57440638998780.594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-57440638998780.594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-239335995828.25244</v>
      </c>
      <c r="L4951" s="444">
        <f t="shared" ca="1" si="197"/>
        <v>-57679974994608.844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-57679974994608.844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-240333229144.20349</v>
      </c>
      <c r="L4952" s="444">
        <f t="shared" ca="1" si="197"/>
        <v>-57920308223753.047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-57920308223753.047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-241334617598.97104</v>
      </c>
      <c r="L4953" s="444">
        <f t="shared" ca="1" si="197"/>
        <v>-58161642841352.016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-58161642841352.016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-242340178505.63336</v>
      </c>
      <c r="L4954" s="444">
        <f t="shared" ca="1" si="197"/>
        <v>-58403983019857.648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-58403983019857.648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-243349929249.40686</v>
      </c>
      <c r="L4955" s="444">
        <f t="shared" ca="1" si="197"/>
        <v>-58647332949107.055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-58647332949107.055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-244363887287.94601</v>
      </c>
      <c r="L4956" s="444">
        <f t="shared" ca="1" si="197"/>
        <v>-58891696836395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-58891696836395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-245382070151.64584</v>
      </c>
      <c r="L4957" s="444">
        <f t="shared" ca="1" si="197"/>
        <v>-59137078906546.648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-59137078906546.648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-246404495443.94434</v>
      </c>
      <c r="L4958" s="444">
        <f t="shared" ca="1" si="197"/>
        <v>-59383483401990.594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-59383483401990.594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-247431180841.62747</v>
      </c>
      <c r="L4959" s="444">
        <f t="shared" ca="1" si="197"/>
        <v>-59630914582832.219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-59630914582832.219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-248462144095.13425</v>
      </c>
      <c r="L4960" s="444">
        <f t="shared" ca="1" si="197"/>
        <v>-59879376726927.352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-59879376726927.352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-249497403028.86395</v>
      </c>
      <c r="L4961" s="444">
        <f t="shared" ca="1" si="197"/>
        <v>-60128874129956.219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-60128874129956.219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-250536975541.48425</v>
      </c>
      <c r="L4962" s="444">
        <f t="shared" ca="1" si="197"/>
        <v>-60379411105497.703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-60379411105497.703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-251580879606.24042</v>
      </c>
      <c r="L4963" s="444">
        <f t="shared" ca="1" si="197"/>
        <v>-60630991985103.945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-60630991985103.945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-252629133271.26645</v>
      </c>
      <c r="L4964" s="444">
        <f t="shared" ca="1" si="197"/>
        <v>-60883621118375.211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-60883621118375.211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-253681754659.8967</v>
      </c>
      <c r="L4965" s="444">
        <f t="shared" ca="1" si="197"/>
        <v>-61137302873035.109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-61137302873035.109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-254738761970.97961</v>
      </c>
      <c r="L4966" s="444">
        <f t="shared" ca="1" si="197"/>
        <v>-61392041635006.086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-61392041635006.086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-255800173479.19202</v>
      </c>
      <c r="L4967" s="444">
        <f t="shared" ca="1" si="197"/>
        <v>-61647841808485.281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-61647841808485.281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-256866007535.35535</v>
      </c>
      <c r="L4968" s="444">
        <f t="shared" ca="1" si="197"/>
        <v>-61904707816020.633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-61904707816020.633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-257936282566.75259</v>
      </c>
      <c r="L4969" s="444">
        <f t="shared" ca="1" si="197"/>
        <v>-62162644098587.383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-62162644098587.383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-259011017077.44742</v>
      </c>
      <c r="L4970" s="444">
        <f t="shared" ca="1" si="197"/>
        <v>-62421655115664.828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-62421655115664.828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-260090229648.60345</v>
      </c>
      <c r="L4971" s="444">
        <f t="shared" ca="1" si="197"/>
        <v>-62681745345313.43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-62681745345313.43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-261173938938.806</v>
      </c>
      <c r="L4972" s="444">
        <f t="shared" ca="1" si="197"/>
        <v>-62942919284252.234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-62942919284252.234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-262262163684.38428</v>
      </c>
      <c r="L4973" s="444">
        <f t="shared" ca="1" si="197"/>
        <v>-63205181447936.617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-63205181447936.617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-263354922699.73593</v>
      </c>
      <c r="L4974" s="444">
        <f t="shared" ca="1" si="197"/>
        <v>-63468536370636.352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-63468536370636.352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-264452234877.65149</v>
      </c>
      <c r="L4975" s="444">
        <f t="shared" ca="1" si="197"/>
        <v>-63732988605514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-63732988605514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-265554119189.64166</v>
      </c>
      <c r="L4976" s="444">
        <f t="shared" ca="1" si="197"/>
        <v>-63998542724703.641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-63998542724703.641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-266660594686.26517</v>
      </c>
      <c r="L4977" s="444">
        <f t="shared" ca="1" si="197"/>
        <v>-64265203319389.906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-64265203319389.906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-267771680497.45792</v>
      </c>
      <c r="L4978" s="444">
        <f t="shared" ca="1" si="197"/>
        <v>-64532974999887.367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-64532974999887.367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-268887395832.86401</v>
      </c>
      <c r="L4979" s="444">
        <f t="shared" ca="1" si="197"/>
        <v>-64801862395720.234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-64801862395720.234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-270007759982.16763</v>
      </c>
      <c r="L4980" s="444">
        <f t="shared" ca="1" si="197"/>
        <v>-65071870155702.398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-65071870155702.398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-271132792315.42667</v>
      </c>
      <c r="L4981" s="444">
        <f t="shared" ca="1" si="197"/>
        <v>-65343002948017.828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-65343002948017.828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-272262512283.40765</v>
      </c>
      <c r="L4982" s="444">
        <f t="shared" ca="1" si="197"/>
        <v>-65615265460301.234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-65615265460301.234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-273396939417.92181</v>
      </c>
      <c r="L4983" s="444">
        <f t="shared" ca="1" si="197"/>
        <v>-65888662399719.156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-65888662399719.156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-274536093332.16315</v>
      </c>
      <c r="L4984" s="444">
        <f t="shared" ca="1" si="197"/>
        <v>-66163198493051.32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-66163198493051.32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-275679993721.04718</v>
      </c>
      <c r="L4985" s="444">
        <f t="shared" ca="1" si="197"/>
        <v>-66438878486772.367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-66438878486772.367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-276828660361.55151</v>
      </c>
      <c r="L4986" s="444">
        <f t="shared" ca="1" si="197"/>
        <v>-66715707147133.922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-66715707147133.922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-277982113113.05804</v>
      </c>
      <c r="L4987" s="444">
        <f t="shared" ca="1" si="197"/>
        <v>-66993689260246.977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-66993689260246.977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-279140371917.69574</v>
      </c>
      <c r="L4988" s="444">
        <f t="shared" ca="1" si="197"/>
        <v>-67272829632164.672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-67272829632164.672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-280303456800.6861</v>
      </c>
      <c r="L4989" s="444">
        <f t="shared" ca="1" si="197"/>
        <v>-67553133088965.359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-67553133088965.359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-281471387870.68896</v>
      </c>
      <c r="L4990" s="444">
        <f t="shared" ca="1" si="197"/>
        <v>-67834604476836.047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-67834604476836.047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-282644185320.15021</v>
      </c>
      <c r="L4991" s="444">
        <f t="shared" ca="1" si="197"/>
        <v>-68117248662156.195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-68117248662156.195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-283821869425.65076</v>
      </c>
      <c r="L4992" s="444">
        <f t="shared" ca="1" si="197"/>
        <v>-68401070531581.844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-68401070531581.844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-285004460548.25763</v>
      </c>
      <c r="L4993" s="444">
        <f t="shared" ca="1" si="197"/>
        <v>-68686074992130.102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-68686074992130.102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-286191979133.87543</v>
      </c>
      <c r="L4994" s="444">
        <f t="shared" ca="1" si="197"/>
        <v>-68972266971263.977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-68972266971263.977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-287384445713.59991</v>
      </c>
      <c r="L4995" s="444">
        <f t="shared" ca="1" si="197"/>
        <v>-69259651416977.578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-69259651416977.578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-288581880904.07324</v>
      </c>
      <c r="L4996" s="444">
        <f t="shared" ca="1" si="197"/>
        <v>-69548233297881.648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-69548233297881.648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-289784305407.84021</v>
      </c>
      <c r="L4997" s="444">
        <f t="shared" ca="1" si="197"/>
        <v>-69838017603289.492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-69838017603289.492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-290991740013.70624</v>
      </c>
      <c r="L4998" s="444">
        <f t="shared" ca="1" si="197"/>
        <v>-70129009343303.195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-70129009343303.195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-292204205597.09668</v>
      </c>
      <c r="L4999" s="444">
        <f t="shared" ca="1" si="197"/>
        <v>-70421213548900.297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-70421213548900.297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-293421723120.41791</v>
      </c>
      <c r="L5000" s="444">
        <f t="shared" ca="1" si="197"/>
        <v>-70714635272020.719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-70714635272020.719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-294644313633.41968</v>
      </c>
      <c r="L5001" s="444">
        <f t="shared" ca="1" si="197"/>
        <v>-71009279585654.141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-71009279585654.141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-295871998273.5589</v>
      </c>
      <c r="L5002" s="444">
        <f t="shared" ca="1" si="197"/>
        <v>-71305151583927.703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-71305151583927.703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-297104798266.36542</v>
      </c>
      <c r="L5003" s="444">
        <f t="shared" ca="1" si="197"/>
        <v>-71602256382194.063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-71602256382194.063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-298342734925.80859</v>
      </c>
      <c r="L5004" s="444">
        <f t="shared" ca="1" si="197"/>
        <v>-71900599117119.875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-71900599117119.875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-299585829654.66614</v>
      </c>
      <c r="L5005" s="444">
        <f t="shared" ca="1" si="197"/>
        <v>-72200184946774.547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-72200184946774.547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-300834103944.89392</v>
      </c>
      <c r="L5006" s="444">
        <f t="shared" ca="1" si="197"/>
        <v>-72501019050719.438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-72501019050719.438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-302087579377.99768</v>
      </c>
      <c r="L5007" s="444">
        <f t="shared" ca="1" si="197"/>
        <v>-72803106630097.438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-72803106630097.438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-303346277625.40601</v>
      </c>
      <c r="L5008" s="444">
        <f t="shared" ca="1" si="197"/>
        <v>-73106452907722.844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-73106452907722.844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-304610220448.84515</v>
      </c>
      <c r="L5009" s="444">
        <f t="shared" ca="1" si="197"/>
        <v>-73411063128171.688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-73411063128171.688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-305879429700.71533</v>
      </c>
      <c r="L5010" s="444">
        <f t="shared" ca="1" si="197"/>
        <v>-73716942557872.406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-73716942557872.406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-307153927324.46838</v>
      </c>
      <c r="L5011" s="444">
        <f t="shared" ca="1" si="197"/>
        <v>-74024096485196.875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-74024096485196.875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-308433735354.987</v>
      </c>
      <c r="L5012" s="444">
        <f t="shared" ca="1" si="197"/>
        <v>-74332530220551.859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-74332530220551.859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-309718875918.96606</v>
      </c>
      <c r="L5013" s="444">
        <f t="shared" ca="1" si="197"/>
        <v>-74642249096470.828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-74642249096470.828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-311009371235.2951</v>
      </c>
      <c r="L5014" s="444">
        <f t="shared" ca="1" si="197"/>
        <v>-74953258467706.125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-74953258467706.125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-312305243615.4422</v>
      </c>
      <c r="L5015" s="444">
        <f t="shared" ca="1" si="197"/>
        <v>-75265563711321.563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-75265563711321.563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-313606515463.83984</v>
      </c>
      <c r="L5016" s="444">
        <f t="shared" ca="1" si="197"/>
        <v>-75579170226785.406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-75579170226785.406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-314913209278.27252</v>
      </c>
      <c r="L5017" s="444">
        <f t="shared" ca="1" si="197"/>
        <v>-75894083436063.672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-75894083436063.672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-316225347650.26532</v>
      </c>
      <c r="L5018" s="444">
        <f t="shared" ca="1" si="197"/>
        <v>-76210308783713.938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-76210308783713.938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-317542953265.47473</v>
      </c>
      <c r="L5019" s="444">
        <f t="shared" ca="1" si="197"/>
        <v>-76527851736979.406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-76527851736979.406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-318866048904.08087</v>
      </c>
      <c r="L5020" s="444">
        <f t="shared" ca="1" si="197"/>
        <v>-76846717785883.484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-76846717785883.484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-320194657441.18115</v>
      </c>
      <c r="L5021" s="444">
        <f t="shared" ca="1" si="197"/>
        <v>-77166912443324.672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-77166912443324.672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-321528801847.18616</v>
      </c>
      <c r="L5022" s="444">
        <f t="shared" ca="1" si="197"/>
        <v>-77488441245171.859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-77488441245171.859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-322868505188.21606</v>
      </c>
      <c r="L5023" s="444">
        <f t="shared" ca="1" si="197"/>
        <v>-77811309750360.078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-77811309750360.078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-324213790626.50031</v>
      </c>
      <c r="L5024" s="444">
        <f t="shared" ca="1" si="197"/>
        <v>-78135523540986.578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-78135523540986.578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-325564681420.7774</v>
      </c>
      <c r="L5025" s="444">
        <f t="shared" ca="1" si="197"/>
        <v>-78461088222407.359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-78461088222407.359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-326921200926.69733</v>
      </c>
      <c r="L5026" s="444">
        <f t="shared" ca="1" si="197"/>
        <v>-78788009423334.063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-78788009423334.063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-328283372597.22528</v>
      </c>
      <c r="L5027" s="444">
        <f t="shared" ca="1" si="197"/>
        <v>-79116292795931.281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-79116292795931.281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-329651219983.047</v>
      </c>
      <c r="L5028" s="444">
        <f t="shared" ca="1" si="197"/>
        <v>-79445944015914.328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-79445944015914.328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-331024766732.97638</v>
      </c>
      <c r="L5029" s="444">
        <f t="shared" ca="1" si="197"/>
        <v>-79776968782647.297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-79776968782647.297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-332404036594.36371</v>
      </c>
      <c r="L5030" s="444">
        <f t="shared" ca="1" si="197"/>
        <v>-80109372819241.656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-80109372819241.656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-333789053413.5069</v>
      </c>
      <c r="L5031" s="444">
        <f t="shared" ca="1" si="197"/>
        <v>-80443161872655.156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-80443161872655.156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-335179841136.06317</v>
      </c>
      <c r="L5032" s="444">
        <f t="shared" ca="1" si="197"/>
        <v>-80778341713791.219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-80778341713791.219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-336576423807.46338</v>
      </c>
      <c r="L5033" s="444">
        <f t="shared" ca="1" si="197"/>
        <v>-81114918137598.688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-81114918137598.688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-337978825573.32788</v>
      </c>
      <c r="L5034" s="444">
        <f t="shared" ca="1" si="197"/>
        <v>-81452896963172.016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-81452896963172.016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-339387070679.88342</v>
      </c>
      <c r="L5035" s="444">
        <f t="shared" ca="1" si="197"/>
        <v>-81792284033851.906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-81792284033851.906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-340801183474.38293</v>
      </c>
      <c r="L5036" s="444">
        <f t="shared" ca="1" si="197"/>
        <v>-82133085217326.297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-82133085217326.297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-342221188405.52625</v>
      </c>
      <c r="L5037" s="444">
        <f t="shared" ca="1" si="197"/>
        <v>-82475306405731.828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-82475306405731.828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-343647110023.88263</v>
      </c>
      <c r="L5038" s="444">
        <f t="shared" ca="1" si="197"/>
        <v>-82818953515755.703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-82818953515755.703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-345078972982.31543</v>
      </c>
      <c r="L5039" s="444">
        <f t="shared" ca="1" si="197"/>
        <v>-83164032488738.016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-83164032488738.016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-346516802036.40839</v>
      </c>
      <c r="L5040" s="444">
        <f t="shared" ca="1" si="197"/>
        <v>-83510549290774.422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-83510549290774.422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-347960622044.89343</v>
      </c>
      <c r="L5041" s="444">
        <f t="shared" ca="1" si="197"/>
        <v>-83858509912819.313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-83858509912819.313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-349410457970.08044</v>
      </c>
      <c r="L5042" s="444">
        <f t="shared" ca="1" si="197"/>
        <v>-84207920370789.391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-84207920370789.391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-350866334878.28912</v>
      </c>
      <c r="L5043" s="444">
        <f t="shared" ca="1" si="197"/>
        <v>-84558786705667.688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-84558786705667.688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-352328277940.28204</v>
      </c>
      <c r="L5044" s="444">
        <f t="shared" ca="1" si="197"/>
        <v>-84911114983607.969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-84911114983607.969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-353796312431.69989</v>
      </c>
      <c r="L5045" s="444">
        <f t="shared" ca="1" si="197"/>
        <v>-85264911296039.672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-85264911296039.672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-355270463733.49866</v>
      </c>
      <c r="L5046" s="444">
        <f t="shared" ca="1" si="197"/>
        <v>-85620181759773.172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-85620181759773.172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-356750757332.38818</v>
      </c>
      <c r="L5047" s="444">
        <f t="shared" ca="1" si="197"/>
        <v>-85976932517105.563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-85976932517105.563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-358237218821.27319</v>
      </c>
      <c r="L5048" s="444">
        <f t="shared" ca="1" si="197"/>
        <v>-86335169735926.828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-86335169735926.828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-359729873899.69513</v>
      </c>
      <c r="L5049" s="444">
        <f t="shared" ca="1" si="197"/>
        <v>-86694899609826.516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-86694899609826.516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-361228748374.27716</v>
      </c>
      <c r="L5050" s="444">
        <f t="shared" ca="1" si="197"/>
        <v>-87056128358200.797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-87056128358200.797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-362733868159.16998</v>
      </c>
      <c r="L5051" s="444">
        <f t="shared" ca="1" si="197"/>
        <v>-87418862226359.969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-87418862226359.969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-364245259276.49988</v>
      </c>
      <c r="L5052" s="444">
        <f t="shared" ca="1" si="197"/>
        <v>-87783107485636.469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-87783107485636.469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-365762947856.8186</v>
      </c>
      <c r="L5053" s="444">
        <f t="shared" ca="1" si="197"/>
        <v>-88148870433493.281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-88148870433493.281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-367286960139.55536</v>
      </c>
      <c r="L5054" s="444">
        <f t="shared" ca="1" si="197"/>
        <v>-88516157393632.844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-88516157393632.844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-368817322473.47015</v>
      </c>
      <c r="L5055" s="444">
        <f t="shared" ca="1" si="197"/>
        <v>-88884974716106.313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-88884974716106.313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-370354061317.10962</v>
      </c>
      <c r="L5056" s="444">
        <f t="shared" ca="1" si="197"/>
        <v>-89255328777423.422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-89255328777423.422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-371897203239.26428</v>
      </c>
      <c r="L5057" s="444">
        <f t="shared" ca="1" si="197"/>
        <v>-89627225980662.688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-89627225980662.688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-373446774919.42786</v>
      </c>
      <c r="L5058" s="444">
        <f t="shared" ca="1" si="197"/>
        <v>-90000672755582.109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-90000672755582.109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-375002803148.25879</v>
      </c>
      <c r="L5059" s="444">
        <f t="shared" ca="1" si="197"/>
        <v>-90375675558730.375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-90375675558730.375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-376565314828.04321</v>
      </c>
      <c r="L5060" s="444">
        <f t="shared" ca="1" si="197"/>
        <v>-90752240873558.422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-90752240873558.422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-378134336973.1601</v>
      </c>
      <c r="L5061" s="444">
        <f t="shared" ca="1" si="197"/>
        <v>-91130375210531.578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-91130375210531.578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-379709896710.54822</v>
      </c>
      <c r="L5062" s="444">
        <f t="shared" ca="1" si="197"/>
        <v>-91510085107242.125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-91510085107242.125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-381292021280.17554</v>
      </c>
      <c r="L5063" s="444">
        <f t="shared" ca="1" si="197"/>
        <v>-91891377128522.297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-91891377128522.297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-382880738035.50958</v>
      </c>
      <c r="L5064" s="444">
        <f t="shared" ca="1" si="197"/>
        <v>-92274257866557.813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-92274257866557.813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-384476074443.99091</v>
      </c>
      <c r="L5065" s="444">
        <f t="shared" ca="1" si="197"/>
        <v>-92658733941001.797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-92658733941001.797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-386078058087.50751</v>
      </c>
      <c r="L5066" s="444">
        <f t="shared" ca="1" si="197"/>
        <v>-93044811999089.297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-93044811999089.297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-387686716662.87207</v>
      </c>
      <c r="L5067" s="444">
        <f t="shared" ca="1" si="197"/>
        <v>-93432498715752.172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-93432498715752.172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-389302077982.30072</v>
      </c>
      <c r="L5068" s="444">
        <f t="shared" ca="1" si="197"/>
        <v>-93821800793734.469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-93821800793734.469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-390924169973.89362</v>
      </c>
      <c r="L5069" s="444">
        <f t="shared" ca="1" si="197"/>
        <v>-94212724963708.359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-94212724963708.359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-392553020682.11816</v>
      </c>
      <c r="L5070" s="444">
        <f t="shared" ca="1" si="197"/>
        <v>-94605277984390.484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-94605277984390.484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-394188658268.2937</v>
      </c>
      <c r="L5071" s="444">
        <f t="shared" ca="1" si="197"/>
        <v>-94999466642658.781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-94999466642658.781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-395831111011.07825</v>
      </c>
      <c r="L5072" s="444">
        <f t="shared" ca="1" si="197"/>
        <v>-95395297753669.859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-95395297753669.859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-397480407306.95776</v>
      </c>
      <c r="L5073" s="444">
        <f t="shared" ca="1" si="197"/>
        <v>-95792778160976.813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-95792778160976.813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-399136575670.73669</v>
      </c>
      <c r="L5074" s="444">
        <f t="shared" ca="1" si="197"/>
        <v>-96191914736647.547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-96191914736647.547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-400799644736.03143</v>
      </c>
      <c r="L5075" s="444">
        <f t="shared" ca="1" si="197"/>
        <v>-96592714381383.578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-96592714381383.578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-402469643255.76489</v>
      </c>
      <c r="L5076" s="444">
        <f t="shared" ca="1" si="197"/>
        <v>-96995184024639.344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-96995184024639.344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-404146600102.66394</v>
      </c>
      <c r="L5077" s="444">
        <f t="shared" ca="1" si="197"/>
        <v>-97399330624742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-97399330624742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-405830544269.7583</v>
      </c>
      <c r="L5078" s="444">
        <f t="shared" ca="1" si="197"/>
        <v>-97805161169011.766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-97805161169011.766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-407521504870.88232</v>
      </c>
      <c r="L5079" s="444">
        <f t="shared" ca="1" si="197"/>
        <v>-98212682673882.641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-98212682673882.641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-409219511141.17767</v>
      </c>
      <c r="L5080" s="444">
        <f t="shared" ca="1" si="197"/>
        <v>-98621902185023.813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-98621902185023.813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-410924592437.59924</v>
      </c>
      <c r="L5081" s="444">
        <f t="shared" ca="1" si="197"/>
        <v>-99032826777461.406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-99032826777461.406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-412636778239.42255</v>
      </c>
      <c r="L5082" s="444">
        <f t="shared" ca="1" si="197"/>
        <v>-99445463555700.828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-99445463555700.828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-414356098148.75342</v>
      </c>
      <c r="L5083" s="444">
        <f t="shared" ca="1" si="197"/>
        <v>-99859819653849.578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-99859819653849.578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-416082581891.03992</v>
      </c>
      <c r="L5084" s="444">
        <f t="shared" ca="1" si="197"/>
        <v>-100275902235740.63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-100275902235740.63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-417816259315.58594</v>
      </c>
      <c r="L5085" s="444">
        <f t="shared" ca="1" si="197"/>
        <v>-100693718495056.22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-100693718495056.22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-419557160396.06757</v>
      </c>
      <c r="L5086" s="444">
        <f t="shared" ca="1" si="197"/>
        <v>-101113275655452.28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-101113275655452.28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-421305315231.05115</v>
      </c>
      <c r="L5087" s="444">
        <f t="shared" ca="1" si="197"/>
        <v>-101534580970683.33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-101534580970683.33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-423060754044.51385</v>
      </c>
      <c r="L5088" s="444">
        <f t="shared" ca="1" si="197"/>
        <v>-101957641724727.84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-101957641724727.84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-424823507186.36603</v>
      </c>
      <c r="L5089" s="444">
        <f t="shared" ca="1" si="197"/>
        <v>-102382465231914.2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-102382465231914.2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-426593605132.97583</v>
      </c>
      <c r="L5090" s="444">
        <f t="shared" ca="1" si="197"/>
        <v>-102809058837047.17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-102809058837047.17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-428371078487.69653</v>
      </c>
      <c r="L5091" s="444">
        <f t="shared" ca="1" si="197"/>
        <v>-103237429915534.88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-103237429915534.88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-430155957981.39532</v>
      </c>
      <c r="L5092" s="444">
        <f t="shared" ca="1" si="197"/>
        <v>-103667585873516.27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-103667585873516.27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-431948274472.98444</v>
      </c>
      <c r="L5093" s="444">
        <f t="shared" ca="1" si="197"/>
        <v>-104099534147989.25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-104099534147989.25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-433748058949.9552</v>
      </c>
      <c r="L5094" s="444">
        <f t="shared" ca="1" si="197"/>
        <v>-104533282206939.2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-104533282206939.2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-435555342528.91333</v>
      </c>
      <c r="L5095" s="444">
        <f t="shared" ca="1" si="197"/>
        <v>-104968837549468.11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-104968837549468.11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-437370156456.11713</v>
      </c>
      <c r="L5096" s="444">
        <f t="shared" ca="1" si="197"/>
        <v>-105406207705924.22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-105406207705924.22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-439192532108.01758</v>
      </c>
      <c r="L5097" s="444">
        <f t="shared" ca="1" si="197"/>
        <v>-105845400238032.23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-105845400238032.23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-441022500991.80096</v>
      </c>
      <c r="L5098" s="444">
        <f t="shared" ca="1" si="197"/>
        <v>-106286422739024.03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-106286422739024.03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-442860094745.93347</v>
      </c>
      <c r="L5099" s="444">
        <f t="shared" ca="1" si="197"/>
        <v>-106729282833769.97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-106729282833769.97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-444705345140.70819</v>
      </c>
      <c r="L5100" s="444">
        <f t="shared" ca="1" si="197"/>
        <v>-107173988178910.67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-107173988178910.67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-446558284078.79443</v>
      </c>
      <c r="L5101" s="444">
        <f t="shared" ca="1" si="197"/>
        <v>-107620546462989.47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-107620546462989.47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-448418943595.78943</v>
      </c>
      <c r="L5102" s="444">
        <f t="shared" ca="1" si="197"/>
        <v>-108068965406585.27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-108068965406585.27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-450287355860.77191</v>
      </c>
      <c r="L5103" s="444">
        <f t="shared" ca="1" si="197"/>
        <v>-108519252762446.03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-108519252762446.03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-452163553176.85846</v>
      </c>
      <c r="L5104" s="444">
        <f t="shared" ca="1" si="197"/>
        <v>-108971416315622.89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-108971416315622.89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-454047567981.76202</v>
      </c>
      <c r="L5105" s="444">
        <f t="shared" ca="1" si="197"/>
        <v>-109425463883604.66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-109425463883604.66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-455939432848.35272</v>
      </c>
      <c r="L5106" s="444">
        <f t="shared" ca="1" si="197"/>
        <v>-109881403316453.02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-109881403316453.02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-457839180485.22083</v>
      </c>
      <c r="L5107" s="444">
        <f t="shared" ca="1" si="197"/>
        <v>-110339242496938.23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-110339242496938.23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-459746843737.24261</v>
      </c>
      <c r="L5108" s="444">
        <f t="shared" ref="L5108:L5362" ca="1" si="202">I5108-J5108+K5108</f>
        <v>-110798989340675.48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-110798989340675.48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-461662455586.14783</v>
      </c>
      <c r="L5109" s="444">
        <f t="shared" ca="1" si="202"/>
        <v>-111260651796261.63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-111260651796261.63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-463586049151.09009</v>
      </c>
      <c r="L5110" s="444">
        <f t="shared" ca="1" si="202"/>
        <v>-111724237845412.72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-111724237845412.72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-465517657689.21967</v>
      </c>
      <c r="L5111" s="444">
        <f t="shared" ca="1" si="202"/>
        <v>-112189755503101.94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-112189755503101.94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-467457314596.25806</v>
      </c>
      <c r="L5112" s="444">
        <f t="shared" ca="1" si="202"/>
        <v>-112657212817698.2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-112657212817698.2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-469405053407.07587</v>
      </c>
      <c r="L5113" s="444">
        <f t="shared" ca="1" si="202"/>
        <v>-113126617871105.28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-113126617871105.28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-471360907796.27197</v>
      </c>
      <c r="L5114" s="444">
        <f t="shared" ca="1" si="202"/>
        <v>-113597978778901.55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-113597978778901.55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-473324911578.75641</v>
      </c>
      <c r="L5115" s="444">
        <f t="shared" ca="1" si="202"/>
        <v>-114071303690480.3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-114071303690480.3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-475297098710.33453</v>
      </c>
      <c r="L5116" s="444">
        <f t="shared" ca="1" si="202"/>
        <v>-114546600789190.63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-114546600789190.63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-477277503288.29419</v>
      </c>
      <c r="L5117" s="444">
        <f t="shared" ca="1" si="202"/>
        <v>-115023878292478.92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-115023878292478.92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-479266159551.99542</v>
      </c>
      <c r="L5118" s="444">
        <f t="shared" ca="1" si="202"/>
        <v>-115503144452030.92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-115503144452030.92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-481263101883.46216</v>
      </c>
      <c r="L5119" s="444">
        <f t="shared" ca="1" si="202"/>
        <v>-115984407553914.39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-115984407553914.39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-483268364807.97662</v>
      </c>
      <c r="L5120" s="444">
        <f t="shared" ca="1" si="202"/>
        <v>-116467675918722.38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-116467675918722.38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-485281982994.67651</v>
      </c>
      <c r="L5121" s="444">
        <f t="shared" ca="1" si="202"/>
        <v>-116952957901717.05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-116952957901717.05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-487303991257.1543</v>
      </c>
      <c r="L5122" s="444">
        <f t="shared" ca="1" si="202"/>
        <v>-117440261892974.2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-117440261892974.2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-489334424554.05927</v>
      </c>
      <c r="L5123" s="444">
        <f t="shared" ca="1" si="202"/>
        <v>-117929596317528.27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-117929596317528.27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-491373317989.70111</v>
      </c>
      <c r="L5124" s="444">
        <f t="shared" ca="1" si="202"/>
        <v>-118420969635517.97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-118420969635517.97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-493420706814.6582</v>
      </c>
      <c r="L5125" s="444">
        <f t="shared" ca="1" si="202"/>
        <v>-118914390342332.63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-118914390342332.63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-495476626426.38599</v>
      </c>
      <c r="L5126" s="444">
        <f t="shared" ca="1" si="202"/>
        <v>-119409866968759.02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-119409866968759.02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-497541112369.82928</v>
      </c>
      <c r="L5127" s="444">
        <f t="shared" ca="1" si="202"/>
        <v>-119907408081128.84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-119907408081128.84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-499614200338.03687</v>
      </c>
      <c r="L5128" s="444">
        <f t="shared" ca="1" si="202"/>
        <v>-120407022281466.88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-120407022281466.88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-501695926172.77863</v>
      </c>
      <c r="L5129" s="444">
        <f t="shared" ca="1" si="202"/>
        <v>-120908718207639.66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-120908718207639.66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-503786325865.16528</v>
      </c>
      <c r="L5130" s="444">
        <f t="shared" ca="1" si="202"/>
        <v>-121412504533504.83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-121412504533504.83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-505885435556.27008</v>
      </c>
      <c r="L5131" s="444">
        <f t="shared" ca="1" si="202"/>
        <v>-121918389969061.09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-121918389969061.09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-507993291537.75458</v>
      </c>
      <c r="L5132" s="444">
        <f t="shared" ca="1" si="202"/>
        <v>-122426383260598.84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-122426383260598.84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-510109930252.49518</v>
      </c>
      <c r="L5133" s="444">
        <f t="shared" ca="1" si="202"/>
        <v>-122936493190851.34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-122936493190851.34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-512235388295.21387</v>
      </c>
      <c r="L5134" s="444">
        <f t="shared" ca="1" si="202"/>
        <v>-123448728579146.56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-123448728579146.56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-514369702413.11066</v>
      </c>
      <c r="L5135" s="444">
        <f t="shared" ca="1" si="202"/>
        <v>-123963098281559.67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-123963098281559.67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-516512909506.49872</v>
      </c>
      <c r="L5136" s="444">
        <f t="shared" ca="1" si="202"/>
        <v>-124479611191066.17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-124479611191066.17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-518665046629.44238</v>
      </c>
      <c r="L5137" s="444">
        <f t="shared" ca="1" si="202"/>
        <v>-124998276237695.61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-124998276237695.61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-520826150990.39838</v>
      </c>
      <c r="L5138" s="444">
        <f t="shared" ca="1" si="202"/>
        <v>-125519102388686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-125519102388686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-522996259952.85834</v>
      </c>
      <c r="L5139" s="444">
        <f t="shared" ca="1" si="202"/>
        <v>-126042098648638.86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-126042098648638.86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-525175411035.99524</v>
      </c>
      <c r="L5140" s="444">
        <f t="shared" ca="1" si="202"/>
        <v>-126567274059674.86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-126567274059674.86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-527363641915.31189</v>
      </c>
      <c r="L5141" s="444">
        <f t="shared" ca="1" si="202"/>
        <v>-127094637701590.17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-127094637701590.17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-529560990423.29236</v>
      </c>
      <c r="L5142" s="444">
        <f t="shared" ca="1" si="202"/>
        <v>-127624198692013.47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-127624198692013.47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-531767494550.05615</v>
      </c>
      <c r="L5143" s="444">
        <f t="shared" ca="1" si="202"/>
        <v>-128155966186563.53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-128155966186563.53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-533983192444.01465</v>
      </c>
      <c r="L5144" s="444">
        <f t="shared" ca="1" si="202"/>
        <v>-128689949379007.55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-128689949379007.55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-536208122412.53143</v>
      </c>
      <c r="L5145" s="444">
        <f t="shared" ca="1" si="202"/>
        <v>-129226157501420.08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-129226157501420.08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-538442322922.58368</v>
      </c>
      <c r="L5146" s="444">
        <f t="shared" ca="1" si="202"/>
        <v>-129764599824342.66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-129764599824342.66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-540685832601.4278</v>
      </c>
      <c r="L5147" s="444">
        <f t="shared" ca="1" si="202"/>
        <v>-130305285656944.08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-130305285656944.08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-542938690237.26703</v>
      </c>
      <c r="L5148" s="444">
        <f t="shared" ca="1" si="202"/>
        <v>-130848224347181.34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-130848224347181.34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-545200934779.92224</v>
      </c>
      <c r="L5149" s="444">
        <f t="shared" ca="1" si="202"/>
        <v>-131393425281961.27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-131393425281961.27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-547472605341.50519</v>
      </c>
      <c r="L5150" s="444">
        <f t="shared" ca="1" si="202"/>
        <v>-131940897887302.77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-131940897887302.77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-549753741197.09485</v>
      </c>
      <c r="L5151" s="444">
        <f t="shared" ca="1" si="202"/>
        <v>-132490651628499.86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-132490651628499.86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-552044381785.41602</v>
      </c>
      <c r="L5152" s="444">
        <f t="shared" ca="1" si="202"/>
        <v>-133042696010285.28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-133042696010285.28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-554344566709.52209</v>
      </c>
      <c r="L5153" s="444">
        <f t="shared" ca="1" si="202"/>
        <v>-133597040576994.8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-133597040576994.8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-556654335737.47827</v>
      </c>
      <c r="L5154" s="444">
        <f t="shared" ca="1" si="202"/>
        <v>-134153694912732.28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-134153694912732.28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-558973728803.05115</v>
      </c>
      <c r="L5155" s="444">
        <f t="shared" ca="1" si="202"/>
        <v>-134712668641535.33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-134712668641535.33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-561302786006.39709</v>
      </c>
      <c r="L5156" s="444">
        <f t="shared" ca="1" si="202"/>
        <v>-135273971427541.72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-135273971427541.72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-563641547614.7572</v>
      </c>
      <c r="L5157" s="444">
        <f t="shared" ca="1" si="202"/>
        <v>-135837612975156.47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-135837612975156.47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-565990054063.15198</v>
      </c>
      <c r="L5158" s="444">
        <f t="shared" ca="1" si="202"/>
        <v>-136403603029219.63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-136403603029219.63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-568348345955.08179</v>
      </c>
      <c r="L5159" s="444">
        <f t="shared" ca="1" si="202"/>
        <v>-136971951375174.7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-136971951375174.7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-570716464063.22791</v>
      </c>
      <c r="L5160" s="444">
        <f t="shared" ca="1" si="202"/>
        <v>-137542667839237.94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-137542667839237.94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-573094449330.15808</v>
      </c>
      <c r="L5161" s="444">
        <f t="shared" ca="1" si="202"/>
        <v>-138115762288568.09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-138115762288568.09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-575482342869.03369</v>
      </c>
      <c r="L5162" s="444">
        <f t="shared" ca="1" si="202"/>
        <v>-138691244631437.13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-138691244631437.13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-577880185964.32129</v>
      </c>
      <c r="L5163" s="444">
        <f t="shared" ca="1" si="202"/>
        <v>-139269124817401.45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-139269124817401.45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-580288020072.5061</v>
      </c>
      <c r="L5164" s="444">
        <f t="shared" ca="1" si="202"/>
        <v>-139849412837473.95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-139849412837473.95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-582705886822.80811</v>
      </c>
      <c r="L5165" s="444">
        <f t="shared" ca="1" si="202"/>
        <v>-140432118724296.77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-140432118724296.77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-585133828017.9032</v>
      </c>
      <c r="L5166" s="444">
        <f t="shared" ca="1" si="202"/>
        <v>-141017252552314.66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-141017252552314.66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-587571885634.64441</v>
      </c>
      <c r="L5167" s="444">
        <f t="shared" ca="1" si="202"/>
        <v>-141604824437949.31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-141604824437949.31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-590020101824.78882</v>
      </c>
      <c r="L5168" s="444">
        <f t="shared" ca="1" si="202"/>
        <v>-142194844539774.09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-142194844539774.09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-592478518915.72534</v>
      </c>
      <c r="L5169" s="444">
        <f t="shared" ca="1" si="202"/>
        <v>-142787323058689.81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-142787323058689.81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-594947179411.20752</v>
      </c>
      <c r="L5170" s="444">
        <f t="shared" ca="1" si="202"/>
        <v>-143382270238101.03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-143382270238101.03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-597426125992.08765</v>
      </c>
      <c r="L5171" s="444">
        <f t="shared" ca="1" si="202"/>
        <v>-143979696364093.13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-143979696364093.13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-599915401517.05469</v>
      </c>
      <c r="L5172" s="444">
        <f t="shared" ca="1" si="202"/>
        <v>-144579611765610.19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-144579611765610.19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-602415049023.37573</v>
      </c>
      <c r="L5173" s="444">
        <f t="shared" ca="1" si="202"/>
        <v>-145182026814633.56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-145182026814633.56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-604925111727.63989</v>
      </c>
      <c r="L5174" s="444">
        <f t="shared" ca="1" si="202"/>
        <v>-145786951926361.19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-145786951926361.19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-607445633026.50488</v>
      </c>
      <c r="L5175" s="444">
        <f t="shared" ca="1" si="202"/>
        <v>-146394397559387.69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-146394397559387.69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-609976656497.44873</v>
      </c>
      <c r="L5176" s="444">
        <f t="shared" ca="1" si="202"/>
        <v>-147004374215885.13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-147004374215885.13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-612518225899.52136</v>
      </c>
      <c r="L5177" s="444">
        <f t="shared" ca="1" si="202"/>
        <v>-147616892441784.66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-147616892441784.66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-615070385174.10278</v>
      </c>
      <c r="L5178" s="444">
        <f t="shared" ca="1" si="202"/>
        <v>-148231962826958.75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-148231962826958.75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-617633178445.6615</v>
      </c>
      <c r="L5179" s="444">
        <f t="shared" ca="1" si="202"/>
        <v>-148849596005404.41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-148849596005404.41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-620206650022.51831</v>
      </c>
      <c r="L5180" s="444">
        <f t="shared" ca="1" si="202"/>
        <v>-149469802655426.94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-149469802655426.94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-622790844397.61218</v>
      </c>
      <c r="L5181" s="444">
        <f t="shared" ca="1" si="202"/>
        <v>-150092593499824.56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-150092593499824.56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-625385806249.26904</v>
      </c>
      <c r="L5182" s="444">
        <f t="shared" ca="1" si="202"/>
        <v>-150717979306073.84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-150717979306073.84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-627991580441.97437</v>
      </c>
      <c r="L5183" s="444">
        <f t="shared" ca="1" si="202"/>
        <v>-151345970886515.81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-151345970886515.81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-630608212027.14917</v>
      </c>
      <c r="L5184" s="444">
        <f t="shared" ca="1" si="202"/>
        <v>-151976579098542.97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-151976579098542.97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-633235746243.92908</v>
      </c>
      <c r="L5185" s="444">
        <f t="shared" ca="1" si="202"/>
        <v>-152609814844786.91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-152609814844786.91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-635874228519.94543</v>
      </c>
      <c r="L5186" s="444">
        <f t="shared" ca="1" si="202"/>
        <v>-153245689073306.84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-153245689073306.84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-638523704472.11182</v>
      </c>
      <c r="L5187" s="444">
        <f t="shared" ca="1" si="202"/>
        <v>-153884212777778.97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-153884212777778.97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-641184219907.41235</v>
      </c>
      <c r="L5188" s="444">
        <f t="shared" ca="1" si="202"/>
        <v>-154525396997686.38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-154525396997686.38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-643855820823.69324</v>
      </c>
      <c r="L5189" s="444">
        <f t="shared" ca="1" si="202"/>
        <v>-155169252818510.06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-155169252818510.06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-646538553410.45862</v>
      </c>
      <c r="L5190" s="444">
        <f t="shared" ca="1" si="202"/>
        <v>-155815791371920.53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-155815791371920.53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-649232464049.66882</v>
      </c>
      <c r="L5191" s="444">
        <f t="shared" ca="1" si="202"/>
        <v>-156465023835970.19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-156465023835970.19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-651937599316.54248</v>
      </c>
      <c r="L5192" s="444">
        <f t="shared" ca="1" si="202"/>
        <v>-157116961435286.72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-157116961435286.72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-654654005980.36133</v>
      </c>
      <c r="L5193" s="444">
        <f t="shared" ca="1" si="202"/>
        <v>-157771615441267.09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-157771615441267.09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-657381731005.27954</v>
      </c>
      <c r="L5194" s="444">
        <f t="shared" ca="1" si="202"/>
        <v>-158428997172272.38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-158428997172272.38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-660120821551.13489</v>
      </c>
      <c r="L5195" s="444">
        <f t="shared" ca="1" si="202"/>
        <v>-159089117993823.5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-159089117993823.5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-662871324974.26453</v>
      </c>
      <c r="L5196" s="444">
        <f t="shared" ca="1" si="202"/>
        <v>-159751989318797.75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-159751989318797.75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-665633288828.32397</v>
      </c>
      <c r="L5197" s="444">
        <f t="shared" ca="1" si="202"/>
        <v>-160417622607626.06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-160417622607626.06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-668406760865.10864</v>
      </c>
      <c r="L5198" s="444">
        <f t="shared" ca="1" si="202"/>
        <v>-161086029368491.16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-161086029368491.16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-671191789035.37976</v>
      </c>
      <c r="L5199" s="444">
        <f t="shared" ca="1" si="202"/>
        <v>-161757221157526.53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-161757221157526.53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-673988421489.69385</v>
      </c>
      <c r="L5200" s="444">
        <f t="shared" ca="1" si="202"/>
        <v>-162431209579016.22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-162431209579016.22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-676796706579.23425</v>
      </c>
      <c r="L5201" s="444">
        <f t="shared" ca="1" si="202"/>
        <v>-163108006285595.44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-163108006285595.44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-679616692856.64771</v>
      </c>
      <c r="L5202" s="444">
        <f t="shared" ca="1" si="202"/>
        <v>-163787622978452.09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-163787622978452.09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-682448429076.88367</v>
      </c>
      <c r="L5203" s="444">
        <f t="shared" ca="1" si="202"/>
        <v>-164470071407528.97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-164470071407528.97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-685291964198.03735</v>
      </c>
      <c r="L5204" s="444">
        <f t="shared" ca="1" si="202"/>
        <v>-165155363371727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-165155363371727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-688147347382.1958</v>
      </c>
      <c r="L5205" s="444">
        <f t="shared" ca="1" si="202"/>
        <v>-165843510719109.19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-165843510719109.19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-691014627996.28833</v>
      </c>
      <c r="L5206" s="444">
        <f t="shared" ca="1" si="202"/>
        <v>-166534525347105.47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-166534525347105.47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-693893855612.93945</v>
      </c>
      <c r="L5207" s="444">
        <f t="shared" ca="1" si="202"/>
        <v>-167228419202718.41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-167228419202718.41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-696785080011.32666</v>
      </c>
      <c r="L5208" s="444">
        <f t="shared" ca="1" si="202"/>
        <v>-167925204282729.72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-167925204282729.72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-699688351178.04053</v>
      </c>
      <c r="L5209" s="444">
        <f t="shared" ca="1" si="202"/>
        <v>-168624892633907.75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-168624892633907.75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-702603719307.94897</v>
      </c>
      <c r="L5210" s="444">
        <f t="shared" ca="1" si="202"/>
        <v>-169327496353215.69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-169327496353215.69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-705531234805.06531</v>
      </c>
      <c r="L5211" s="444">
        <f t="shared" ca="1" si="202"/>
        <v>-170033027588020.75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-170033027588020.75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-708470948283.4198</v>
      </c>
      <c r="L5212" s="444">
        <f t="shared" ca="1" si="202"/>
        <v>-170741498536304.16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-170741498536304.16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-711422910567.93396</v>
      </c>
      <c r="L5213" s="444">
        <f t="shared" ca="1" si="202"/>
        <v>-171452921446872.09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-171452921446872.09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-714387172695.30042</v>
      </c>
      <c r="L5214" s="444">
        <f t="shared" ca="1" si="202"/>
        <v>-172167308619567.41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-172167308619567.41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-717363785914.86414</v>
      </c>
      <c r="L5215" s="444">
        <f t="shared" ca="1" si="202"/>
        <v>-172884672405482.28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-172884672405482.28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-720352801689.50952</v>
      </c>
      <c r="L5216" s="444">
        <f t="shared" ca="1" si="202"/>
        <v>-173605025207171.78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-173605025207171.78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-723354271696.54907</v>
      </c>
      <c r="L5217" s="444">
        <f t="shared" ca="1" si="202"/>
        <v>-174328379478868.34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-174328379478868.34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-726368247828.61804</v>
      </c>
      <c r="L5218" s="444">
        <f t="shared" ca="1" si="202"/>
        <v>-175054747726696.97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-175054747726696.97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-729394782194.57068</v>
      </c>
      <c r="L5219" s="444">
        <f t="shared" ca="1" si="202"/>
        <v>-175784142508891.53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-175784142508891.53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-732433927120.38135</v>
      </c>
      <c r="L5220" s="444">
        <f t="shared" ca="1" si="202"/>
        <v>-176516576436011.91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-176516576436011.91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-735485735150.04956</v>
      </c>
      <c r="L5221" s="444">
        <f t="shared" ca="1" si="202"/>
        <v>-177252062171161.97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-177252062171161.97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-738550259046.50818</v>
      </c>
      <c r="L5222" s="444">
        <f t="shared" ca="1" si="202"/>
        <v>-177990612430208.47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-177990612430208.47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-741627551792.53528</v>
      </c>
      <c r="L5223" s="444">
        <f t="shared" ca="1" si="202"/>
        <v>-178732239982001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-178732239982001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-744717666591.67078</v>
      </c>
      <c r="L5224" s="444">
        <f t="shared" ca="1" si="202"/>
        <v>-179476957648592.66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-179476957648592.66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-747820656869.13611</v>
      </c>
      <c r="L5225" s="444">
        <f t="shared" ca="1" si="202"/>
        <v>-180224778305461.78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-180224778305461.78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-750936576272.75745</v>
      </c>
      <c r="L5226" s="444">
        <f t="shared" ca="1" si="202"/>
        <v>-180975714881734.53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-180975714881734.53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-754065478673.89392</v>
      </c>
      <c r="L5227" s="444">
        <f t="shared" ca="1" si="202"/>
        <v>-181729780360408.44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-181729780360408.44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-757207418168.36853</v>
      </c>
      <c r="L5228" s="444">
        <f t="shared" ca="1" si="202"/>
        <v>-182486987778576.81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-182486987778576.81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-760362449077.40332</v>
      </c>
      <c r="L5229" s="444">
        <f t="shared" ca="1" si="202"/>
        <v>-183247350227654.22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-183247350227654.22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-763530625948.5592</v>
      </c>
      <c r="L5230" s="444">
        <f t="shared" ca="1" si="202"/>
        <v>-184010880853602.78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-184010880853602.78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-766712003556.67822</v>
      </c>
      <c r="L5231" s="444">
        <f t="shared" ca="1" si="202"/>
        <v>-184777592857159.47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-184777592857159.47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-769906636904.83105</v>
      </c>
      <c r="L5232" s="444">
        <f t="shared" ca="1" si="202"/>
        <v>-185547499494064.31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-185547499494064.31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-773114581225.26794</v>
      </c>
      <c r="L5233" s="444">
        <f t="shared" ca="1" si="202"/>
        <v>-186320614075289.59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-186320614075289.59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-776335891980.37329</v>
      </c>
      <c r="L5234" s="444">
        <f t="shared" ca="1" si="202"/>
        <v>-187096949967269.97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-187096949967269.97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-779570624863.62488</v>
      </c>
      <c r="L5235" s="444">
        <f t="shared" ca="1" si="202"/>
        <v>-187876520592133.59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-187876520592133.59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-782818835800.55664</v>
      </c>
      <c r="L5236" s="444">
        <f t="shared" ca="1" si="202"/>
        <v>-188659339427934.16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-188659339427934.16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-786080580949.72559</v>
      </c>
      <c r="L5237" s="444">
        <f t="shared" ca="1" si="202"/>
        <v>-189445420008883.88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-189445420008883.88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-789355916703.68286</v>
      </c>
      <c r="L5238" s="444">
        <f t="shared" ca="1" si="202"/>
        <v>-190234775925587.56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-190234775925587.56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-792644899689.94812</v>
      </c>
      <c r="L5239" s="444">
        <f t="shared" ca="1" si="202"/>
        <v>-191027420825277.5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-191027420825277.5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-795947586771.98962</v>
      </c>
      <c r="L5240" s="444">
        <f t="shared" ca="1" si="202"/>
        <v>-191823368412049.5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-191823368412049.5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-799264035050.2063</v>
      </c>
      <c r="L5241" s="444">
        <f t="shared" ca="1" si="202"/>
        <v>-192622632447099.72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-192622632447099.72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-802594301862.91553</v>
      </c>
      <c r="L5242" s="444">
        <f t="shared" ca="1" si="202"/>
        <v>-193425226748962.63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-193425226748962.63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-805938444787.34424</v>
      </c>
      <c r="L5243" s="444">
        <f t="shared" ca="1" si="202"/>
        <v>-194231165193749.97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-194231165193749.97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-809296521640.62488</v>
      </c>
      <c r="L5244" s="444">
        <f t="shared" ca="1" si="202"/>
        <v>-195040461715390.59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-195040461715390.59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-812668590480.79419</v>
      </c>
      <c r="L5245" s="444">
        <f t="shared" ca="1" si="202"/>
        <v>-195853130305871.38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-195853130305871.38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-816054709607.79736</v>
      </c>
      <c r="L5246" s="444">
        <f t="shared" ca="1" si="202"/>
        <v>-196669185015479.19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-196669185015479.19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-819454937564.49658</v>
      </c>
      <c r="L5247" s="444">
        <f t="shared" ca="1" si="202"/>
        <v>-197488639953043.69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-197488639953043.69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-822869333137.68201</v>
      </c>
      <c r="L5248" s="444">
        <f t="shared" ca="1" si="202"/>
        <v>-198311509286181.38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-198311509286181.38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-826297955359.08911</v>
      </c>
      <c r="L5249" s="444">
        <f t="shared" ca="1" si="202"/>
        <v>-199137807241540.47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-199137807241540.47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-829740863506.41858</v>
      </c>
      <c r="L5250" s="444">
        <f t="shared" ca="1" si="202"/>
        <v>-199967548105046.88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-199967548105046.88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-833198117104.36194</v>
      </c>
      <c r="L5251" s="444">
        <f t="shared" ca="1" si="202"/>
        <v>-200800746222151.25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-200800746222151.25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-836669775925.63025</v>
      </c>
      <c r="L5252" s="444">
        <f t="shared" ca="1" si="202"/>
        <v>-201637415998076.88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-201637415998076.88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-840155899991.98694</v>
      </c>
      <c r="L5253" s="444">
        <f t="shared" ca="1" si="202"/>
        <v>-202477571898068.88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-202477571898068.88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-843656549575.28699</v>
      </c>
      <c r="L5254" s="444">
        <f t="shared" ca="1" si="202"/>
        <v>-203321228447644.16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-203321228447644.16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-847171785198.51733</v>
      </c>
      <c r="L5255" s="444">
        <f t="shared" ca="1" si="202"/>
        <v>-204168400232842.69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-204168400232842.69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-850701667636.84448</v>
      </c>
      <c r="L5256" s="444">
        <f t="shared" ca="1" si="202"/>
        <v>-205019101900479.53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-205019101900479.53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-854246257918.66467</v>
      </c>
      <c r="L5257" s="444">
        <f t="shared" ca="1" si="202"/>
        <v>-205873348158398.19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-205873348158398.19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-857805617326.65906</v>
      </c>
      <c r="L5258" s="444">
        <f t="shared" ca="1" si="202"/>
        <v>-206731153775724.84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-206731153775724.84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-861379807398.85352</v>
      </c>
      <c r="L5259" s="444">
        <f t="shared" ca="1" si="202"/>
        <v>-207592533583123.69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-207592533583123.69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-864968889929.68201</v>
      </c>
      <c r="L5260" s="444">
        <f t="shared" ca="1" si="202"/>
        <v>-208457502473053.38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-208457502473053.38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-868572926971.05566</v>
      </c>
      <c r="L5261" s="444">
        <f t="shared" ca="1" si="202"/>
        <v>-209326075400024.44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-209326075400024.44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-872191980833.43518</v>
      </c>
      <c r="L5262" s="444">
        <f t="shared" ca="1" si="202"/>
        <v>-210198267380857.88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-210198267380857.88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-875826114086.90784</v>
      </c>
      <c r="L5263" s="444">
        <f t="shared" ca="1" si="202"/>
        <v>-211074093494944.78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-211074093494944.78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-879475389562.2699</v>
      </c>
      <c r="L5264" s="444">
        <f t="shared" ca="1" si="202"/>
        <v>-211953568884507.06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-211953568884507.06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-883139870352.11279</v>
      </c>
      <c r="L5265" s="444">
        <f t="shared" ca="1" si="202"/>
        <v>-212836708754859.19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-212836708754859.19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-886819619811.91321</v>
      </c>
      <c r="L5266" s="444">
        <f t="shared" ca="1" si="202"/>
        <v>-213723528374671.09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-213723528374671.09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-890514701561.12952</v>
      </c>
      <c r="L5267" s="444">
        <f t="shared" ca="1" si="202"/>
        <v>-214614043076232.22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-214614043076232.22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-894225179484.3009</v>
      </c>
      <c r="L5268" s="444">
        <f t="shared" ca="1" si="202"/>
        <v>-215508268255716.53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-215508268255716.53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-897951117732.15222</v>
      </c>
      <c r="L5269" s="444">
        <f t="shared" ca="1" si="202"/>
        <v>-216406219373448.69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-216406219373448.69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-901692580722.70288</v>
      </c>
      <c r="L5270" s="444">
        <f t="shared" ca="1" si="202"/>
        <v>-217307911954171.38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-217307911954171.38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-905449633142.38074</v>
      </c>
      <c r="L5271" s="444">
        <f t="shared" ca="1" si="202"/>
        <v>-218213361587313.75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-218213361587313.75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-909222339947.14063</v>
      </c>
      <c r="L5272" s="444">
        <f t="shared" ca="1" si="202"/>
        <v>-219122583927260.88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-219122583927260.88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-913010766363.58691</v>
      </c>
      <c r="L5273" s="444">
        <f t="shared" ca="1" si="202"/>
        <v>-220035594693624.47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-220035594693624.47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-916814977890.10193</v>
      </c>
      <c r="L5274" s="444">
        <f t="shared" ca="1" si="202"/>
        <v>-220952409671514.56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-220952409671514.56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-920635040297.97729</v>
      </c>
      <c r="L5275" s="444">
        <f t="shared" ca="1" si="202"/>
        <v>-221873044711812.53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-221873044711812.53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-924471019632.55237</v>
      </c>
      <c r="L5276" s="444">
        <f t="shared" ca="1" si="202"/>
        <v>-222797515731445.09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-222797515731445.09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-928322982214.35449</v>
      </c>
      <c r="L5277" s="444">
        <f t="shared" ca="1" si="202"/>
        <v>-223725838713659.44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-223725838713659.44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-932190994640.24768</v>
      </c>
      <c r="L5278" s="444">
        <f t="shared" ca="1" si="202"/>
        <v>-224658029708299.69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-224658029708299.69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-936075123784.58191</v>
      </c>
      <c r="L5279" s="444">
        <f t="shared" ca="1" si="202"/>
        <v>-225594104832084.28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-225594104832084.28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-939975436800.3512</v>
      </c>
      <c r="L5280" s="444">
        <f t="shared" ca="1" si="202"/>
        <v>-226534080268884.63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-226534080268884.63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-943892001120.35254</v>
      </c>
      <c r="L5281" s="444">
        <f t="shared" ca="1" si="202"/>
        <v>-227477972270004.97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-227477972270004.97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-947824884458.35388</v>
      </c>
      <c r="L5282" s="444">
        <f t="shared" ca="1" si="202"/>
        <v>-228425797154463.31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-228425797154463.31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-951774154810.26379</v>
      </c>
      <c r="L5283" s="444">
        <f t="shared" ca="1" si="202"/>
        <v>-229377571309273.56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-229377571309273.56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-955739880455.30664</v>
      </c>
      <c r="L5284" s="444">
        <f t="shared" ca="1" si="202"/>
        <v>-230333311189728.88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-230333311189728.88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-959722129957.20361</v>
      </c>
      <c r="L5285" s="444">
        <f t="shared" ca="1" si="202"/>
        <v>-231293033319686.09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-231293033319686.09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-963720972165.35889</v>
      </c>
      <c r="L5286" s="444">
        <f t="shared" ca="1" si="202"/>
        <v>-232256754291851.44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-232256754291851.44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-967736476216.04773</v>
      </c>
      <c r="L5287" s="444">
        <f t="shared" ca="1" si="202"/>
        <v>-233224490768067.5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-233224490768067.5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-971768711533.61462</v>
      </c>
      <c r="L5288" s="444">
        <f t="shared" ca="1" si="202"/>
        <v>-234196259479601.13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-234196259479601.13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-975817747831.67139</v>
      </c>
      <c r="L5289" s="444">
        <f t="shared" ca="1" si="202"/>
        <v>-235172077227432.78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-235172077227432.78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-979883655114.30322</v>
      </c>
      <c r="L5290" s="444">
        <f t="shared" ca="1" si="202"/>
        <v>-236151960882547.09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-236151960882547.09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-983966503677.27966</v>
      </c>
      <c r="L5291" s="444">
        <f t="shared" ca="1" si="202"/>
        <v>-237135927386224.38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-237135927386224.38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-988066364109.26819</v>
      </c>
      <c r="L5292" s="444">
        <f t="shared" ca="1" si="202"/>
        <v>-238123993750333.66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-238123993750333.66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-992183307293.05688</v>
      </c>
      <c r="L5293" s="444">
        <f t="shared" ca="1" si="202"/>
        <v>-239116177057626.72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-239116177057626.72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-996317404406.77808</v>
      </c>
      <c r="L5294" s="444">
        <f t="shared" ca="1" si="202"/>
        <v>-240112494462033.5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-240112494462033.5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-1000468726925.1394</v>
      </c>
      <c r="L5295" s="444">
        <f t="shared" ca="1" si="202"/>
        <v>-241112963188958.63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-241112963188958.63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-1004637346620.6609</v>
      </c>
      <c r="L5296" s="444">
        <f t="shared" ca="1" si="202"/>
        <v>-242117600535579.28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-242117600535579.28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-1008823335564.9137</v>
      </c>
      <c r="L5297" s="444">
        <f t="shared" ca="1" si="202"/>
        <v>-243126423871144.19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-243126423871144.19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-1013026766129.7675</v>
      </c>
      <c r="L5298" s="444">
        <f t="shared" ca="1" si="202"/>
        <v>-244139450637273.97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-244139450637273.97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-1017247710988.6415</v>
      </c>
      <c r="L5299" s="444">
        <f t="shared" ca="1" si="202"/>
        <v>-245156698348262.63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-245156698348262.63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-1021486243117.7607</v>
      </c>
      <c r="L5300" s="444">
        <f t="shared" ca="1" si="202"/>
        <v>-246178184591380.38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-246178184591380.38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-1025742435797.4182</v>
      </c>
      <c r="L5301" s="444">
        <f t="shared" ca="1" si="202"/>
        <v>-247203927027177.78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-247203927027177.78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-1030016362613.2407</v>
      </c>
      <c r="L5302" s="444">
        <f t="shared" ca="1" si="202"/>
        <v>-248233943389791.03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-248233943389791.03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-1034308097457.4626</v>
      </c>
      <c r="L5303" s="444">
        <f t="shared" ca="1" si="202"/>
        <v>-249268251487248.5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-249268251487248.5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-1038617714530.202</v>
      </c>
      <c r="L5304" s="444">
        <f t="shared" ca="1" si="202"/>
        <v>-250306869201778.69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-250306869201778.69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-1042945288340.7445</v>
      </c>
      <c r="L5305" s="444">
        <f t="shared" ca="1" si="202"/>
        <v>-251349814490119.44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-251349814490119.44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-1047290893708.8309</v>
      </c>
      <c r="L5306" s="444">
        <f t="shared" ca="1" si="202"/>
        <v>-252397105383828.28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-252397105383828.28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-1051654605765.9513</v>
      </c>
      <c r="L5307" s="444">
        <f t="shared" ca="1" si="202"/>
        <v>-253448759989594.22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-253448759989594.22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-1056036499956.6426</v>
      </c>
      <c r="L5308" s="444">
        <f t="shared" ca="1" si="202"/>
        <v>-254504796489550.88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-254504796489550.88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-1060436652039.7953</v>
      </c>
      <c r="L5309" s="444">
        <f t="shared" ca="1" si="202"/>
        <v>-255565233141590.66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-255565233141590.66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-1064855138089.9611</v>
      </c>
      <c r="L5310" s="444">
        <f t="shared" ca="1" si="202"/>
        <v>-256630088279680.63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-256630088279680.63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-1069292034498.6693</v>
      </c>
      <c r="L5311" s="444">
        <f t="shared" ca="1" si="202"/>
        <v>-257699380314179.28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-257699380314179.28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-1073747417975.7469</v>
      </c>
      <c r="L5312" s="444">
        <f t="shared" ca="1" si="202"/>
        <v>-258773127732155.03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-258773127732155.03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-1078221365550.6461</v>
      </c>
      <c r="L5313" s="444">
        <f t="shared" ca="1" si="202"/>
        <v>-259851349097705.69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-259851349097705.69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-1082713954573.7737</v>
      </c>
      <c r="L5314" s="444">
        <f t="shared" ca="1" si="202"/>
        <v>-260934063052279.47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-260934063052279.47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-1087225262717.8312</v>
      </c>
      <c r="L5315" s="444">
        <f t="shared" ca="1" si="202"/>
        <v>-262021288314997.31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-262021288314997.31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-1091755367979.1556</v>
      </c>
      <c r="L5316" s="444">
        <f t="shared" ca="1" si="202"/>
        <v>-263113043682976.47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-263113043682976.47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-1096304348679.0685</v>
      </c>
      <c r="L5317" s="444">
        <f t="shared" ca="1" si="202"/>
        <v>-264209348031655.53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-264209348031655.53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-1100872283465.2314</v>
      </c>
      <c r="L5318" s="444">
        <f t="shared" ca="1" si="202"/>
        <v>-265310220315120.75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-265310220315120.75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-1105459251313.0029</v>
      </c>
      <c r="L5319" s="444">
        <f t="shared" ca="1" si="202"/>
        <v>-266415679566433.75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-266415679566433.75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-1110065331526.8074</v>
      </c>
      <c r="L5320" s="444">
        <f t="shared" ca="1" si="202"/>
        <v>-267525744897960.56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-267525744897960.56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-1114690603741.5024</v>
      </c>
      <c r="L5321" s="444">
        <f t="shared" ca="1" si="202"/>
        <v>-268640435501702.06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-268640435501702.06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-1119335147923.7585</v>
      </c>
      <c r="L5322" s="444">
        <f t="shared" ca="1" si="202"/>
        <v>-269759770649625.81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-269759770649625.81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-1123999044373.4409</v>
      </c>
      <c r="L5323" s="444">
        <f t="shared" ca="1" si="202"/>
        <v>-270883769693999.25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-270883769693999.25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-1128682373724.9971</v>
      </c>
      <c r="L5324" s="444">
        <f t="shared" ca="1" si="202"/>
        <v>-272012452067724.25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-272012452067724.25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-1133385216948.8511</v>
      </c>
      <c r="L5325" s="444">
        <f t="shared" ca="1" si="202"/>
        <v>-273145837284673.09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-273145837284673.09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-1138107655352.8044</v>
      </c>
      <c r="L5326" s="444">
        <f t="shared" ca="1" si="202"/>
        <v>-274283944940025.91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-274283944940025.91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-1142849770583.4412</v>
      </c>
      <c r="L5327" s="444">
        <f t="shared" ca="1" si="202"/>
        <v>-275426794710609.34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-275426794710609.34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-1147611644627.5388</v>
      </c>
      <c r="L5328" s="444">
        <f t="shared" ca="1" si="202"/>
        <v>-276574406355236.88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-276574406355236.88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-1152393359813.4871</v>
      </c>
      <c r="L5329" s="444">
        <f t="shared" ca="1" si="202"/>
        <v>-277726799715050.38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-277726799715050.38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-1157194998812.71</v>
      </c>
      <c r="L5330" s="444">
        <f t="shared" ca="1" si="202"/>
        <v>-278883994713863.09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-278883994713863.09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-1162016644641.0964</v>
      </c>
      <c r="L5331" s="444">
        <f t="shared" ca="1" si="202"/>
        <v>-280046011358504.19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-280046011358504.19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-1166858380660.4341</v>
      </c>
      <c r="L5332" s="444">
        <f t="shared" ca="1" si="202"/>
        <v>-281212869739164.63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-281212869739164.63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-1171720290579.8528</v>
      </c>
      <c r="L5333" s="444">
        <f t="shared" ca="1" si="202"/>
        <v>-282384590029744.5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-282384590029744.5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-1176602458457.2688</v>
      </c>
      <c r="L5334" s="444">
        <f t="shared" ca="1" si="202"/>
        <v>-283561192488201.75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-283561192488201.75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-1181504968700.8406</v>
      </c>
      <c r="L5335" s="444">
        <f t="shared" ca="1" si="202"/>
        <v>-284742697456902.56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-284742697456902.56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-1186427906070.4272</v>
      </c>
      <c r="L5336" s="444">
        <f t="shared" ca="1" si="202"/>
        <v>-285929125362973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-285929125362973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-1191371355679.0542</v>
      </c>
      <c r="L5337" s="444">
        <f t="shared" ca="1" si="202"/>
        <v>-287120496718652.06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-287120496718652.06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-1196335402994.3835</v>
      </c>
      <c r="L5338" s="444">
        <f t="shared" ca="1" si="202"/>
        <v>-288316832121646.44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-288316832121646.44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-1201320133840.1934</v>
      </c>
      <c r="L5339" s="444">
        <f t="shared" ca="1" si="202"/>
        <v>-289518152255486.63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-289518152255486.63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-1206325634397.8608</v>
      </c>
      <c r="L5340" s="444">
        <f t="shared" ca="1" si="202"/>
        <v>-290724477889884.5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-290724477889884.5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-1211351991207.8521</v>
      </c>
      <c r="L5341" s="444">
        <f t="shared" ca="1" si="202"/>
        <v>-291935829881092.38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-291935829881092.38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-1216399291171.2183</v>
      </c>
      <c r="L5342" s="444">
        <f t="shared" ca="1" si="202"/>
        <v>-293152229172263.56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-293152229172263.56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-1221467621551.0981</v>
      </c>
      <c r="L5343" s="444">
        <f t="shared" ca="1" si="202"/>
        <v>-294373696793814.69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-294373696793814.69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-1226557069974.2278</v>
      </c>
      <c r="L5344" s="444">
        <f t="shared" ca="1" si="202"/>
        <v>-295600253863788.94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-295600253863788.94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-1231667724432.4539</v>
      </c>
      <c r="L5345" s="444">
        <f t="shared" ca="1" si="202"/>
        <v>-296831921588221.38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-296831921588221.38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-1236799673284.2556</v>
      </c>
      <c r="L5346" s="444">
        <f t="shared" ca="1" si="202"/>
        <v>-298068721261505.63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-298068721261505.63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-1241953005256.2734</v>
      </c>
      <c r="L5347" s="444">
        <f t="shared" ca="1" si="202"/>
        <v>-299310674266761.88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-299310674266761.88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-1247127809444.8411</v>
      </c>
      <c r="L5348" s="444">
        <f t="shared" ca="1" si="202"/>
        <v>-300557802076206.69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-300557802076206.69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-1252324175317.5278</v>
      </c>
      <c r="L5349" s="444">
        <f t="shared" ca="1" si="202"/>
        <v>-301810126251524.19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-301810126251524.19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-1257542192714.6841</v>
      </c>
      <c r="L5350" s="444">
        <f t="shared" ca="1" si="202"/>
        <v>-303067668444238.88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-303067668444238.88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-1262781951850.9954</v>
      </c>
      <c r="L5351" s="444">
        <f t="shared" ca="1" si="202"/>
        <v>-304330450396089.88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-304330450396089.88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-1268043543317.041</v>
      </c>
      <c r="L5352" s="444">
        <f t="shared" ca="1" si="202"/>
        <v>-305598493939406.94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-305598493939406.94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-1273327058080.8623</v>
      </c>
      <c r="L5353" s="444">
        <f t="shared" ca="1" si="202"/>
        <v>-306871820997487.81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-306871820997487.81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-1278632587489.5325</v>
      </c>
      <c r="L5354" s="444">
        <f t="shared" ca="1" si="202"/>
        <v>-308150453584977.38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-308150453584977.38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-1283960223270.739</v>
      </c>
      <c r="L5355" s="444">
        <f t="shared" ca="1" si="202"/>
        <v>-309434413808248.13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-309434413808248.13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-1289310057534.3672</v>
      </c>
      <c r="L5356" s="444">
        <f t="shared" ca="1" si="202"/>
        <v>-310723723865782.5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-310723723865782.5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-1294682182774.0938</v>
      </c>
      <c r="L5357" s="444">
        <f t="shared" ca="1" si="202"/>
        <v>-312018406048556.63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-312018406048556.63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-1300076691868.9858</v>
      </c>
      <c r="L5358" s="444">
        <f t="shared" ca="1" si="202"/>
        <v>-313318482740425.63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-313318482740425.63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-1305493678085.1067</v>
      </c>
      <c r="L5359" s="444">
        <f t="shared" ca="1" si="202"/>
        <v>-314623976418510.75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-314623976418510.75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-1310933235077.1282</v>
      </c>
      <c r="L5360" s="444">
        <f t="shared" ca="1" si="202"/>
        <v>-315934909653587.88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-315934909653587.88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-1316395456889.9495</v>
      </c>
      <c r="L5361" s="444">
        <f t="shared" ca="1" si="202"/>
        <v>-317251305110477.81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-317251305110477.81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-1321880437960.3242</v>
      </c>
      <c r="L5362" s="444">
        <f t="shared" ca="1" si="202"/>
        <v>-318573185548438.13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-318573185548438.13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-1327388273118.4922</v>
      </c>
      <c r="L5363" s="444">
        <f t="shared" ref="L5363:L5617" ca="1" si="207">I5363-J5363+K5363</f>
        <v>-319900573821556.63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-319900573821556.63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-1332919057589.8193</v>
      </c>
      <c r="L5364" s="444">
        <f t="shared" ca="1" si="207"/>
        <v>-321233492879146.44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-321233492879146.44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-1338472886996.4434</v>
      </c>
      <c r="L5365" s="444">
        <f t="shared" ca="1" si="207"/>
        <v>-322571965766142.88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-322571965766142.88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-1344049857358.9287</v>
      </c>
      <c r="L5366" s="444">
        <f t="shared" ca="1" si="207"/>
        <v>-323916015623501.81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-323916015623501.81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-1349650065097.9243</v>
      </c>
      <c r="L5367" s="444">
        <f t="shared" ca="1" si="207"/>
        <v>-325265665688599.75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-325265665688599.75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-1355273607035.8323</v>
      </c>
      <c r="L5368" s="444">
        <f t="shared" ca="1" si="207"/>
        <v>-326620939295635.56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-326620939295635.56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-1360920580398.4814</v>
      </c>
      <c r="L5369" s="444">
        <f t="shared" ca="1" si="207"/>
        <v>-327981859876034.06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-327981859876034.06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-1366591082816.8086</v>
      </c>
      <c r="L5370" s="444">
        <f t="shared" ca="1" si="207"/>
        <v>-329348450958850.88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-329348450958850.88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-1372285212328.5454</v>
      </c>
      <c r="L5371" s="444">
        <f t="shared" ca="1" si="207"/>
        <v>-330720736171179.44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-330720736171179.44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-1378003067379.9143</v>
      </c>
      <c r="L5372" s="444">
        <f t="shared" ca="1" si="207"/>
        <v>-332098739238559.38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-332098739238559.38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-1383744746827.3308</v>
      </c>
      <c r="L5373" s="444">
        <f t="shared" ca="1" si="207"/>
        <v>-333482483985386.69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-333482483985386.69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-1389510349939.1111</v>
      </c>
      <c r="L5374" s="444">
        <f t="shared" ca="1" si="207"/>
        <v>-334871994335325.81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-334871994335325.81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-1395299976397.1909</v>
      </c>
      <c r="L5375" s="444">
        <f t="shared" ca="1" si="207"/>
        <v>-336267294311723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-336267294311723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-1401113726298.8457</v>
      </c>
      <c r="L5376" s="444">
        <f t="shared" ca="1" si="207"/>
        <v>-337668408038021.88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-337668408038021.88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-1406951700158.4246</v>
      </c>
      <c r="L5377" s="444">
        <f t="shared" ca="1" si="207"/>
        <v>-339075359738180.31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-339075359738180.31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-1412813998909.0847</v>
      </c>
      <c r="L5378" s="444">
        <f t="shared" ca="1" si="207"/>
        <v>-340488173737089.38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-340488173737089.38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-1418700723904.5391</v>
      </c>
      <c r="L5379" s="444">
        <f t="shared" ca="1" si="207"/>
        <v>-341906874460993.94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-341906874460993.94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-1424611976920.8081</v>
      </c>
      <c r="L5380" s="444">
        <f t="shared" ca="1" si="207"/>
        <v>-343331486437914.75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-343331486437914.75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-1430547860157.978</v>
      </c>
      <c r="L5381" s="444">
        <f t="shared" ca="1" si="207"/>
        <v>-344762034298072.75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-344762034298072.75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-1436508476241.9697</v>
      </c>
      <c r="L5382" s="444">
        <f t="shared" ca="1" si="207"/>
        <v>-346198542774314.75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-346198542774314.75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-1442493928226.3115</v>
      </c>
      <c r="L5383" s="444">
        <f t="shared" ca="1" si="207"/>
        <v>-347641036702541.06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-347641036702541.06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-1448504319593.9211</v>
      </c>
      <c r="L5384" s="444">
        <f t="shared" ca="1" si="207"/>
        <v>-349089541022135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-349089541022135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-1454539754258.8958</v>
      </c>
      <c r="L5385" s="444">
        <f t="shared" ca="1" si="207"/>
        <v>-350544080776393.88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-350544080776393.88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-1460600336568.3079</v>
      </c>
      <c r="L5386" s="444">
        <f t="shared" ca="1" si="207"/>
        <v>-352004681112962.19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-352004681112962.19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-1466686171304.009</v>
      </c>
      <c r="L5387" s="444">
        <f t="shared" ca="1" si="207"/>
        <v>-353471367284266.19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-353471367284266.19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-1472797363684.4424</v>
      </c>
      <c r="L5388" s="444">
        <f t="shared" ca="1" si="207"/>
        <v>-354944164647950.63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-354944164647950.63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-1478934019366.4609</v>
      </c>
      <c r="L5389" s="444">
        <f t="shared" ca="1" si="207"/>
        <v>-356423098667317.06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-356423098667317.06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-1485096244447.1543</v>
      </c>
      <c r="L5390" s="444">
        <f t="shared" ca="1" si="207"/>
        <v>-357908194911764.19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-357908194911764.19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-1491284145465.6841</v>
      </c>
      <c r="L5391" s="444">
        <f t="shared" ca="1" si="207"/>
        <v>-359399479057229.88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-359399479057229.88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-1497497829405.1245</v>
      </c>
      <c r="L5392" s="444">
        <f t="shared" ca="1" si="207"/>
        <v>-360896976886635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-360896976886635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-1503737403694.3125</v>
      </c>
      <c r="L5393" s="444">
        <f t="shared" ca="1" si="207"/>
        <v>-362400714290329.31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-362400714290329.31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-1510002976209.7056</v>
      </c>
      <c r="L5394" s="444">
        <f t="shared" ca="1" si="207"/>
        <v>-363910717266539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-363910717266539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-1516294655277.2458</v>
      </c>
      <c r="L5395" s="444">
        <f t="shared" ca="1" si="207"/>
        <v>-365427011921816.25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-365427011921816.25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-1522612549674.2344</v>
      </c>
      <c r="L5396" s="444">
        <f t="shared" ca="1" si="207"/>
        <v>-366949624471490.5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-366949624471490.5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-1528956768631.2104</v>
      </c>
      <c r="L5397" s="444">
        <f t="shared" ca="1" si="207"/>
        <v>-368478581240121.69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-368478581240121.69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-1535327421833.8403</v>
      </c>
      <c r="L5398" s="444">
        <f t="shared" ca="1" si="207"/>
        <v>-370013908661955.5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-370013908661955.5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-1541724619424.8145</v>
      </c>
      <c r="L5399" s="444">
        <f t="shared" ca="1" si="207"/>
        <v>-371555633281380.31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-371555633281380.31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-1548148472005.7512</v>
      </c>
      <c r="L5400" s="444">
        <f t="shared" ca="1" si="207"/>
        <v>-373103781753386.06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-373103781753386.06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-1554599090639.1086</v>
      </c>
      <c r="L5401" s="444">
        <f t="shared" ca="1" si="207"/>
        <v>-374658380844025.19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-374658380844025.19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-1561076586850.105</v>
      </c>
      <c r="L5402" s="444">
        <f t="shared" ca="1" si="207"/>
        <v>-376219457430875.31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-376219457430875.31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-1567581072628.6472</v>
      </c>
      <c r="L5403" s="444">
        <f t="shared" ca="1" si="207"/>
        <v>-377787038503503.94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-377787038503503.94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-1574112660431.2664</v>
      </c>
      <c r="L5404" s="444">
        <f t="shared" ca="1" si="207"/>
        <v>-379361151163935.19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-379361151163935.19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-1580671463183.0632</v>
      </c>
      <c r="L5405" s="444">
        <f t="shared" ca="1" si="207"/>
        <v>-380941822627118.25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-380941822627118.25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-1587257594279.6594</v>
      </c>
      <c r="L5406" s="444">
        <f t="shared" ca="1" si="207"/>
        <v>-382529080221397.94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-382529080221397.94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-1593871167589.158</v>
      </c>
      <c r="L5407" s="444">
        <f t="shared" ca="1" si="207"/>
        <v>-384122951388987.13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-384122951388987.13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-1600512297454.113</v>
      </c>
      <c r="L5408" s="444">
        <f t="shared" ca="1" si="207"/>
        <v>-385723463686441.25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-385723463686441.25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-1607181098693.5051</v>
      </c>
      <c r="L5409" s="444">
        <f t="shared" ca="1" si="207"/>
        <v>-387330644785134.75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-387330644785134.75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-1613877686604.728</v>
      </c>
      <c r="L5410" s="444">
        <f t="shared" ca="1" si="207"/>
        <v>-388944522471739.5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-388944522471739.5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-1620602176965.5813</v>
      </c>
      <c r="L5411" s="444">
        <f t="shared" ca="1" si="207"/>
        <v>-390565124648705.06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-390565124648705.06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-1627354686036.271</v>
      </c>
      <c r="L5412" s="444">
        <f t="shared" ca="1" si="207"/>
        <v>-392192479334741.31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-392192479334741.31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-1634135330561.4221</v>
      </c>
      <c r="L5413" s="444">
        <f t="shared" ca="1" si="207"/>
        <v>-393826614665302.75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-393826614665302.75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-1640944227772.0947</v>
      </c>
      <c r="L5414" s="444">
        <f t="shared" ca="1" si="207"/>
        <v>-395467558893074.88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-395467558893074.88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-1647781495387.812</v>
      </c>
      <c r="L5415" s="444">
        <f t="shared" ca="1" si="207"/>
        <v>-397115340388462.69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-397115340388462.69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-1654647251618.5945</v>
      </c>
      <c r="L5416" s="444">
        <f t="shared" ca="1" si="207"/>
        <v>-398769987640081.31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-398769987640081.31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-1661541615167.0054</v>
      </c>
      <c r="L5417" s="444">
        <f t="shared" ca="1" si="207"/>
        <v>-400431529255248.31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-400431529255248.31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-1668464705230.2012</v>
      </c>
      <c r="L5418" s="444">
        <f t="shared" ca="1" si="207"/>
        <v>-402099993960478.5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-402099993960478.5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-1675416641501.9937</v>
      </c>
      <c r="L5419" s="444">
        <f t="shared" ca="1" si="207"/>
        <v>-403775410601980.5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-403775410601980.5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-1682397544174.9187</v>
      </c>
      <c r="L5420" s="444">
        <f t="shared" ca="1" si="207"/>
        <v>-405457808146155.44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-405457808146155.44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-1689407533942.3142</v>
      </c>
      <c r="L5421" s="444">
        <f t="shared" ca="1" si="207"/>
        <v>-407147215680097.75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-407147215680097.75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-1696446732000.4072</v>
      </c>
      <c r="L5422" s="444">
        <f t="shared" ca="1" si="207"/>
        <v>-408843662412098.19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-408843662412098.19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-1703515260050.4092</v>
      </c>
      <c r="L5423" s="444">
        <f t="shared" ca="1" si="207"/>
        <v>-410547177672148.63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-410547177672148.63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-1710613240300.6191</v>
      </c>
      <c r="L5424" s="444">
        <f t="shared" ca="1" si="207"/>
        <v>-412257790912449.25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-412257790912449.25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-1717740795468.5386</v>
      </c>
      <c r="L5425" s="444">
        <f t="shared" ca="1" si="207"/>
        <v>-413975531707917.81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-413975531707917.81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-1724898048782.991</v>
      </c>
      <c r="L5426" s="444">
        <f t="shared" ca="1" si="207"/>
        <v>-415700429756700.81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-415700429756700.81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-1732085123986.2534</v>
      </c>
      <c r="L5427" s="444">
        <f t="shared" ca="1" si="207"/>
        <v>-417432514880687.06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-417432514880687.06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-1739302145336.196</v>
      </c>
      <c r="L5428" s="444">
        <f t="shared" ca="1" si="207"/>
        <v>-419171817026023.25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-419171817026023.25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-1746549237608.4302</v>
      </c>
      <c r="L5429" s="444">
        <f t="shared" ca="1" si="207"/>
        <v>-420918366263631.69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-420918366263631.69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-1753826526098.4653</v>
      </c>
      <c r="L5430" s="444">
        <f t="shared" ca="1" si="207"/>
        <v>-422672192789730.13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-422672192789730.13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-1761134136623.8755</v>
      </c>
      <c r="L5431" s="444">
        <f t="shared" ca="1" si="207"/>
        <v>-424433326926354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-424433326926354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-1768472195526.4749</v>
      </c>
      <c r="L5432" s="444">
        <f t="shared" ca="1" si="207"/>
        <v>-426201799121880.5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-426201799121880.5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-1775840829674.502</v>
      </c>
      <c r="L5433" s="444">
        <f t="shared" ca="1" si="207"/>
        <v>-427977639951555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-427977639951555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-1783240166464.8125</v>
      </c>
      <c r="L5434" s="444">
        <f t="shared" ca="1" si="207"/>
        <v>-429760880118019.81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-429760880118019.81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-1790670333825.0825</v>
      </c>
      <c r="L5435" s="444">
        <f t="shared" ca="1" si="207"/>
        <v>-431551550451844.88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-431551550451844.88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-1798131460216.0203</v>
      </c>
      <c r="L5436" s="444">
        <f t="shared" ca="1" si="207"/>
        <v>-433349681912060.88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-433349681912060.88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-1805623674633.5869</v>
      </c>
      <c r="L5437" s="444">
        <f t="shared" ca="1" si="207"/>
        <v>-435155305586694.44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-435155305586694.44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-1813147106611.2268</v>
      </c>
      <c r="L5438" s="444">
        <f t="shared" ca="1" si="207"/>
        <v>-436968452693305.69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-436968452693305.69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-1820701886222.1069</v>
      </c>
      <c r="L5439" s="444">
        <f t="shared" ca="1" si="207"/>
        <v>-438789154579527.81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-438789154579527.81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-1828288144081.366</v>
      </c>
      <c r="L5440" s="444">
        <f t="shared" ca="1" si="207"/>
        <v>-440617442723609.19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-440617442723609.19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-1835906011348.3716</v>
      </c>
      <c r="L5441" s="444">
        <f t="shared" ca="1" si="207"/>
        <v>-442453348734957.56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-442453348734957.56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-1843555619728.9897</v>
      </c>
      <c r="L5442" s="444">
        <f t="shared" ca="1" si="207"/>
        <v>-444296904354686.56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-444296904354686.56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-1851237101477.8606</v>
      </c>
      <c r="L5443" s="444">
        <f t="shared" ca="1" si="207"/>
        <v>-446148141456164.44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-446148141456164.44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-1858950589400.6848</v>
      </c>
      <c r="L5444" s="444">
        <f t="shared" ca="1" si="207"/>
        <v>-448007092045565.13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-448007092045565.13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-1866696216856.5212</v>
      </c>
      <c r="L5445" s="444">
        <f t="shared" ca="1" si="207"/>
        <v>-449873788262421.63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-449873788262421.63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-1874474117760.0901</v>
      </c>
      <c r="L5446" s="444">
        <f t="shared" ca="1" si="207"/>
        <v>-451748262380181.69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-451748262380181.69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-1882284426584.0903</v>
      </c>
      <c r="L5447" s="444">
        <f t="shared" ca="1" si="207"/>
        <v>-453630546806765.75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-453630546806765.75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-1890127278361.5239</v>
      </c>
      <c r="L5448" s="444">
        <f t="shared" ca="1" si="207"/>
        <v>-455520674085127.25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-455520674085127.25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-1898002808688.0303</v>
      </c>
      <c r="L5449" s="444">
        <f t="shared" ca="1" si="207"/>
        <v>-457418676893815.25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-457418676893815.25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-1905911153724.2302</v>
      </c>
      <c r="L5450" s="444">
        <f t="shared" ca="1" si="207"/>
        <v>-459324588047539.5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-459324588047539.5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-1913852450198.0815</v>
      </c>
      <c r="L5451" s="444">
        <f t="shared" ca="1" si="207"/>
        <v>-461238440497737.56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-461238440497737.56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-1921826835407.2397</v>
      </c>
      <c r="L5452" s="444">
        <f t="shared" ca="1" si="207"/>
        <v>-463160267333144.81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-463160267333144.81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-1929834447221.4365</v>
      </c>
      <c r="L5453" s="444">
        <f t="shared" ca="1" si="207"/>
        <v>-465090101780366.25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-465090101780366.25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-1937875424084.8594</v>
      </c>
      <c r="L5454" s="444">
        <f t="shared" ca="1" si="207"/>
        <v>-467027977204451.13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-467027977204451.13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-1945949905018.5464</v>
      </c>
      <c r="L5455" s="444">
        <f t="shared" ca="1" si="207"/>
        <v>-468973927109469.69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-468973927109469.69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-1954058029622.79</v>
      </c>
      <c r="L5456" s="444">
        <f t="shared" ca="1" si="207"/>
        <v>-470927985139092.5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-470927985139092.5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-1962199938079.5522</v>
      </c>
      <c r="L5457" s="444">
        <f t="shared" ca="1" si="207"/>
        <v>-472890185077172.06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-472890185077172.06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-1970375771154.8835</v>
      </c>
      <c r="L5458" s="444">
        <f t="shared" ca="1" si="207"/>
        <v>-474860560848326.94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-474860560848326.94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-1978585670201.3623</v>
      </c>
      <c r="L5459" s="444">
        <f t="shared" ca="1" si="207"/>
        <v>-476839146518528.31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-476839146518528.31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-1986829777160.5349</v>
      </c>
      <c r="L5460" s="444">
        <f t="shared" ca="1" si="207"/>
        <v>-478825976295688.88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-478825976295688.88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-1995108234565.3701</v>
      </c>
      <c r="L5461" s="444">
        <f t="shared" ca="1" si="207"/>
        <v>-480821084530254.25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-480821084530254.25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-2003421185542.7263</v>
      </c>
      <c r="L5462" s="444">
        <f t="shared" ca="1" si="207"/>
        <v>-482824505715797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-482824505715797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-2011768773815.8208</v>
      </c>
      <c r="L5463" s="444">
        <f t="shared" ca="1" si="207"/>
        <v>-484836274489612.81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-484836274489612.81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-2020151143706.7197</v>
      </c>
      <c r="L5464" s="444">
        <f t="shared" ca="1" si="207"/>
        <v>-486856425633319.56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-486856425633319.56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-2028568440138.8315</v>
      </c>
      <c r="L5465" s="444">
        <f t="shared" ca="1" si="207"/>
        <v>-488884994073458.38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-488884994073458.38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-2037020808639.4099</v>
      </c>
      <c r="L5466" s="444">
        <f t="shared" ca="1" si="207"/>
        <v>-490922014882097.81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-490922014882097.81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-2045508395342.0742</v>
      </c>
      <c r="L5467" s="444">
        <f t="shared" ca="1" si="207"/>
        <v>-492967523277439.88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-492967523277439.88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-2054031346989.333</v>
      </c>
      <c r="L5468" s="444">
        <f t="shared" ca="1" si="207"/>
        <v>-495021554624429.19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-495021554624429.19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-2062589810935.1216</v>
      </c>
      <c r="L5469" s="444">
        <f t="shared" ca="1" si="207"/>
        <v>-497084144435364.31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-497084144435364.31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-2071183935147.3513</v>
      </c>
      <c r="L5470" s="444">
        <f t="shared" ca="1" si="207"/>
        <v>-499155328370511.69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-499155328370511.69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-2079813868210.4653</v>
      </c>
      <c r="L5471" s="444">
        <f t="shared" ca="1" si="207"/>
        <v>-501235142238722.13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-501235142238722.13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-2088479759328.0088</v>
      </c>
      <c r="L5472" s="444">
        <f t="shared" ca="1" si="207"/>
        <v>-503323621998050.13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-503323621998050.13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-2097181758325.2087</v>
      </c>
      <c r="L5473" s="444">
        <f t="shared" ca="1" si="207"/>
        <v>-505420803756375.31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-505420803756375.31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-2105920015651.5637</v>
      </c>
      <c r="L5474" s="444">
        <f t="shared" ca="1" si="207"/>
        <v>-507526723772026.88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-507526723772026.88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-2114694682383.4451</v>
      </c>
      <c r="L5475" s="444">
        <f t="shared" ca="1" si="207"/>
        <v>-509641418454410.31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-509641418454410.31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-2123505910226.7092</v>
      </c>
      <c r="L5476" s="444">
        <f t="shared" ca="1" si="207"/>
        <v>-511764924364637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-511764924364637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-2132353851519.3206</v>
      </c>
      <c r="L5477" s="444">
        <f t="shared" ca="1" si="207"/>
        <v>-513897278216156.31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-513897278216156.31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-2141238659233.9846</v>
      </c>
      <c r="L5478" s="444">
        <f t="shared" ca="1" si="207"/>
        <v>-516038516875390.31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-516038516875390.31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-2150160486980.7932</v>
      </c>
      <c r="L5479" s="444">
        <f t="shared" ca="1" si="207"/>
        <v>-518188677362371.13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-518188677362371.13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-2159119489009.8799</v>
      </c>
      <c r="L5480" s="444">
        <f t="shared" ca="1" si="207"/>
        <v>-520347796851381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-520347796851381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-2168115820214.0874</v>
      </c>
      <c r="L5481" s="444">
        <f t="shared" ca="1" si="207"/>
        <v>-522515912671595.06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-522515912671595.06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-2177149636131.6462</v>
      </c>
      <c r="L5482" s="444">
        <f t="shared" ca="1" si="207"/>
        <v>-524693062307726.69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-524693062307726.69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-2186221092948.8608</v>
      </c>
      <c r="L5483" s="444">
        <f t="shared" ca="1" si="207"/>
        <v>-526879283400675.56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-526879283400675.56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-2195330347502.8145</v>
      </c>
      <c r="L5484" s="444">
        <f t="shared" ca="1" si="207"/>
        <v>-529074613748178.38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-529074613748178.38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-2204477557284.0767</v>
      </c>
      <c r="L5485" s="444">
        <f t="shared" ca="1" si="207"/>
        <v>-531279091305462.44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-531279091305462.44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-2213662880439.4268</v>
      </c>
      <c r="L5486" s="444">
        <f t="shared" ca="1" si="207"/>
        <v>-533492754185901.88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-533492754185901.88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-2222886475774.5913</v>
      </c>
      <c r="L5487" s="444">
        <f t="shared" ca="1" si="207"/>
        <v>-535715640661676.44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-535715640661676.44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-2232148502756.9854</v>
      </c>
      <c r="L5488" s="444">
        <f t="shared" ca="1" si="207"/>
        <v>-537947789164433.44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-537947789164433.44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-2241449121518.4727</v>
      </c>
      <c r="L5489" s="444">
        <f t="shared" ca="1" si="207"/>
        <v>-540189238285951.94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-540189238285951.94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-2250788492858.1328</v>
      </c>
      <c r="L5490" s="444">
        <f t="shared" ca="1" si="207"/>
        <v>-542440026778810.06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-542440026778810.06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-2260166778245.042</v>
      </c>
      <c r="L5491" s="444">
        <f t="shared" ca="1" si="207"/>
        <v>-544700193557055.13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-544700193557055.13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-2269584139821.063</v>
      </c>
      <c r="L5492" s="444">
        <f t="shared" ca="1" si="207"/>
        <v>-546969777696876.19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-546969777696876.19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-2279040740403.6509</v>
      </c>
      <c r="L5493" s="444">
        <f t="shared" ca="1" si="207"/>
        <v>-549248818437279.81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-549248818437279.81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-2288536743488.6655</v>
      </c>
      <c r="L5494" s="444">
        <f t="shared" ca="1" si="207"/>
        <v>-551537355180768.5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-551537355180768.5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-2298072313253.2021</v>
      </c>
      <c r="L5495" s="444">
        <f t="shared" ca="1" si="207"/>
        <v>-553835427494021.69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-553835427494021.69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-2307647614558.4238</v>
      </c>
      <c r="L5496" s="444">
        <f t="shared" ca="1" si="207"/>
        <v>-556143075108580.13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-556143075108580.13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-2317262812952.4175</v>
      </c>
      <c r="L5497" s="444">
        <f t="shared" ca="1" si="207"/>
        <v>-558460337921532.56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-558460337921532.56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-2326918074673.0522</v>
      </c>
      <c r="L5498" s="444">
        <f t="shared" ca="1" si="207"/>
        <v>-560787255996205.63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-560787255996205.63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-2336613566650.8569</v>
      </c>
      <c r="L5499" s="444">
        <f t="shared" ca="1" si="207"/>
        <v>-563123869562856.5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-563123869562856.5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-2346349456511.9019</v>
      </c>
      <c r="L5500" s="444">
        <f t="shared" ca="1" si="207"/>
        <v>-565470219019368.38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-565470219019368.38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-2356125912580.7017</v>
      </c>
      <c r="L5501" s="444">
        <f t="shared" ca="1" si="207"/>
        <v>-567826344931949.13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-567826344931949.13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-2365943103883.1211</v>
      </c>
      <c r="L5502" s="444">
        <f t="shared" ca="1" si="207"/>
        <v>-570192288035832.25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-570192288035832.25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-2375801200149.3008</v>
      </c>
      <c r="L5503" s="444">
        <f t="shared" ca="1" si="207"/>
        <v>-572568089235981.5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-572568089235981.5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-2385700371816.5894</v>
      </c>
      <c r="L5504" s="444">
        <f t="shared" ca="1" si="207"/>
        <v>-574953789607798.13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-574953789607798.13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-2395640790032.4922</v>
      </c>
      <c r="L5505" s="444">
        <f t="shared" ca="1" si="207"/>
        <v>-577349430397830.63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-577349430397830.63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-2405622626657.6274</v>
      </c>
      <c r="L5506" s="444">
        <f t="shared" ca="1" si="207"/>
        <v>-579755053024488.25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-579755053024488.25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-2415646054268.7012</v>
      </c>
      <c r="L5507" s="444">
        <f t="shared" ca="1" si="207"/>
        <v>-582170699078757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-582170699078757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-2425711246161.4873</v>
      </c>
      <c r="L5508" s="444">
        <f t="shared" ca="1" si="207"/>
        <v>-584596410324918.5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-584596410324918.5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-2435818376353.8271</v>
      </c>
      <c r="L5509" s="444">
        <f t="shared" ca="1" si="207"/>
        <v>-587032228701272.38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-587032228701272.38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-2445967619588.6348</v>
      </c>
      <c r="L5510" s="444">
        <f t="shared" ca="1" si="207"/>
        <v>-589478196320861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-589478196320861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-2456159151336.9209</v>
      </c>
      <c r="L5511" s="444">
        <f t="shared" ca="1" si="207"/>
        <v>-591934355472197.88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-591934355472197.88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-2466393147800.8242</v>
      </c>
      <c r="L5512" s="444">
        <f t="shared" ca="1" si="207"/>
        <v>-594400748619998.75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-594400748619998.75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-2476669785916.6616</v>
      </c>
      <c r="L5513" s="444">
        <f t="shared" ca="1" si="207"/>
        <v>-596877418405915.38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-596877418405915.38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-2486989243357.9805</v>
      </c>
      <c r="L5514" s="444">
        <f t="shared" ca="1" si="207"/>
        <v>-599364407649273.38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-599364407649273.38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-2497351698538.6392</v>
      </c>
      <c r="L5515" s="444">
        <f t="shared" ca="1" si="207"/>
        <v>-601861759347812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-601861759347812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-2507757330615.8833</v>
      </c>
      <c r="L5516" s="444">
        <f t="shared" ca="1" si="207"/>
        <v>-604369516678427.88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-604369516678427.88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-2518206319493.4492</v>
      </c>
      <c r="L5517" s="444">
        <f t="shared" ca="1" si="207"/>
        <v>-606887722997921.38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-606887722997921.38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-2528698845824.6724</v>
      </c>
      <c r="L5518" s="444">
        <f t="shared" ca="1" si="207"/>
        <v>-609416421843746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-609416421843746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-2539235091015.6084</v>
      </c>
      <c r="L5519" s="444">
        <f t="shared" ca="1" si="207"/>
        <v>-611955656934761.63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-611955656934761.63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-2549815237228.1733</v>
      </c>
      <c r="L5520" s="444">
        <f t="shared" ca="1" si="207"/>
        <v>-614505472171989.75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-614505472171989.75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-2560439467383.2905</v>
      </c>
      <c r="L5521" s="444">
        <f t="shared" ca="1" si="207"/>
        <v>-617065911639373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-617065911639373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-2571107965164.0542</v>
      </c>
      <c r="L5522" s="444">
        <f t="shared" ca="1" si="207"/>
        <v>-619637019604537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-619637019604537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-2581820915018.9043</v>
      </c>
      <c r="L5523" s="444">
        <f t="shared" ca="1" si="207"/>
        <v>-622218840519555.88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-622218840519555.88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-2592578502164.8159</v>
      </c>
      <c r="L5524" s="444">
        <f t="shared" ca="1" si="207"/>
        <v>-624811419021720.75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-624811419021720.75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-2603380912590.5029</v>
      </c>
      <c r="L5525" s="444">
        <f t="shared" ca="1" si="207"/>
        <v>-627414799934311.25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-627414799934311.25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-2614228333059.6304</v>
      </c>
      <c r="L5526" s="444">
        <f t="shared" ca="1" si="207"/>
        <v>-630029028267370.88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-630029028267370.88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-2625120951114.0454</v>
      </c>
      <c r="L5527" s="444">
        <f t="shared" ca="1" si="207"/>
        <v>-632654149218484.88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-632654149218484.88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-2636058955077.0205</v>
      </c>
      <c r="L5528" s="444">
        <f t="shared" ca="1" si="207"/>
        <v>-635290208173561.88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-635290208173561.88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-2647042534056.5078</v>
      </c>
      <c r="L5529" s="444">
        <f t="shared" ca="1" si="207"/>
        <v>-637937250707618.38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-637937250707618.38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-2658071877948.4097</v>
      </c>
      <c r="L5530" s="444">
        <f t="shared" ca="1" si="207"/>
        <v>-640595322585566.75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-640595322585566.75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-2669147177439.8613</v>
      </c>
      <c r="L5531" s="444">
        <f t="shared" ca="1" si="207"/>
        <v>-643264469763006.63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-643264469763006.63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-2680268624012.5273</v>
      </c>
      <c r="L5532" s="444">
        <f t="shared" ca="1" si="207"/>
        <v>-645944738387019.13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-645944738387019.13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-2691436409945.9131</v>
      </c>
      <c r="L5533" s="444">
        <f t="shared" ca="1" si="207"/>
        <v>-648636174796965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-648636174796965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-2702650728320.6875</v>
      </c>
      <c r="L5534" s="444">
        <f t="shared" ca="1" si="207"/>
        <v>-651338825525285.75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-651338825525285.75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-2713911773022.0239</v>
      </c>
      <c r="L5535" s="444">
        <f t="shared" ca="1" si="207"/>
        <v>-654052737298307.75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-654052737298307.75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-2725219738742.9487</v>
      </c>
      <c r="L5536" s="444">
        <f t="shared" ca="1" si="207"/>
        <v>-656777957037050.75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-656777957037050.75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-2736574820987.7114</v>
      </c>
      <c r="L5537" s="444">
        <f t="shared" ca="1" si="207"/>
        <v>-659514531858038.5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-659514531858038.5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-2747977216075.1602</v>
      </c>
      <c r="L5538" s="444">
        <f t="shared" ca="1" si="207"/>
        <v>-662262509074113.63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-662262509074113.63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-2759427121142.1401</v>
      </c>
      <c r="L5539" s="444">
        <f t="shared" ca="1" si="207"/>
        <v>-665021936195255.75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-665021936195255.75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-2770924734146.8989</v>
      </c>
      <c r="L5540" s="444">
        <f t="shared" ca="1" si="207"/>
        <v>-667792860929402.63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-667792860929402.63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-2782470253872.5107</v>
      </c>
      <c r="L5541" s="444">
        <f t="shared" ca="1" si="207"/>
        <v>-670575331183275.13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-670575331183275.13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-2794063879930.313</v>
      </c>
      <c r="L5542" s="444">
        <f t="shared" ca="1" si="207"/>
        <v>-673369395063205.5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-673369395063205.5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-2805705812763.3564</v>
      </c>
      <c r="L5543" s="444">
        <f t="shared" ca="1" si="207"/>
        <v>-676175100875968.88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-676175100875968.88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-2817396253649.8701</v>
      </c>
      <c r="L5544" s="444">
        <f t="shared" ca="1" si="207"/>
        <v>-678992497129618.75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-678992497129618.75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-2829135404706.7446</v>
      </c>
      <c r="L5545" s="444">
        <f t="shared" ca="1" si="207"/>
        <v>-681821632534325.5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-681821632534325.5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-2840923468893.0229</v>
      </c>
      <c r="L5546" s="444">
        <f t="shared" ca="1" si="207"/>
        <v>-684662556003218.5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-684662556003218.5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-2852760650013.4102</v>
      </c>
      <c r="L5547" s="444">
        <f t="shared" ca="1" si="207"/>
        <v>-687515316653231.88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-687515316653231.88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-2864647152721.7993</v>
      </c>
      <c r="L5548" s="444">
        <f t="shared" ca="1" si="207"/>
        <v>-690379963805953.63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-690379963805953.63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-2876583182524.8066</v>
      </c>
      <c r="L5549" s="444">
        <f t="shared" ca="1" si="207"/>
        <v>-693256546988478.38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-693256546988478.38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-2888568945785.3267</v>
      </c>
      <c r="L5550" s="444">
        <f t="shared" ca="1" si="207"/>
        <v>-696145115934263.75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-696145115934263.75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-2900604649726.0991</v>
      </c>
      <c r="L5551" s="444">
        <f t="shared" ca="1" si="207"/>
        <v>-699045720583989.88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-699045720583989.88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-2912690502433.291</v>
      </c>
      <c r="L5552" s="444">
        <f t="shared" ca="1" si="207"/>
        <v>-701958411086423.13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-701958411086423.13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-2924826712860.0962</v>
      </c>
      <c r="L5553" s="444">
        <f t="shared" ca="1" si="207"/>
        <v>-704883237799283.25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-704883237799283.25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-2937013490830.3467</v>
      </c>
      <c r="L5554" s="444">
        <f t="shared" ca="1" si="207"/>
        <v>-707820251290113.63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-707820251290113.63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-2949251047042.1401</v>
      </c>
      <c r="L5555" s="444">
        <f t="shared" ca="1" si="207"/>
        <v>-710769502337155.75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-710769502337155.75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-2961539593071.4824</v>
      </c>
      <c r="L5556" s="444">
        <f t="shared" ca="1" si="207"/>
        <v>-713731041930227.25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-713731041930227.25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-2973879341375.9468</v>
      </c>
      <c r="L5557" s="444">
        <f t="shared" ca="1" si="207"/>
        <v>-716704921271603.25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-716704921271603.25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-2986270505298.3467</v>
      </c>
      <c r="L5558" s="444">
        <f t="shared" ca="1" si="207"/>
        <v>-719691191776901.63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-719691191776901.63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-2998713299070.4233</v>
      </c>
      <c r="L5559" s="444">
        <f t="shared" ca="1" si="207"/>
        <v>-722689905075972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-722689905075972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-3011207937816.5498</v>
      </c>
      <c r="L5560" s="444">
        <f t="shared" ca="1" si="207"/>
        <v>-725701113013788.5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-725701113013788.5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-3023754637557.4521</v>
      </c>
      <c r="L5561" s="444">
        <f t="shared" ca="1" si="207"/>
        <v>-728724867651346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-728724867651346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-3036353615213.9414</v>
      </c>
      <c r="L5562" s="444">
        <f t="shared" ca="1" si="207"/>
        <v>-731761221266560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-731761221266560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-3049005088610.6665</v>
      </c>
      <c r="L5563" s="444">
        <f t="shared" ca="1" si="207"/>
        <v>-734810226355170.63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-734810226355170.63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-3061709276479.8774</v>
      </c>
      <c r="L5564" s="444">
        <f t="shared" ca="1" si="207"/>
        <v>-737871935631650.5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-737871935631650.5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-3074466398465.2104</v>
      </c>
      <c r="L5565" s="444">
        <f t="shared" ca="1" si="207"/>
        <v>-740946402030115.75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-740946402030115.75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-3087276675125.4824</v>
      </c>
      <c r="L5566" s="444">
        <f t="shared" ca="1" si="207"/>
        <v>-744033678705241.25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-744033678705241.25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-3100140327938.5054</v>
      </c>
      <c r="L5567" s="444">
        <f t="shared" ca="1" si="207"/>
        <v>-747133819033179.75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-747133819033179.75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-3113057579304.9155</v>
      </c>
      <c r="L5568" s="444">
        <f t="shared" ca="1" si="207"/>
        <v>-750246876612484.63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-750246876612484.63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-3126028652552.019</v>
      </c>
      <c r="L5569" s="444">
        <f t="shared" ca="1" si="207"/>
        <v>-753372905265036.63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-753372905265036.63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-3139053771937.6523</v>
      </c>
      <c r="L5570" s="444">
        <f t="shared" ca="1" si="207"/>
        <v>-756511959036974.25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-756511959036974.25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-3152133162654.0596</v>
      </c>
      <c r="L5571" s="444">
        <f t="shared" ca="1" si="207"/>
        <v>-759664092199628.25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-759664092199628.25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-3165267050831.7842</v>
      </c>
      <c r="L5572" s="444">
        <f t="shared" ca="1" si="207"/>
        <v>-762829359250460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-762829359250460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-3178455663543.5835</v>
      </c>
      <c r="L5573" s="444">
        <f t="shared" ca="1" si="207"/>
        <v>-766007814914003.63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-766007814914003.63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-3191699228808.3486</v>
      </c>
      <c r="L5574" s="444">
        <f t="shared" ca="1" si="207"/>
        <v>-769199514142812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-769199514142812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-3204997975595.0498</v>
      </c>
      <c r="L5575" s="444">
        <f t="shared" ca="1" si="207"/>
        <v>-772404512118407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-772404512118407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-3218352133826.6958</v>
      </c>
      <c r="L5576" s="444">
        <f t="shared" ca="1" si="207"/>
        <v>-775622864252233.75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-775622864252233.75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-3231761934384.3071</v>
      </c>
      <c r="L5577" s="444">
        <f t="shared" ca="1" si="207"/>
        <v>-778854626186618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-778854626186618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-3245227609110.9082</v>
      </c>
      <c r="L5578" s="444">
        <f t="shared" ca="1" si="207"/>
        <v>-782099853795728.88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-782099853795728.88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-3258749390815.5371</v>
      </c>
      <c r="L5579" s="444">
        <f t="shared" ca="1" si="207"/>
        <v>-785358603186544.38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-785358603186544.38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-3272327513277.2681</v>
      </c>
      <c r="L5580" s="444">
        <f t="shared" ca="1" si="207"/>
        <v>-788630930699821.63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-788630930699821.63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-3285962211249.2568</v>
      </c>
      <c r="L5581" s="444">
        <f t="shared" ca="1" si="207"/>
        <v>-791916892911070.88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-791916892911070.88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-3299653720462.7954</v>
      </c>
      <c r="L5582" s="444">
        <f t="shared" ca="1" si="207"/>
        <v>-795216546631533.63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-795216546631533.63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-3313402277631.3901</v>
      </c>
      <c r="L5583" s="444">
        <f t="shared" ca="1" si="207"/>
        <v>-798529948909165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-798529948909165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-3327208120454.854</v>
      </c>
      <c r="L5584" s="444">
        <f t="shared" ca="1" si="207"/>
        <v>-801857157029619.88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-801857157029619.88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-3341071487623.416</v>
      </c>
      <c r="L5585" s="444">
        <f t="shared" ca="1" si="207"/>
        <v>-805198228517243.25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-805198228517243.25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-3354992618821.8467</v>
      </c>
      <c r="L5586" s="444">
        <f t="shared" ca="1" si="207"/>
        <v>-808553221136065.13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-808553221136065.13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-3368971754733.6045</v>
      </c>
      <c r="L5587" s="444">
        <f t="shared" ca="1" si="207"/>
        <v>-811922192890798.75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-811922192890798.75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-3383009137044.9946</v>
      </c>
      <c r="L5588" s="444">
        <f t="shared" ca="1" si="207"/>
        <v>-815305202027843.75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-815305202027843.75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-3397105008449.3491</v>
      </c>
      <c r="L5589" s="444">
        <f t="shared" ca="1" si="207"/>
        <v>-818702307036293.13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-818702307036293.13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-3411259612651.2212</v>
      </c>
      <c r="L5590" s="444">
        <f t="shared" ca="1" si="207"/>
        <v>-822113566648944.38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-822113566648944.38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-3425473194370.6016</v>
      </c>
      <c r="L5591" s="444">
        <f t="shared" ca="1" si="207"/>
        <v>-825539039843315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-825539039843315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-3439745999347.146</v>
      </c>
      <c r="L5592" s="444">
        <f t="shared" ca="1" si="207"/>
        <v>-828978785842662.13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-828978785842662.13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-3454078274344.4253</v>
      </c>
      <c r="L5593" s="444">
        <f t="shared" ca="1" si="207"/>
        <v>-832432864117006.5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-832432864117006.5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-3468470267154.1938</v>
      </c>
      <c r="L5594" s="444">
        <f t="shared" ca="1" si="207"/>
        <v>-835901334384160.75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-835901334384160.75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-3482922226600.6699</v>
      </c>
      <c r="L5595" s="444">
        <f t="shared" ca="1" si="207"/>
        <v>-839384256610761.38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-839384256610761.38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-3497434402544.8389</v>
      </c>
      <c r="L5596" s="444">
        <f t="shared" ca="1" si="207"/>
        <v>-842881691013306.25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-842881691013306.25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-3512007045888.7759</v>
      </c>
      <c r="L5597" s="444">
        <f t="shared" ca="1" si="207"/>
        <v>-846393698059195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-846393698059195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-3526640408579.979</v>
      </c>
      <c r="L5598" s="444">
        <f t="shared" ca="1" si="207"/>
        <v>-849920338467775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-849920338467775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-3541334743615.729</v>
      </c>
      <c r="L5599" s="444">
        <f t="shared" ca="1" si="207"/>
        <v>-853461673211390.75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-853461673211390.75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-3556090305047.4614</v>
      </c>
      <c r="L5600" s="444">
        <f t="shared" ca="1" si="207"/>
        <v>-857017763516438.25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-857017763516438.25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-3570907347985.1592</v>
      </c>
      <c r="L5601" s="444">
        <f t="shared" ca="1" si="207"/>
        <v>-860588670864423.38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-860588670864423.38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-3585786128601.7642</v>
      </c>
      <c r="L5602" s="444">
        <f t="shared" ca="1" si="207"/>
        <v>-864174456993025.13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-864174456993025.13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-3600726904137.6045</v>
      </c>
      <c r="L5603" s="444">
        <f t="shared" ca="1" si="207"/>
        <v>-867775183897162.75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-867775183897162.75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-3615729932904.8447</v>
      </c>
      <c r="L5604" s="444">
        <f t="shared" ca="1" si="207"/>
        <v>-871390913830067.63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-871390913830067.63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-3630795474291.9482</v>
      </c>
      <c r="L5605" s="444">
        <f t="shared" ca="1" si="207"/>
        <v>-875021709304359.63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-875021709304359.63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-3645923788768.165</v>
      </c>
      <c r="L5606" s="444">
        <f t="shared" ca="1" si="207"/>
        <v>-878667633093127.75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-878667633093127.75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-3661115137888.0322</v>
      </c>
      <c r="L5607" s="444">
        <f t="shared" ca="1" si="207"/>
        <v>-882328748231015.75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-882328748231015.75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-3676369784295.8989</v>
      </c>
      <c r="L5608" s="444">
        <f t="shared" ca="1" si="207"/>
        <v>-886005118015311.63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-886005118015311.63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-3691687991730.4653</v>
      </c>
      <c r="L5609" s="444">
        <f t="shared" ca="1" si="207"/>
        <v>-889696806007042.13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-889696806007042.13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-3707070025029.3423</v>
      </c>
      <c r="L5610" s="444">
        <f t="shared" ca="1" si="207"/>
        <v>-893403876032071.5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-893403876032071.5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-3722516150133.6309</v>
      </c>
      <c r="L5611" s="444">
        <f t="shared" ca="1" si="207"/>
        <v>-897126392182205.13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-897126392182205.13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-3738026634092.5215</v>
      </c>
      <c r="L5612" s="444">
        <f t="shared" ca="1" si="207"/>
        <v>-900864418816297.63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-900864418816297.63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-3753601745067.9063</v>
      </c>
      <c r="L5613" s="444">
        <f t="shared" ca="1" si="207"/>
        <v>-904618020561365.5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-904618020561365.5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-3769241752339.0229</v>
      </c>
      <c r="L5614" s="444">
        <f t="shared" ca="1" si="207"/>
        <v>-908387262313704.5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-908387262313704.5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-3784946926307.1021</v>
      </c>
      <c r="L5615" s="444">
        <f t="shared" ca="1" si="207"/>
        <v>-912172209240011.63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-912172209240011.63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-3800717538500.0479</v>
      </c>
      <c r="L5616" s="444">
        <f t="shared" ca="1" si="207"/>
        <v>-915972926778511.63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-915972926778511.63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-3816553861577.1318</v>
      </c>
      <c r="L5617" s="444">
        <f t="shared" ca="1" si="207"/>
        <v>-919789480640088.75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-919789480640088.75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-3832456169333.7031</v>
      </c>
      <c r="L5618" s="444">
        <f t="shared" ref="L5618:L5872" ca="1" si="212">I5618-J5618+K5618</f>
        <v>-923621936809422.5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-923621936809422.5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-3848424736705.9263</v>
      </c>
      <c r="L5619" s="444">
        <f t="shared" ca="1" si="212"/>
        <v>-927470361546128.38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-927470361546128.38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-3864459839775.5352</v>
      </c>
      <c r="L5620" s="444">
        <f t="shared" ca="1" si="212"/>
        <v>-931334821385903.88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-931334821385903.88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-3880561755774.5996</v>
      </c>
      <c r="L5621" s="444">
        <f t="shared" ca="1" si="212"/>
        <v>-935215383141678.5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-935215383141678.5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-3896730763090.3271</v>
      </c>
      <c r="L5622" s="444">
        <f t="shared" ca="1" si="212"/>
        <v>-939112113904768.88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-939112113904768.88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-3912967141269.8701</v>
      </c>
      <c r="L5623" s="444">
        <f t="shared" ca="1" si="212"/>
        <v>-943025081046038.75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-943025081046038.75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-3929271171025.1616</v>
      </c>
      <c r="L5624" s="444">
        <f t="shared" ca="1" si="212"/>
        <v>-946954352217063.88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-946954352217063.88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-3945643134237.7661</v>
      </c>
      <c r="L5625" s="444">
        <f t="shared" ca="1" si="212"/>
        <v>-950899995351301.63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-950899995351301.63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-3962083313963.7568</v>
      </c>
      <c r="L5626" s="444">
        <f t="shared" ca="1" si="212"/>
        <v>-954862078665265.38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-954862078665265.38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-3978591994438.605</v>
      </c>
      <c r="L5627" s="444">
        <f t="shared" ca="1" si="212"/>
        <v>-958840670659704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-958840670659704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-3995169461082.1001</v>
      </c>
      <c r="L5628" s="444">
        <f t="shared" ca="1" si="212"/>
        <v>-962835840120786.13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-962835840120786.13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-4011816000503.2754</v>
      </c>
      <c r="L5629" s="444">
        <f t="shared" ca="1" si="212"/>
        <v>-966847656121289.38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-966847656121289.38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-4028531900505.373</v>
      </c>
      <c r="L5630" s="444">
        <f t="shared" ca="1" si="212"/>
        <v>-970876188021794.75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-970876188021794.75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-4045317450090.8115</v>
      </c>
      <c r="L5631" s="444">
        <f t="shared" ca="1" si="212"/>
        <v>-974921505471885.5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-974921505471885.5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-4062172939466.1895</v>
      </c>
      <c r="L5632" s="444">
        <f t="shared" ca="1" si="212"/>
        <v>-978983678411351.75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-978983678411351.75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-4079098660047.2983</v>
      </c>
      <c r="L5633" s="444">
        <f t="shared" ca="1" si="212"/>
        <v>-983062777071399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-983062777071399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-4096094904464.1626</v>
      </c>
      <c r="L5634" s="444">
        <f t="shared" ca="1" si="212"/>
        <v>-987158871975863.13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-987158871975863.13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-4113161966566.0957</v>
      </c>
      <c r="L5635" s="444">
        <f t="shared" ca="1" si="212"/>
        <v>-991272033942429.25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-991272033942429.25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-4130300141426.7886</v>
      </c>
      <c r="L5636" s="444">
        <f t="shared" ca="1" si="212"/>
        <v>-995402334083856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-995402334083856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-4147509725349.4004</v>
      </c>
      <c r="L5637" s="444">
        <f t="shared" ca="1" si="212"/>
        <v>-999549843809205.38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-999549843809205.38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-4164791015871.689</v>
      </c>
      <c r="L5638" s="444">
        <f t="shared" ca="1" si="212"/>
        <v>-1003714634825077.1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-1003714634825077.1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-4182144311771.1553</v>
      </c>
      <c r="L5639" s="444">
        <f t="shared" ca="1" si="212"/>
        <v>-1007896779136848.3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-1007896779136848.3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-4199569913070.2012</v>
      </c>
      <c r="L5640" s="444">
        <f t="shared" ca="1" si="212"/>
        <v>-1012096349049918.5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-1012096349049918.5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-4217068121041.3271</v>
      </c>
      <c r="L5641" s="444">
        <f t="shared" ca="1" si="212"/>
        <v>-1016313417170959.9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-1016313417170959.9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-4234639238212.3335</v>
      </c>
      <c r="L5642" s="444">
        <f t="shared" ca="1" si="212"/>
        <v>-1020548056409172.3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-1020548056409172.3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-4252283568371.5508</v>
      </c>
      <c r="L5643" s="444">
        <f t="shared" ca="1" si="212"/>
        <v>-1024800339977543.8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-1024800339977543.8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-4270001416573.0991</v>
      </c>
      <c r="L5644" s="444">
        <f t="shared" ca="1" si="212"/>
        <v>-1029070341394116.9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-1029070341394116.9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-4287793089142.1538</v>
      </c>
      <c r="L5645" s="444">
        <f t="shared" ca="1" si="212"/>
        <v>-1033358134483259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-1033358134483259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-4305658893680.2456</v>
      </c>
      <c r="L5646" s="444">
        <f t="shared" ca="1" si="212"/>
        <v>-1037663793376939.3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-1037663793376939.3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-4323599139070.5801</v>
      </c>
      <c r="L5647" s="444">
        <f t="shared" ca="1" si="212"/>
        <v>-1041987392516009.9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-1041987392516009.9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-4341614135483.3745</v>
      </c>
      <c r="L5648" s="444">
        <f t="shared" ca="1" si="212"/>
        <v>-1046329006651493.3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-1046329006651493.3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-4359704194381.2222</v>
      </c>
      <c r="L5649" s="444">
        <f t="shared" ca="1" si="212"/>
        <v>-1050688710845874.5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-1050688710845874.5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-4377869628524.4766</v>
      </c>
      <c r="L5650" s="444">
        <f t="shared" ca="1" si="212"/>
        <v>-1055066580474399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-1055066580474399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-4396110751976.6626</v>
      </c>
      <c r="L5651" s="444">
        <f t="shared" ca="1" si="212"/>
        <v>-1059462691226375.6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-1059462691226375.6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-4414427880109.8975</v>
      </c>
      <c r="L5652" s="444">
        <f t="shared" ca="1" si="212"/>
        <v>-1063877119106485.5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-1063877119106485.5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-4432821329610.3564</v>
      </c>
      <c r="L5653" s="444">
        <f t="shared" ca="1" si="212"/>
        <v>-1068309940436095.9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-1068309940436095.9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-4451291418483.7324</v>
      </c>
      <c r="L5654" s="444">
        <f t="shared" ca="1" si="212"/>
        <v>-1072761231854579.6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-1072761231854579.6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-4469838466060.748</v>
      </c>
      <c r="L5655" s="444">
        <f t="shared" ca="1" si="212"/>
        <v>-1077231070320640.4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-1077231070320640.4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-4488462793002.668</v>
      </c>
      <c r="L5656" s="444">
        <f t="shared" ca="1" si="212"/>
        <v>-1081719533113643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-1081719533113643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-4507164721306.8467</v>
      </c>
      <c r="L5657" s="444">
        <f t="shared" ca="1" si="212"/>
        <v>-1086226697834949.9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-1086226697834949.9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-4525944574312.292</v>
      </c>
      <c r="L5658" s="444">
        <f t="shared" ca="1" si="212"/>
        <v>-1090752642409262.1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-1090752642409262.1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-4544802676705.2578</v>
      </c>
      <c r="L5659" s="444">
        <f t="shared" ca="1" si="212"/>
        <v>-1095297445085967.4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-1095297445085967.4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-4563739354524.8643</v>
      </c>
      <c r="L5660" s="444">
        <f t="shared" ca="1" si="212"/>
        <v>-1099861184440492.3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-1099861184440492.3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-4582754935168.7178</v>
      </c>
      <c r="L5661" s="444">
        <f t="shared" ca="1" si="212"/>
        <v>-1104443939375661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-1104443939375661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-4601849747398.5879</v>
      </c>
      <c r="L5662" s="444">
        <f t="shared" ca="1" si="212"/>
        <v>-1109045789123059.6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-1109045789123059.6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-4621024121346.082</v>
      </c>
      <c r="L5663" s="444">
        <f t="shared" ca="1" si="212"/>
        <v>-1113666813244405.8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-1113666813244405.8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-4640278388518.3564</v>
      </c>
      <c r="L5664" s="444">
        <f t="shared" ca="1" si="212"/>
        <v>-1118307091632924.1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-1118307091632924.1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-4659612881803.8506</v>
      </c>
      <c r="L5665" s="444">
        <f t="shared" ca="1" si="212"/>
        <v>-1122966704514728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-1122966704514728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-4679027935478.0342</v>
      </c>
      <c r="L5666" s="444">
        <f t="shared" ca="1" si="212"/>
        <v>-1127645732450206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-1127645732450206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-4698523885209.1914</v>
      </c>
      <c r="L5667" s="444">
        <f t="shared" ca="1" si="212"/>
        <v>-1132344256335415.3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-1132344256335415.3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-4718101068064.2305</v>
      </c>
      <c r="L5668" s="444">
        <f t="shared" ca="1" si="212"/>
        <v>-1137062357403479.5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-1137062357403479.5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-4737759822514.498</v>
      </c>
      <c r="L5669" s="444">
        <f t="shared" ca="1" si="212"/>
        <v>-1141800117225994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-1141800117225994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-4757500488441.6416</v>
      </c>
      <c r="L5670" s="444">
        <f t="shared" ca="1" si="212"/>
        <v>-1146557617714435.8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-1146557617714435.8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-4777323407143.4824</v>
      </c>
      <c r="L5671" s="444">
        <f t="shared" ca="1" si="212"/>
        <v>-1151334941121579.3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-1151334941121579.3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-4797228921339.9131</v>
      </c>
      <c r="L5672" s="444">
        <f t="shared" ca="1" si="212"/>
        <v>-1156132170042919.3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-1156132170042919.3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-4817217375178.8301</v>
      </c>
      <c r="L5673" s="444">
        <f t="shared" ca="1" si="212"/>
        <v>-1160949387418098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-1160949387418098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-4837289114242.0752</v>
      </c>
      <c r="L5674" s="444">
        <f t="shared" ca="1" si="212"/>
        <v>-1165786676532340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-1165786676532340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-4857444485551.417</v>
      </c>
      <c r="L5675" s="444">
        <f t="shared" ca="1" si="212"/>
        <v>-1170644121017891.5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-1170644121017891.5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-4877683837574.5479</v>
      </c>
      <c r="L5676" s="444">
        <f t="shared" ca="1" si="212"/>
        <v>-1175521804855466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-1175521804855466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-4898007520231.1084</v>
      </c>
      <c r="L5677" s="444">
        <f t="shared" ca="1" si="212"/>
        <v>-1180419812375697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-1180419812375697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-4918415884898.7373</v>
      </c>
      <c r="L5678" s="444">
        <f t="shared" ca="1" si="212"/>
        <v>-1185338228260595.8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-1185338228260595.8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-4938909284419.1484</v>
      </c>
      <c r="L5679" s="444">
        <f t="shared" ca="1" si="212"/>
        <v>-1190277137545015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-1190277137545015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-4959488073104.2295</v>
      </c>
      <c r="L5680" s="444">
        <f t="shared" ca="1" si="212"/>
        <v>-1195236625618119.3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-1195236625618119.3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-4980152606742.1631</v>
      </c>
      <c r="L5681" s="444">
        <f t="shared" ca="1" si="212"/>
        <v>-1200216778224861.5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-1200216778224861.5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-5000903242603.5898</v>
      </c>
      <c r="L5682" s="444">
        <f t="shared" ca="1" si="212"/>
        <v>-1205217681467465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-1205217681467465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-5021740339447.7705</v>
      </c>
      <c r="L5683" s="444">
        <f t="shared" ca="1" si="212"/>
        <v>-1210239421806912.8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-1210239421806912.8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-5042664257528.8027</v>
      </c>
      <c r="L5684" s="444">
        <f t="shared" ca="1" si="212"/>
        <v>-1215282086064441.5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-1215282086064441.5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-5063675358601.8398</v>
      </c>
      <c r="L5685" s="444">
        <f t="shared" ca="1" si="212"/>
        <v>-1220345761423043.3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-1220345761423043.3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-5084774005929.3467</v>
      </c>
      <c r="L5686" s="444">
        <f t="shared" ca="1" si="212"/>
        <v>-1225430535428972.5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-1225430535428972.5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-5105960564287.3857</v>
      </c>
      <c r="L5687" s="444">
        <f t="shared" ca="1" si="212"/>
        <v>-1230536495993260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-1230536495993260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-5127235399971.917</v>
      </c>
      <c r="L5688" s="444">
        <f t="shared" ca="1" si="212"/>
        <v>-1235663731393232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-1235663731393232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-5148598880805.1328</v>
      </c>
      <c r="L5689" s="444">
        <f t="shared" ca="1" si="212"/>
        <v>-1240812330274037.3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-1240812330274037.3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-5170051376141.8223</v>
      </c>
      <c r="L5690" s="444">
        <f t="shared" ca="1" si="212"/>
        <v>-1245982381650179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-1245982381650179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-5191593256875.7461</v>
      </c>
      <c r="L5691" s="444">
        <f t="shared" ca="1" si="212"/>
        <v>-1251173974907054.8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-1251173974907054.8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-5213224895446.0615</v>
      </c>
      <c r="L5692" s="444">
        <f t="shared" ca="1" si="212"/>
        <v>-1256387199802500.8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-1256387199802500.8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-5234946665843.7529</v>
      </c>
      <c r="L5693" s="444">
        <f t="shared" ca="1" si="212"/>
        <v>-1261622146468344.5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-1261622146468344.5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-5256758943618.1016</v>
      </c>
      <c r="L5694" s="444">
        <f t="shared" ca="1" si="212"/>
        <v>-1266878905411962.5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-1266878905411962.5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-5278662105883.1768</v>
      </c>
      <c r="L5695" s="444">
        <f t="shared" ca="1" si="212"/>
        <v>-1272157567517845.8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-1272157567517845.8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-5300656531324.3574</v>
      </c>
      <c r="L5696" s="444">
        <f t="shared" ca="1" si="212"/>
        <v>-1277458224049170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-1277458224049170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-5322742600204.875</v>
      </c>
      <c r="L5697" s="444">
        <f t="shared" ca="1" si="212"/>
        <v>-1282780966649375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-1282780966649375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-5344920694372.3955</v>
      </c>
      <c r="L5698" s="444">
        <f t="shared" ca="1" si="212"/>
        <v>-1288125887343747.5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-1288125887343747.5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-5367191197265.6143</v>
      </c>
      <c r="L5699" s="444">
        <f t="shared" ca="1" si="212"/>
        <v>-1293493078541013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-1293493078541013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-5389554493920.8877</v>
      </c>
      <c r="L5700" s="444">
        <f t="shared" ca="1" si="212"/>
        <v>-1298882633034934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-1298882633034934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-5412010970978.8916</v>
      </c>
      <c r="L5701" s="444">
        <f t="shared" ca="1" si="212"/>
        <v>-1304294644005913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-1304294644005913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-5434561016691.3037</v>
      </c>
      <c r="L5702" s="444">
        <f t="shared" ca="1" si="212"/>
        <v>-1309729205022604.3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-1309729205022604.3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-5457205020927.5176</v>
      </c>
      <c r="L5703" s="444">
        <f t="shared" ca="1" si="212"/>
        <v>-1315186410043531.8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-1315186410043531.8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-5479943375181.3818</v>
      </c>
      <c r="L5704" s="444">
        <f t="shared" ca="1" si="212"/>
        <v>-1320666353418713.3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-1320666353418713.3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-5502776472577.9717</v>
      </c>
      <c r="L5705" s="444">
        <f t="shared" ca="1" si="212"/>
        <v>-1326169129891291.3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-1326169129891291.3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-5525704707880.3799</v>
      </c>
      <c r="L5706" s="444">
        <f t="shared" ca="1" si="212"/>
        <v>-1331694834599171.8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-1331694834599171.8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-5548728477496.5488</v>
      </c>
      <c r="L5707" s="444">
        <f t="shared" ca="1" si="212"/>
        <v>-1337243563076668.3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-1337243563076668.3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-5571848179486.1172</v>
      </c>
      <c r="L5708" s="444">
        <f t="shared" ca="1" si="212"/>
        <v>-1342815411256154.3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-1342815411256154.3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-5595064213567.3096</v>
      </c>
      <c r="L5709" s="444">
        <f t="shared" ca="1" si="212"/>
        <v>-1348410475469721.5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-1348410475469721.5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-5618376981123.8398</v>
      </c>
      <c r="L5710" s="444">
        <f t="shared" ca="1" si="212"/>
        <v>-1354028852450845.3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-1354028852450845.3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-5641786885211.8555</v>
      </c>
      <c r="L5711" s="444">
        <f t="shared" ca="1" si="212"/>
        <v>-1359670639336057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-1359670639336057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-5665294330566.9043</v>
      </c>
      <c r="L5712" s="444">
        <f t="shared" ca="1" si="212"/>
        <v>-1365335933666624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-1365335933666624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-5688899723610.9336</v>
      </c>
      <c r="L5713" s="444">
        <f t="shared" ca="1" si="212"/>
        <v>-1371024833390235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-1371024833390235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-5712603472459.3125</v>
      </c>
      <c r="L5714" s="444">
        <f t="shared" ca="1" si="212"/>
        <v>-1376737436862694.3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-1376737436862694.3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-5736405986927.8926</v>
      </c>
      <c r="L5715" s="444">
        <f t="shared" ca="1" si="212"/>
        <v>-1382473842849622.3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-1382473842849622.3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-5760307678540.0928</v>
      </c>
      <c r="L5716" s="444">
        <f t="shared" ca="1" si="212"/>
        <v>-1388234150528162.3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-1388234150528162.3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-5784308960534.0098</v>
      </c>
      <c r="L5717" s="444">
        <f t="shared" ca="1" si="212"/>
        <v>-1394018459488696.3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-1394018459488696.3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-5808410247869.5674</v>
      </c>
      <c r="L5718" s="444">
        <f t="shared" ca="1" si="212"/>
        <v>-1399826869736565.8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-1399826869736565.8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-5832611957235.6904</v>
      </c>
      <c r="L5719" s="444">
        <f t="shared" ca="1" si="212"/>
        <v>-1405659481693801.5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-1405659481693801.5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-5856914507057.5059</v>
      </c>
      <c r="L5720" s="444">
        <f t="shared" ca="1" si="212"/>
        <v>-1411516396200859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-1411516396200859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-5881318317503.5791</v>
      </c>
      <c r="L5721" s="444">
        <f t="shared" ca="1" si="212"/>
        <v>-1417397714518362.5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-1417397714518362.5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-5905823810493.1768</v>
      </c>
      <c r="L5722" s="444">
        <f t="shared" ca="1" si="212"/>
        <v>-1423303538328855.8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-1423303538328855.8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-5930431409703.5654</v>
      </c>
      <c r="L5723" s="444">
        <f t="shared" ca="1" si="212"/>
        <v>-1429233969738559.3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-1429233969738559.3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-5955141540577.3301</v>
      </c>
      <c r="L5724" s="444">
        <f t="shared" ca="1" si="212"/>
        <v>-1435189111279136.5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-1435189111279136.5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-5979954630329.7354</v>
      </c>
      <c r="L5725" s="444">
        <f t="shared" ca="1" si="212"/>
        <v>-1441169065909466.3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-1441169065909466.3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-6004871107956.1094</v>
      </c>
      <c r="L5726" s="444">
        <f t="shared" ca="1" si="212"/>
        <v>-1447173937017422.3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-1447173937017422.3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-6029891404239.2598</v>
      </c>
      <c r="L5727" s="444">
        <f t="shared" ca="1" si="212"/>
        <v>-1453203828421661.5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-1453203828421661.5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-6055015951756.9229</v>
      </c>
      <c r="L5728" s="444">
        <f t="shared" ca="1" si="212"/>
        <v>-1459258844373418.5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-1459258844373418.5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-6080245184889.2441</v>
      </c>
      <c r="L5729" s="444">
        <f t="shared" ca="1" si="212"/>
        <v>-1465339089558307.8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-1465339089558307.8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-6105579539826.2822</v>
      </c>
      <c r="L5730" s="444">
        <f t="shared" ca="1" si="212"/>
        <v>-1471444669098134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-1471444669098134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-6131019454575.5586</v>
      </c>
      <c r="L5731" s="444">
        <f t="shared" ca="1" si="212"/>
        <v>-1477575688552709.5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-1477575688552709.5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-6156565368969.623</v>
      </c>
      <c r="L5732" s="444">
        <f t="shared" ca="1" si="212"/>
        <v>-1483732253921679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-1483732253921679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-6182217724673.6621</v>
      </c>
      <c r="L5733" s="444">
        <f t="shared" ca="1" si="212"/>
        <v>-1489914471646352.8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-1489914471646352.8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-6207976965193.1367</v>
      </c>
      <c r="L5734" s="444">
        <f t="shared" ca="1" si="212"/>
        <v>-1496122448611546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-1496122448611546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-6233843535881.4414</v>
      </c>
      <c r="L5735" s="444">
        <f t="shared" ca="1" si="212"/>
        <v>-1502356292147427.5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-1502356292147427.5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-6259817883947.6143</v>
      </c>
      <c r="L5736" s="444">
        <f t="shared" ca="1" si="212"/>
        <v>-1508616110031375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-1508616110031375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-6285900458464.0625</v>
      </c>
      <c r="L5737" s="444">
        <f t="shared" ca="1" si="212"/>
        <v>-1514902010489839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-1514902010489839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-6312091710374.3291</v>
      </c>
      <c r="L5738" s="444">
        <f t="shared" ca="1" si="212"/>
        <v>-1521214102200213.3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-1521214102200213.3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-6338392092500.8887</v>
      </c>
      <c r="L5739" s="444">
        <f t="shared" ca="1" si="212"/>
        <v>-1527552494292714.3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-1527552494292714.3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-6364802059552.9756</v>
      </c>
      <c r="L5740" s="444">
        <f t="shared" ca="1" si="212"/>
        <v>-1533917296352267.3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-1533917296352267.3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-6391322068134.4473</v>
      </c>
      <c r="L5741" s="444">
        <f t="shared" ca="1" si="212"/>
        <v>-1540308618420401.8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-1540308618420401.8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-6417952576751.6738</v>
      </c>
      <c r="L5742" s="444">
        <f t="shared" ca="1" si="212"/>
        <v>-1546726570997153.5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-1546726570997153.5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-6444694045821.4727</v>
      </c>
      <c r="L5743" s="444">
        <f t="shared" ca="1" si="212"/>
        <v>-1553171265042975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-1553171265042975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-6471546937679.0625</v>
      </c>
      <c r="L5744" s="444">
        <f t="shared" ca="1" si="212"/>
        <v>-1559642811980654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-1559642811980654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-6498511716586.0586</v>
      </c>
      <c r="L5745" s="444">
        <f t="shared" ca="1" si="212"/>
        <v>-1566141323697240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-1566141323697240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-6525588848738.5</v>
      </c>
      <c r="L5746" s="444">
        <f t="shared" ca="1" si="212"/>
        <v>-1572666912545978.5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-1572666912545978.5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-6552778802274.9102</v>
      </c>
      <c r="L5747" s="444">
        <f t="shared" ca="1" si="212"/>
        <v>-1579219691348253.5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-1579219691348253.5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-6580082047284.3896</v>
      </c>
      <c r="L5748" s="444">
        <f t="shared" ca="1" si="212"/>
        <v>-1585799773395538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-1585799773395538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-6607499055814.7412</v>
      </c>
      <c r="L5749" s="444">
        <f t="shared" ca="1" si="212"/>
        <v>-1592407272451352.8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-1592407272451352.8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-6635030301880.6367</v>
      </c>
      <c r="L5750" s="444">
        <f t="shared" ca="1" si="212"/>
        <v>-1599042302753233.5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-1599042302753233.5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-6662676261471.8066</v>
      </c>
      <c r="L5751" s="444">
        <f t="shared" ca="1" si="212"/>
        <v>-1605704979014705.3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-1605704979014705.3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-6690437412561.2715</v>
      </c>
      <c r="L5752" s="444">
        <f t="shared" ca="1" si="212"/>
        <v>-1612395416427266.5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-1612395416427266.5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-6718314235113.6104</v>
      </c>
      <c r="L5753" s="444">
        <f t="shared" ca="1" si="212"/>
        <v>-1619113730662380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-1619113730662380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-6746307211093.25</v>
      </c>
      <c r="L5754" s="444">
        <f t="shared" ca="1" si="212"/>
        <v>-1625860037873473.3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-1625860037873473.3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-6774416824472.8047</v>
      </c>
      <c r="L5755" s="444">
        <f t="shared" ca="1" si="212"/>
        <v>-1632634454697946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-1632634454697946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-6802643561241.4414</v>
      </c>
      <c r="L5756" s="444">
        <f t="shared" ca="1" si="212"/>
        <v>-1639437098259187.5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-1639437098259187.5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-6830987909413.2813</v>
      </c>
      <c r="L5757" s="444">
        <f t="shared" ca="1" si="212"/>
        <v>-1646268086168600.8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-1646268086168600.8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-6859450359035.8359</v>
      </c>
      <c r="L5758" s="444">
        <f t="shared" ca="1" si="212"/>
        <v>-1653127536527636.5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-1653127536527636.5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-6888031402198.4854</v>
      </c>
      <c r="L5759" s="444">
        <f t="shared" ca="1" si="212"/>
        <v>-1660015567929835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-1660015567929835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-6916731533040.9795</v>
      </c>
      <c r="L5760" s="444">
        <f t="shared" ca="1" si="212"/>
        <v>-1666932299462876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-1666932299462876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-6945551247761.9834</v>
      </c>
      <c r="L5761" s="444">
        <f t="shared" ca="1" si="212"/>
        <v>-1673877850710638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-1673877850710638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-6974491044627.6582</v>
      </c>
      <c r="L5762" s="444">
        <f t="shared" ca="1" si="212"/>
        <v>-1680852341755265.8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-1680852341755265.8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-7003551423980.2734</v>
      </c>
      <c r="L5763" s="444">
        <f t="shared" ca="1" si="212"/>
        <v>-1687855893179246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-1687855893179246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-7032732888246.8584</v>
      </c>
      <c r="L5764" s="444">
        <f t="shared" ca="1" si="212"/>
        <v>-1694888626067492.8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-1694888626067492.8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-7062035941947.8867</v>
      </c>
      <c r="L5765" s="444">
        <f t="shared" ca="1" si="212"/>
        <v>-1701950662009440.8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-1701950662009440.8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-7091461091706.0029</v>
      </c>
      <c r="L5766" s="444">
        <f t="shared" ca="1" si="212"/>
        <v>-1709042123101146.8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-1709042123101146.8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-7121008846254.7783</v>
      </c>
      <c r="L5767" s="444">
        <f t="shared" ca="1" si="212"/>
        <v>-1716163131947401.5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-1716163131947401.5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-7150679716447.5059</v>
      </c>
      <c r="L5768" s="444">
        <f t="shared" ca="1" si="212"/>
        <v>-1723313811663849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-1723313811663849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-7180474215266.0371</v>
      </c>
      <c r="L5769" s="444">
        <f t="shared" ca="1" si="212"/>
        <v>-1730494285879115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-1730494285879115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-7210392857829.6455</v>
      </c>
      <c r="L5770" s="444">
        <f t="shared" ca="1" si="212"/>
        <v>-1737704678736944.8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-1737704678736944.8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-7240436161403.9365</v>
      </c>
      <c r="L5771" s="444">
        <f t="shared" ca="1" si="212"/>
        <v>-1744945114898348.8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-1744945114898348.8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-7270604645409.7861</v>
      </c>
      <c r="L5772" s="444">
        <f t="shared" ca="1" si="212"/>
        <v>-1752215719543758.5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-1752215719543758.5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-7300898831432.3271</v>
      </c>
      <c r="L5773" s="444">
        <f t="shared" ca="1" si="212"/>
        <v>-1759516618375190.8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-1759516618375190.8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-7331319243229.9609</v>
      </c>
      <c r="L5774" s="444">
        <f t="shared" ca="1" si="212"/>
        <v>-1766847937618420.8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-1766847937618420.8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-7361866406743.4199</v>
      </c>
      <c r="L5775" s="444">
        <f t="shared" ca="1" si="212"/>
        <v>-1774209804025164.3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-1774209804025164.3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-7392540850104.8496</v>
      </c>
      <c r="L5776" s="444">
        <f t="shared" ca="1" si="212"/>
        <v>-1781602344875269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-1781602344875269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-7423343103646.9541</v>
      </c>
      <c r="L5777" s="444">
        <f t="shared" ca="1" si="212"/>
        <v>-1789025687978916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-1789025687978916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-7454273699912.1494</v>
      </c>
      <c r="L5778" s="444">
        <f t="shared" ca="1" si="212"/>
        <v>-1796479961678828.3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-1796479961678828.3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-7485333173661.7832</v>
      </c>
      <c r="L5779" s="444">
        <f t="shared" ca="1" si="212"/>
        <v>-1803965294852490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-1803965294852490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-7516522061885.375</v>
      </c>
      <c r="L5780" s="444">
        <f t="shared" ca="1" si="212"/>
        <v>-1811481816914375.5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-1811481816914375.5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-7547840903809.8965</v>
      </c>
      <c r="L5781" s="444">
        <f t="shared" ca="1" si="212"/>
        <v>-1819029657818185.5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-1819029657818185.5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-7579290240909.1064</v>
      </c>
      <c r="L5782" s="444">
        <f t="shared" ca="1" si="212"/>
        <v>-1826608948059094.5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-1826608948059094.5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-7610870616912.8936</v>
      </c>
      <c r="L5783" s="444">
        <f t="shared" ca="1" si="212"/>
        <v>-1834219818676007.5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-1834219818676007.5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-7642582577816.6982</v>
      </c>
      <c r="L5784" s="444">
        <f t="shared" ca="1" si="212"/>
        <v>-1841862401253824.3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-1841862401253824.3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-7674426671890.9346</v>
      </c>
      <c r="L5785" s="444">
        <f t="shared" ca="1" si="212"/>
        <v>-1849536827925715.3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-1849536827925715.3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-7706403449690.4805</v>
      </c>
      <c r="L5786" s="444">
        <f t="shared" ca="1" si="212"/>
        <v>-1857243231375405.8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-1857243231375405.8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-7738513464064.1904</v>
      </c>
      <c r="L5787" s="444">
        <f t="shared" ca="1" si="212"/>
        <v>-1864981744839470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-1864981744839470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-7770757270164.457</v>
      </c>
      <c r="L5788" s="444">
        <f t="shared" ca="1" si="212"/>
        <v>-1872752502109634.5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-1872752502109634.5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-7803135425456.8115</v>
      </c>
      <c r="L5789" s="444">
        <f t="shared" ca="1" si="212"/>
        <v>-1880555637535091.3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-1880555637535091.3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-7835648489729.5459</v>
      </c>
      <c r="L5790" s="444">
        <f t="shared" ca="1" si="212"/>
        <v>-1888391286024820.8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-1888391286024820.8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-7868297025103.4199</v>
      </c>
      <c r="L5791" s="444">
        <f t="shared" ca="1" si="212"/>
        <v>-1896259583049924.3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-1896259583049924.3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-7901081596041.3506</v>
      </c>
      <c r="L5792" s="444">
        <f t="shared" ca="1" si="212"/>
        <v>-1904160664645965.5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-1904160664645965.5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-7934002769358.1895</v>
      </c>
      <c r="L5793" s="444">
        <f t="shared" ca="1" si="212"/>
        <v>-1912094667415323.8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-1912094667415323.8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-7967061114230.5156</v>
      </c>
      <c r="L5794" s="444">
        <f t="shared" ca="1" si="212"/>
        <v>-1920061728529554.3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-1920061728529554.3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-8000257202206.4756</v>
      </c>
      <c r="L5795" s="444">
        <f t="shared" ca="1" si="212"/>
        <v>-1928061985731760.8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-1928061985731760.8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-8033591607215.6689</v>
      </c>
      <c r="L5796" s="444">
        <f t="shared" ca="1" si="212"/>
        <v>-1936095577338976.5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-1936095577338976.5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-8067064905579.0693</v>
      </c>
      <c r="L5797" s="444">
        <f t="shared" ca="1" si="212"/>
        <v>-1944162642244555.5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-1944162642244555.5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-8100677676018.9824</v>
      </c>
      <c r="L5798" s="444">
        <f t="shared" ca="1" si="212"/>
        <v>-1952263319920574.5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-1952263319920574.5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-8134430499669.0605</v>
      </c>
      <c r="L5799" s="444">
        <f t="shared" ca="1" si="212"/>
        <v>-1960397750420243.5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-1960397750420243.5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-8168323960084.3477</v>
      </c>
      <c r="L5800" s="444">
        <f t="shared" ca="1" si="212"/>
        <v>-1968566074380327.8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-1968566074380327.8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-8202358643251.3652</v>
      </c>
      <c r="L5801" s="444">
        <f t="shared" ca="1" si="212"/>
        <v>-1976768433023579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-1976768433023579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-8236535137598.2461</v>
      </c>
      <c r="L5802" s="444">
        <f t="shared" ca="1" si="212"/>
        <v>-1985004968161177.3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-1985004968161177.3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-8270854034004.9063</v>
      </c>
      <c r="L5803" s="444">
        <f t="shared" ca="1" si="212"/>
        <v>-1993275822195182.3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-1993275822195182.3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-8305315925813.2588</v>
      </c>
      <c r="L5804" s="444">
        <f t="shared" ca="1" si="212"/>
        <v>-2001581138120995.5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-2001581138120995.5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-8339921408837.4814</v>
      </c>
      <c r="L5805" s="444">
        <f t="shared" ca="1" si="212"/>
        <v>-2009921059529833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-2009921059529833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-8374671081374.3037</v>
      </c>
      <c r="L5806" s="444">
        <f t="shared" ca="1" si="212"/>
        <v>-2018295730611207.3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-2018295730611207.3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-8409565544213.3643</v>
      </c>
      <c r="L5807" s="444">
        <f t="shared" ca="1" si="212"/>
        <v>-2026705296155420.5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-2026705296155420.5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-8444605400647.585</v>
      </c>
      <c r="L5808" s="444">
        <f t="shared" ca="1" si="212"/>
        <v>-2035149901556068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-2035149901556068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-8479791256483.6162</v>
      </c>
      <c r="L5809" s="444">
        <f t="shared" ca="1" si="212"/>
        <v>-2043629692812551.5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-2043629692812551.5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-8515123720052.2979</v>
      </c>
      <c r="L5810" s="444">
        <f t="shared" ca="1" si="212"/>
        <v>-2052144816532603.8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-2052144816532603.8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-8550603402219.1826</v>
      </c>
      <c r="L5811" s="444">
        <f t="shared" ca="1" si="212"/>
        <v>-2060695419934823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-2060695419934823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-8586230916395.0967</v>
      </c>
      <c r="L5812" s="444">
        <f t="shared" ca="1" si="212"/>
        <v>-2069281650851218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-2069281650851218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-8622006878546.7412</v>
      </c>
      <c r="L5813" s="444">
        <f t="shared" ca="1" si="212"/>
        <v>-2077903657729764.8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-2077903657729764.8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-8657931907207.3525</v>
      </c>
      <c r="L5814" s="444">
        <f t="shared" ca="1" si="212"/>
        <v>-2086561589636972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-2086561589636972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-8694006623487.3828</v>
      </c>
      <c r="L5815" s="444">
        <f t="shared" ca="1" si="212"/>
        <v>-2095255596260459.5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-2095255596260459.5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-8730231651085.248</v>
      </c>
      <c r="L5816" s="444">
        <f t="shared" ca="1" si="212"/>
        <v>-2103985827911544.8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-2103985827911544.8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-8766607616298.1025</v>
      </c>
      <c r="L5817" s="444">
        <f t="shared" ca="1" si="212"/>
        <v>-2112752435527842.8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-2112752435527842.8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-8803135148032.6777</v>
      </c>
      <c r="L5818" s="444">
        <f t="shared" ca="1" si="212"/>
        <v>-2121555570675875.5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-2121555570675875.5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-8839814877816.1484</v>
      </c>
      <c r="L5819" s="444">
        <f t="shared" ca="1" si="212"/>
        <v>-2130395385553691.8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-2130395385553691.8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-8876647439807.0488</v>
      </c>
      <c r="L5820" s="444">
        <f t="shared" ca="1" si="212"/>
        <v>-2139272032993498.8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-2139272032993498.8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-8913633470806.2441</v>
      </c>
      <c r="L5821" s="444">
        <f t="shared" ca="1" si="212"/>
        <v>-2148185666464305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-2148185666464305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-8950773610267.9355</v>
      </c>
      <c r="L5822" s="444">
        <f t="shared" ca="1" si="212"/>
        <v>-2157136440074573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-2157136440074573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-8988068500310.7207</v>
      </c>
      <c r="L5823" s="444">
        <f t="shared" ca="1" si="212"/>
        <v>-2166124508574883.8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-2166124508574883.8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-9025518785728.6816</v>
      </c>
      <c r="L5824" s="444">
        <f t="shared" ca="1" si="212"/>
        <v>-2175150027360612.5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-2175150027360612.5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-9063125114002.5508</v>
      </c>
      <c r="L5825" s="444">
        <f t="shared" ca="1" si="212"/>
        <v>-2184213152474615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-2184213152474615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-9100888135310.8945</v>
      </c>
      <c r="L5826" s="444">
        <f t="shared" ca="1" si="212"/>
        <v>-2193314040609926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-2193314040609926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-9138808502541.3574</v>
      </c>
      <c r="L5827" s="444">
        <f t="shared" ca="1" si="212"/>
        <v>-2202452849112467.3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-2202452849112467.3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-9176886871301.9453</v>
      </c>
      <c r="L5828" s="444">
        <f t="shared" ca="1" si="212"/>
        <v>-2211629735983769.3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-2211629735983769.3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-9215123899932.3711</v>
      </c>
      <c r="L5829" s="444">
        <f t="shared" ca="1" si="212"/>
        <v>-2220844859883701.5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-2220844859883701.5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-9253520249515.4219</v>
      </c>
      <c r="L5830" s="444">
        <f t="shared" ca="1" si="212"/>
        <v>-2230098380133217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-2230098380133217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-9292076583888.4043</v>
      </c>
      <c r="L5831" s="444">
        <f t="shared" ca="1" si="212"/>
        <v>-2239390456717105.5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-2239390456717105.5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-9330793569654.6055</v>
      </c>
      <c r="L5832" s="444">
        <f t="shared" ca="1" si="212"/>
        <v>-2248721250286760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-2248721250286760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-9369671876194.834</v>
      </c>
      <c r="L5833" s="444">
        <f t="shared" ca="1" si="212"/>
        <v>-2258090922162955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-2258090922162955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-9408712175678.9785</v>
      </c>
      <c r="L5834" s="444">
        <f t="shared" ca="1" si="212"/>
        <v>-2267499634338634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-2267499634338634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-9447915143077.6406</v>
      </c>
      <c r="L5835" s="444">
        <f t="shared" ca="1" si="212"/>
        <v>-2276947549481711.5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-2276947549481711.5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-9487281456173.7969</v>
      </c>
      <c r="L5836" s="444">
        <f t="shared" ca="1" si="212"/>
        <v>-2286434830937885.5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-2286434830937885.5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-9526811795574.5234</v>
      </c>
      <c r="L5837" s="444">
        <f t="shared" ca="1" si="212"/>
        <v>-2295961642733460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-2295961642733460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-9566506844722.75</v>
      </c>
      <c r="L5838" s="444">
        <f t="shared" ca="1" si="212"/>
        <v>-2305528149578183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-2305528149578183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-9606367289909.0957</v>
      </c>
      <c r="L5839" s="444">
        <f t="shared" ca="1" si="212"/>
        <v>-2315134516868092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-2315134516868092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-9646393820283.7168</v>
      </c>
      <c r="L5840" s="444">
        <f t="shared" ca="1" si="212"/>
        <v>-2324780910688375.5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-2324780910688375.5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-9686587127868.2305</v>
      </c>
      <c r="L5841" s="444">
        <f t="shared" ca="1" si="212"/>
        <v>-2334467497816243.5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-2334467497816243.5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-9726947907567.6816</v>
      </c>
      <c r="L5842" s="444">
        <f t="shared" ca="1" si="212"/>
        <v>-2344194445723811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-2344194445723811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-9767476857182.5449</v>
      </c>
      <c r="L5843" s="444">
        <f t="shared" ca="1" si="212"/>
        <v>-2353961922580993.5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-2353961922580993.5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-9808174677420.8066</v>
      </c>
      <c r="L5844" s="444">
        <f t="shared" ca="1" si="212"/>
        <v>-2363770097258414.5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-2363770097258414.5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-9849042071910.0605</v>
      </c>
      <c r="L5845" s="444">
        <f t="shared" ca="1" si="212"/>
        <v>-2373619139330324.5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-2373619139330324.5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-9890079747209.6855</v>
      </c>
      <c r="L5846" s="444">
        <f t="shared" ca="1" si="212"/>
        <v>-2383509219077534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-2383509219077534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-9931288412823.0586</v>
      </c>
      <c r="L5847" s="444">
        <f t="shared" ca="1" si="212"/>
        <v>-2393440507490357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-2393440507490357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-9972668781209.8203</v>
      </c>
      <c r="L5848" s="444">
        <f t="shared" ca="1" si="212"/>
        <v>-2403413176271567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-2403413176271567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-10014221567798.195</v>
      </c>
      <c r="L5849" s="444">
        <f t="shared" ca="1" si="212"/>
        <v>-2413427397839365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-2413427397839365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-10055947490997.354</v>
      </c>
      <c r="L5850" s="444">
        <f t="shared" ca="1" si="212"/>
        <v>-2423483345330362.5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-2423483345330362.5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-10097847272209.844</v>
      </c>
      <c r="L5851" s="444">
        <f t="shared" ca="1" si="212"/>
        <v>-2433581192602572.5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-2433581192602572.5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-10139921635844.053</v>
      </c>
      <c r="L5852" s="444">
        <f t="shared" ca="1" si="212"/>
        <v>-2443721114238416.5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-2443721114238416.5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-10182171309326.734</v>
      </c>
      <c r="L5853" s="444">
        <f t="shared" ca="1" si="212"/>
        <v>-2453903285547743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-2453903285547743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-10224597023115.596</v>
      </c>
      <c r="L5854" s="444">
        <f t="shared" ca="1" si="212"/>
        <v>-2464127882570858.5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-2464127882570858.5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-10267199510711.91</v>
      </c>
      <c r="L5855" s="444">
        <f t="shared" ca="1" si="212"/>
        <v>-2474395082081570.5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-2474395082081570.5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-10309979508673.211</v>
      </c>
      <c r="L5856" s="444">
        <f t="shared" ca="1" si="212"/>
        <v>-2484705061590243.5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-2484705061590243.5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-10352937756626.014</v>
      </c>
      <c r="L5857" s="444">
        <f t="shared" ca="1" si="212"/>
        <v>-2495057999346869.5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-2495057999346869.5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-10396074997278.623</v>
      </c>
      <c r="L5858" s="444">
        <f t="shared" ca="1" si="212"/>
        <v>-2505454074344148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-2505454074344148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-10439391976433.949</v>
      </c>
      <c r="L5859" s="444">
        <f t="shared" ca="1" si="212"/>
        <v>-2515893466320582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-2515893466320582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-10482889443002.426</v>
      </c>
      <c r="L5860" s="444">
        <f t="shared" ca="1" si="212"/>
        <v>-2526376355763584.5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-2526376355763584.5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-10526568149014.936</v>
      </c>
      <c r="L5861" s="444">
        <f t="shared" ca="1" si="212"/>
        <v>-2536902923912599.5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-2536902923912599.5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-10570428849635.832</v>
      </c>
      <c r="L5862" s="444">
        <f t="shared" ca="1" si="212"/>
        <v>-2547473352762235.5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-2547473352762235.5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-10614472303175.98</v>
      </c>
      <c r="L5863" s="444">
        <f t="shared" ca="1" si="212"/>
        <v>-2558087825065411.5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-2558087825065411.5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-10658699271105.881</v>
      </c>
      <c r="L5864" s="444">
        <f t="shared" ca="1" si="212"/>
        <v>-2568746524336517.5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-2568746524336517.5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-10703110518068.822</v>
      </c>
      <c r="L5865" s="444">
        <f t="shared" ca="1" si="212"/>
        <v>-2579449634854586.5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-2579449634854586.5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-10747706811894.109</v>
      </c>
      <c r="L5866" s="444">
        <f t="shared" ca="1" si="212"/>
        <v>-2590197341666480.5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-2590197341666480.5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-10792488923610.336</v>
      </c>
      <c r="L5867" s="444">
        <f t="shared" ca="1" si="212"/>
        <v>-2600989830590091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-2600989830590091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-10837457627458.713</v>
      </c>
      <c r="L5868" s="444">
        <f t="shared" ca="1" si="212"/>
        <v>-2611827288217549.5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-2611827288217549.5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-10882613700906.457</v>
      </c>
      <c r="L5869" s="444">
        <f t="shared" ca="1" si="212"/>
        <v>-2622709901918456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-2622709901918456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-10927957924660.232</v>
      </c>
      <c r="L5870" s="444">
        <f t="shared" ca="1" si="212"/>
        <v>-2633637859843116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-2633637859843116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-10973491082679.65</v>
      </c>
      <c r="L5871" s="444">
        <f t="shared" ca="1" si="212"/>
        <v>-2644611350925795.5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-2644611350925795.5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-11019213962190.814</v>
      </c>
      <c r="L5872" s="444">
        <f t="shared" ca="1" si="212"/>
        <v>-2655630564887986.5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-2655630564887986.5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-11065127353699.943</v>
      </c>
      <c r="L5873" s="444">
        <f t="shared" ref="L5873:L6127" ca="1" si="217">I5873-J5873+K5873</f>
        <v>-2666695692241686.5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-2666695692241686.5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-11111232051007.027</v>
      </c>
      <c r="L5874" s="444">
        <f t="shared" ca="1" si="217"/>
        <v>-2677806924292693.5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-2677806924292693.5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-11157528851219.557</v>
      </c>
      <c r="L5875" s="444">
        <f t="shared" ca="1" si="217"/>
        <v>-2688964453143913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-2688964453143913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-11204018554766.305</v>
      </c>
      <c r="L5876" s="444">
        <f t="shared" ca="1" si="217"/>
        <v>-2700168471698679.5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-2700168471698679.5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-11250701965411.164</v>
      </c>
      <c r="L5877" s="444">
        <f t="shared" ca="1" si="217"/>
        <v>-2711419173664090.5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-2711419173664090.5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-11297579890267.043</v>
      </c>
      <c r="L5878" s="444">
        <f t="shared" ca="1" si="217"/>
        <v>-2722716753554357.5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-2722716753554357.5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-11344653139809.822</v>
      </c>
      <c r="L5879" s="444">
        <f t="shared" ca="1" si="217"/>
        <v>-2734061406694167.5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-2734061406694167.5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-11391922527892.365</v>
      </c>
      <c r="L5880" s="444">
        <f t="shared" ca="1" si="217"/>
        <v>-2745453329222060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-2745453329222060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-11439388871758.584</v>
      </c>
      <c r="L5881" s="444">
        <f t="shared" ca="1" si="217"/>
        <v>-2756892718093818.5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-2756892718093818.5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-11487052992057.576</v>
      </c>
      <c r="L5882" s="444">
        <f t="shared" ca="1" si="217"/>
        <v>-2768379771085876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-2768379771085876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-11534915712857.816</v>
      </c>
      <c r="L5883" s="444">
        <f t="shared" ca="1" si="217"/>
        <v>-2779914686798734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-2779914686798734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-11582977861661.391</v>
      </c>
      <c r="L5884" s="444">
        <f t="shared" ca="1" si="217"/>
        <v>-2791497664660395.5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-2791497664660395.5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-11631240269418.314</v>
      </c>
      <c r="L5885" s="444">
        <f t="shared" ca="1" si="217"/>
        <v>-2803128904929814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-2803128904929814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-11679703770540.891</v>
      </c>
      <c r="L5886" s="444">
        <f t="shared" ca="1" si="217"/>
        <v>-2814808608700355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-2814808608700355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-11728369202918.146</v>
      </c>
      <c r="L5887" s="444">
        <f t="shared" ca="1" si="217"/>
        <v>-2826536977903273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-2826536977903273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-11777237407930.305</v>
      </c>
      <c r="L5888" s="444">
        <f t="shared" ca="1" si="217"/>
        <v>-2838314215311203.5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-2838314215311203.5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-11826309230463.348</v>
      </c>
      <c r="L5889" s="444">
        <f t="shared" ca="1" si="217"/>
        <v>-2850140524541667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-2850140524541667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-11875585518923.613</v>
      </c>
      <c r="L5890" s="444">
        <f t="shared" ca="1" si="217"/>
        <v>-2862016110060590.5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-2862016110060590.5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-11925067125252.461</v>
      </c>
      <c r="L5891" s="444">
        <f t="shared" ca="1" si="217"/>
        <v>-2873941177185843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-2873941177185843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-11974754904941.012</v>
      </c>
      <c r="L5892" s="444">
        <f t="shared" ca="1" si="217"/>
        <v>-2885915932090784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-2885915932090784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-12024649717044.934</v>
      </c>
      <c r="L5893" s="444">
        <f t="shared" ca="1" si="217"/>
        <v>-2897940581807829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-2897940581807829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-12074752424199.287</v>
      </c>
      <c r="L5894" s="444">
        <f t="shared" ca="1" si="217"/>
        <v>-2910015334232028.5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-2910015334232028.5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-12125063892633.451</v>
      </c>
      <c r="L5895" s="444">
        <f t="shared" ca="1" si="217"/>
        <v>-2922140398124662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-2922140398124662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-12175584992186.092</v>
      </c>
      <c r="L5896" s="444">
        <f t="shared" ca="1" si="217"/>
        <v>-2934315983116848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-2934315983116848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-12226316596320.199</v>
      </c>
      <c r="L5897" s="444">
        <f t="shared" ca="1" si="217"/>
        <v>-2946542299713168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-2946542299713168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-12277259582138.199</v>
      </c>
      <c r="L5898" s="444">
        <f t="shared" ca="1" si="217"/>
        <v>-2958819559295306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-2958819559295306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-12328414830397.107</v>
      </c>
      <c r="L5899" s="444">
        <f t="shared" ca="1" si="217"/>
        <v>-2971147974125703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-2971147974125703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-12379783225523.762</v>
      </c>
      <c r="L5900" s="444">
        <f t="shared" ca="1" si="217"/>
        <v>-2983527757351227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-2983527757351227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-12431365655630.113</v>
      </c>
      <c r="L5901" s="444">
        <f t="shared" ca="1" si="217"/>
        <v>-2995959123006857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-2995959123006857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-12483163012528.57</v>
      </c>
      <c r="L5902" s="444">
        <f t="shared" ca="1" si="217"/>
        <v>-3008442286019385.5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-3008442286019385.5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-12535176191747.439</v>
      </c>
      <c r="L5903" s="444">
        <f t="shared" ca="1" si="217"/>
        <v>-3020977462211133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-3020977462211133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-12587406092546.387</v>
      </c>
      <c r="L5904" s="444">
        <f t="shared" ca="1" si="217"/>
        <v>-3033564868303679.5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-3033564868303679.5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-12639853617931.998</v>
      </c>
      <c r="L5905" s="444">
        <f t="shared" ca="1" si="217"/>
        <v>-3046204721921611.5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-3046204721921611.5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-12692519674673.381</v>
      </c>
      <c r="L5906" s="444">
        <f t="shared" ca="1" si="217"/>
        <v>-3058897241596285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-3058897241596285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-12745405173317.854</v>
      </c>
      <c r="L5907" s="444">
        <f t="shared" ca="1" si="217"/>
        <v>-3071642646769603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-3071642646769603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-12798511028206.68</v>
      </c>
      <c r="L5908" s="444">
        <f t="shared" ca="1" si="217"/>
        <v>-3084441157797809.5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-3084441157797809.5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-12851838157490.873</v>
      </c>
      <c r="L5909" s="444">
        <f t="shared" ca="1" si="217"/>
        <v>-3097292995955300.5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-3097292995955300.5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-12905387483147.086</v>
      </c>
      <c r="L5910" s="444">
        <f t="shared" ca="1" si="217"/>
        <v>-3110198383438447.5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-3110198383438447.5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-12959159930993.531</v>
      </c>
      <c r="L5911" s="444">
        <f t="shared" ca="1" si="217"/>
        <v>-3123157543369441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-3123157543369441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-13013156430706.004</v>
      </c>
      <c r="L5912" s="444">
        <f t="shared" ca="1" si="217"/>
        <v>-3136170699800147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-3136170699800147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-13067377915833.945</v>
      </c>
      <c r="L5913" s="444">
        <f t="shared" ca="1" si="217"/>
        <v>-3149238077715981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-3149238077715981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-13121825323816.588</v>
      </c>
      <c r="L5914" s="444">
        <f t="shared" ca="1" si="217"/>
        <v>-3162359903039797.5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-3162359903039797.5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-13176499595999.156</v>
      </c>
      <c r="L5915" s="444">
        <f t="shared" ca="1" si="217"/>
        <v>-3175536402635796.5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-3175536402635796.5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-13231401677649.152</v>
      </c>
      <c r="L5916" s="444">
        <f t="shared" ca="1" si="217"/>
        <v>-3188767804313445.5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-3188767804313445.5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-13286532517972.689</v>
      </c>
      <c r="L5917" s="444">
        <f t="shared" ca="1" si="217"/>
        <v>-3202054336831418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-3202054336831418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-13341893070130.908</v>
      </c>
      <c r="L5918" s="444">
        <f t="shared" ca="1" si="217"/>
        <v>-3215396229901549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-3215396229901549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-13397484291256.453</v>
      </c>
      <c r="L5919" s="444">
        <f t="shared" ca="1" si="217"/>
        <v>-3228793714192805.5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-3228793714192805.5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-13453307142470.023</v>
      </c>
      <c r="L5920" s="444">
        <f t="shared" ca="1" si="217"/>
        <v>-3242247021335275.5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-3242247021335275.5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-13509362588896.98</v>
      </c>
      <c r="L5921" s="444">
        <f t="shared" ca="1" si="217"/>
        <v>-3255756383924172.5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-3255756383924172.5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-13565651599684.053</v>
      </c>
      <c r="L5922" s="444">
        <f t="shared" ca="1" si="217"/>
        <v>-3269322035523856.5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-3269322035523856.5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-13622175148016.068</v>
      </c>
      <c r="L5923" s="444">
        <f t="shared" ca="1" si="217"/>
        <v>-3282944210671872.5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-3282944210671872.5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-13678934211132.803</v>
      </c>
      <c r="L5924" s="444">
        <f t="shared" ca="1" si="217"/>
        <v>-3296623144883005.5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-3296623144883005.5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-13735929770345.855</v>
      </c>
      <c r="L5925" s="444">
        <f t="shared" ca="1" si="217"/>
        <v>-3310359074653351.5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-3310359074653351.5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-13793162811055.631</v>
      </c>
      <c r="L5926" s="444">
        <f t="shared" ca="1" si="217"/>
        <v>-3324152237464407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-3324152237464407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-13850634322768.363</v>
      </c>
      <c r="L5927" s="444">
        <f t="shared" ca="1" si="217"/>
        <v>-3338002871787175.5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-3338002871787175.5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-13908345299113.23</v>
      </c>
      <c r="L5928" s="444">
        <f t="shared" ca="1" si="217"/>
        <v>-3351911217086288.5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-3351911217086288.5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-13966296737859.535</v>
      </c>
      <c r="L5929" s="444">
        <f t="shared" ca="1" si="217"/>
        <v>-3365877513824148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-3365877513824148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-14024489640933.949</v>
      </c>
      <c r="L5930" s="444">
        <f t="shared" ca="1" si="217"/>
        <v>-3379902003465082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-3379902003465082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-14082925014437.842</v>
      </c>
      <c r="L5931" s="444">
        <f t="shared" ca="1" si="217"/>
        <v>-3393984928479520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-3393984928479520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-14141603868664.666</v>
      </c>
      <c r="L5932" s="444">
        <f t="shared" ca="1" si="217"/>
        <v>-3408126532348184.5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-3408126532348184.5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-14200527218117.436</v>
      </c>
      <c r="L5933" s="444">
        <f t="shared" ca="1" si="217"/>
        <v>-3422327059566302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-3422327059566302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-14259696081526.258</v>
      </c>
      <c r="L5934" s="444">
        <f t="shared" ca="1" si="217"/>
        <v>-3436586755647828.5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-3436586755647828.5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-14319111481865.951</v>
      </c>
      <c r="L5935" s="444">
        <f t="shared" ca="1" si="217"/>
        <v>-3450905867129694.5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-3450905867129694.5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-14378774446373.727</v>
      </c>
      <c r="L5936" s="444">
        <f t="shared" ca="1" si="217"/>
        <v>-3465284641576068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-3465284641576068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-14438686006566.949</v>
      </c>
      <c r="L5937" s="444">
        <f t="shared" ca="1" si="217"/>
        <v>-3479723327582635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-3479723327582635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-14498847198260.979</v>
      </c>
      <c r="L5938" s="444">
        <f t="shared" ca="1" si="217"/>
        <v>-3494222174780896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-3494222174780896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-14559259061587.066</v>
      </c>
      <c r="L5939" s="444">
        <f t="shared" ca="1" si="217"/>
        <v>-3508781433842483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-3508781433842483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-14619922641010.346</v>
      </c>
      <c r="L5940" s="444">
        <f t="shared" ca="1" si="217"/>
        <v>-3523401356483493.5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-3523401356483493.5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-14680838985347.889</v>
      </c>
      <c r="L5941" s="444">
        <f t="shared" ca="1" si="217"/>
        <v>-3538082195468841.5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-3538082195468841.5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-14742009147786.84</v>
      </c>
      <c r="L5942" s="444">
        <f t="shared" ca="1" si="217"/>
        <v>-3552824204616628.5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-3552824204616628.5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-14803434185902.621</v>
      </c>
      <c r="L5943" s="444">
        <f t="shared" ca="1" si="217"/>
        <v>-3567627638802531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-3567627638802531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-14865115161677.213</v>
      </c>
      <c r="L5944" s="444">
        <f t="shared" ca="1" si="217"/>
        <v>-3582492753964208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-3582492753964208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-14927053141517.533</v>
      </c>
      <c r="L5945" s="444">
        <f t="shared" ca="1" si="217"/>
        <v>-3597419807105725.5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-3597419807105725.5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-14989249196273.855</v>
      </c>
      <c r="L5946" s="444">
        <f t="shared" ca="1" si="217"/>
        <v>-3612409056301999.5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-3612409056301999.5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-15051704401258.33</v>
      </c>
      <c r="L5947" s="444">
        <f t="shared" ca="1" si="217"/>
        <v>-3627460760703258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-3627460760703258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-15114419836263.574</v>
      </c>
      <c r="L5948" s="444">
        <f t="shared" ca="1" si="217"/>
        <v>-3642575180539521.5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-3642575180539521.5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-15177396585581.34</v>
      </c>
      <c r="L5949" s="444">
        <f t="shared" ca="1" si="217"/>
        <v>-3657752577125103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-3657752577125103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-15240635738021.26</v>
      </c>
      <c r="L5950" s="444">
        <f t="shared" ca="1" si="217"/>
        <v>-3672993212863124.5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-3672993212863124.5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-15304138386929.688</v>
      </c>
      <c r="L5951" s="444">
        <f t="shared" ca="1" si="217"/>
        <v>-3688297351250054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-3688297351250054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-15367905630208.559</v>
      </c>
      <c r="L5952" s="444">
        <f t="shared" ca="1" si="217"/>
        <v>-3703665256880262.5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-3703665256880262.5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-15431938570334.43</v>
      </c>
      <c r="L5953" s="444">
        <f t="shared" ca="1" si="217"/>
        <v>-3719097195450597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-3719097195450597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-15496238314377.484</v>
      </c>
      <c r="L5954" s="444">
        <f t="shared" ca="1" si="217"/>
        <v>-3734593433764974.5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-3734593433764974.5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-15560805974020.729</v>
      </c>
      <c r="L5955" s="444">
        <f t="shared" ca="1" si="217"/>
        <v>-3750154239738995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-3750154239738995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-15625642665579.146</v>
      </c>
      <c r="L5956" s="444">
        <f t="shared" ca="1" si="217"/>
        <v>-3765779882404574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-3765779882404574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-15690749510019.059</v>
      </c>
      <c r="L5957" s="444">
        <f t="shared" ca="1" si="217"/>
        <v>-3781470631914593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-3781470631914593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-15756127632977.471</v>
      </c>
      <c r="L5958" s="444">
        <f t="shared" ca="1" si="217"/>
        <v>-3797226759547570.5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-3797226759547570.5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-15821778164781.541</v>
      </c>
      <c r="L5959" s="444">
        <f t="shared" ca="1" si="217"/>
        <v>-3813048537712352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-3813048537712352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-15887702240468.133</v>
      </c>
      <c r="L5960" s="444">
        <f t="shared" ca="1" si="217"/>
        <v>-3828936239952820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-3828936239952820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-15953900999803.418</v>
      </c>
      <c r="L5961" s="444">
        <f t="shared" ca="1" si="217"/>
        <v>-3844890140952623.5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-3844890140952623.5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-16020375587302.598</v>
      </c>
      <c r="L5962" s="444">
        <f t="shared" ca="1" si="217"/>
        <v>-3860910516539926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-3860910516539926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-16087127152249.691</v>
      </c>
      <c r="L5963" s="444">
        <f t="shared" ca="1" si="217"/>
        <v>-3876997643692175.5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-3876997643692175.5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-16154156848717.398</v>
      </c>
      <c r="L5964" s="444">
        <f t="shared" ca="1" si="217"/>
        <v>-3893151800540893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-3893151800540893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-16221465835587.057</v>
      </c>
      <c r="L5965" s="444">
        <f t="shared" ca="1" si="217"/>
        <v>-3909373266376480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-3909373266376480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-16289055276568.668</v>
      </c>
      <c r="L5966" s="444">
        <f t="shared" ca="1" si="217"/>
        <v>-3925662321653048.5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-3925662321653048.5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-16356926340221.035</v>
      </c>
      <c r="L5967" s="444">
        <f t="shared" ca="1" si="217"/>
        <v>-3942019247993269.5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-3942019247993269.5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-16425080199971.959</v>
      </c>
      <c r="L5968" s="444">
        <f t="shared" ca="1" si="217"/>
        <v>-3958444328193241.5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-3958444328193241.5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-16493518034138.506</v>
      </c>
      <c r="L5969" s="444">
        <f t="shared" ca="1" si="217"/>
        <v>-3974937846227380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-3974937846227380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-16562241025947.416</v>
      </c>
      <c r="L5970" s="444">
        <f t="shared" ca="1" si="217"/>
        <v>-3991500087253327.5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-3991500087253327.5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-16631250363555.531</v>
      </c>
      <c r="L5971" s="444">
        <f t="shared" ca="1" si="217"/>
        <v>-4008131337616883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-4008131337616883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-16700547240070.348</v>
      </c>
      <c r="L5972" s="444">
        <f t="shared" ca="1" si="217"/>
        <v>-4024831884856953.5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-4024831884856953.5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-16770132853570.639</v>
      </c>
      <c r="L5973" s="444">
        <f t="shared" ca="1" si="217"/>
        <v>-4041602017710524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-4041602017710524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-16840008407127.184</v>
      </c>
      <c r="L5974" s="444">
        <f t="shared" ca="1" si="217"/>
        <v>-4058442026117651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-4058442026117651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-16910175108823.545</v>
      </c>
      <c r="L5975" s="444">
        <f t="shared" ca="1" si="217"/>
        <v>-4075352201226474.5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-4075352201226474.5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-16980634171776.979</v>
      </c>
      <c r="L5976" s="444">
        <f t="shared" ca="1" si="217"/>
        <v>-4092332835398251.5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-4092332835398251.5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-17051386814159.381</v>
      </c>
      <c r="L5977" s="444">
        <f t="shared" ca="1" si="217"/>
        <v>-4109384222212411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-4109384222212411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-17122434259218.379</v>
      </c>
      <c r="L5978" s="444">
        <f t="shared" ca="1" si="217"/>
        <v>-4126506656471629.5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-4126506656471629.5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-17193777735298.455</v>
      </c>
      <c r="L5979" s="444">
        <f t="shared" ca="1" si="217"/>
        <v>-4143700434206928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-4143700434206928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-17265418475862.199</v>
      </c>
      <c r="L5980" s="444">
        <f t="shared" ca="1" si="217"/>
        <v>-4160965852682790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-4160965852682790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-17337357719511.625</v>
      </c>
      <c r="L5981" s="444">
        <f t="shared" ca="1" si="217"/>
        <v>-4178303210402301.5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-4178303210402301.5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-17409596710009.588</v>
      </c>
      <c r="L5982" s="444">
        <f t="shared" ca="1" si="217"/>
        <v>-4195712807112311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-4195712807112311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-17482136696301.295</v>
      </c>
      <c r="L5983" s="444">
        <f t="shared" ca="1" si="217"/>
        <v>-4213194943808612.5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-4213194943808612.5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-17554978932535.885</v>
      </c>
      <c r="L5984" s="444">
        <f t="shared" ca="1" si="217"/>
        <v>-4230749922741148.5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-4230749922741148.5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-17628124678088.117</v>
      </c>
      <c r="L5985" s="444">
        <f t="shared" ca="1" si="217"/>
        <v>-4248378047419236.5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-4248378047419236.5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-17701575197580.148</v>
      </c>
      <c r="L5986" s="444">
        <f t="shared" ca="1" si="217"/>
        <v>-4266079622616816.5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-4266079622616816.5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-17775331760903.402</v>
      </c>
      <c r="L5987" s="444">
        <f t="shared" ca="1" si="217"/>
        <v>-4283854954377720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-4283854954377720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-17849395643240.5</v>
      </c>
      <c r="L5988" s="444">
        <f t="shared" ca="1" si="217"/>
        <v>-4301704350020960.5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-4301704350020960.5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-17923768125087.336</v>
      </c>
      <c r="L5989" s="444">
        <f t="shared" ca="1" si="217"/>
        <v>-4319628118146048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-4319628118146048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-17998450492275.199</v>
      </c>
      <c r="L5990" s="444">
        <f t="shared" ca="1" si="217"/>
        <v>-4337626568638323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-4337626568638323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-18073444035993.012</v>
      </c>
      <c r="L5991" s="444">
        <f t="shared" ca="1" si="217"/>
        <v>-4355700012674316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-4355700012674316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-18148750052809.648</v>
      </c>
      <c r="L5992" s="444">
        <f t="shared" ca="1" si="217"/>
        <v>-4373848762727125.5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-4373848762727125.5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-18224369844696.355</v>
      </c>
      <c r="L5993" s="444">
        <f t="shared" ca="1" si="217"/>
        <v>-4392073132571822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-4392073132571822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-18300304719049.258</v>
      </c>
      <c r="L5994" s="444">
        <f t="shared" ca="1" si="217"/>
        <v>-4410373437290871.5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-4410373437290871.5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-18376555988711.965</v>
      </c>
      <c r="L5995" s="444">
        <f t="shared" ca="1" si="217"/>
        <v>-4428749993279583.5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-4428749993279583.5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-18453124971998.266</v>
      </c>
      <c r="L5996" s="444">
        <f t="shared" ca="1" si="217"/>
        <v>-4447203118251582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-4447203118251582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-18530012992714.926</v>
      </c>
      <c r="L5997" s="444">
        <f t="shared" ca="1" si="217"/>
        <v>-4465733131244297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-4465733131244297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-18607221380184.574</v>
      </c>
      <c r="L5998" s="444">
        <f t="shared" ca="1" si="217"/>
        <v>-4484340352624481.5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-4484340352624481.5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-18684751469268.672</v>
      </c>
      <c r="L5999" s="444">
        <f t="shared" ca="1" si="217"/>
        <v>-4503025104093750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-4503025104093750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-18762604600390.625</v>
      </c>
      <c r="L6000" s="444">
        <f t="shared" ca="1" si="217"/>
        <v>-4521787708694141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-4521787708694141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-18840782119558.922</v>
      </c>
      <c r="L6001" s="444">
        <f t="shared" ca="1" si="217"/>
        <v>-4540628490813700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-4540628490813700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-18919285378390.418</v>
      </c>
      <c r="L6002" s="444">
        <f t="shared" ca="1" si="217"/>
        <v>-4559547776192090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-4559547776192090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-18998115734133.707</v>
      </c>
      <c r="L6003" s="444">
        <f t="shared" ca="1" si="217"/>
        <v>-4578545891926224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-4578545891926224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-19077274549692.602</v>
      </c>
      <c r="L6004" s="444">
        <f t="shared" ca="1" si="217"/>
        <v>-4597623166475917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-4597623166475917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-19156763193649.652</v>
      </c>
      <c r="L6005" s="444">
        <f t="shared" ca="1" si="217"/>
        <v>-4616779929669567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-4616779929669567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-19236583040289.863</v>
      </c>
      <c r="L6006" s="444">
        <f t="shared" ca="1" si="217"/>
        <v>-4636016512709857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-4636016512709857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-19316735469624.402</v>
      </c>
      <c r="L6007" s="444">
        <f t="shared" ca="1" si="217"/>
        <v>-4655333248179481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-4655333248179481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-19397221867414.504</v>
      </c>
      <c r="L6008" s="444">
        <f t="shared" ca="1" si="217"/>
        <v>-4674730470046896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-4674730470046896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-19478043625195.398</v>
      </c>
      <c r="L6009" s="444">
        <f t="shared" ca="1" si="217"/>
        <v>-4694208513672091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-4694208513672091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-19559202140300.379</v>
      </c>
      <c r="L6010" s="444">
        <f t="shared" ca="1" si="217"/>
        <v>-4713767715812391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-4713767715812391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-19640698815884.961</v>
      </c>
      <c r="L6011" s="444">
        <f t="shared" ca="1" si="217"/>
        <v>-4733408414628276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-4733408414628276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-19722535060951.148</v>
      </c>
      <c r="L6012" s="444">
        <f t="shared" ca="1" si="217"/>
        <v>-4753130949689227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-4753130949689227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-19804712290371.777</v>
      </c>
      <c r="L6013" s="444">
        <f t="shared" ca="1" si="217"/>
        <v>-4772935661979599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-4772935661979599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-19887231924914.996</v>
      </c>
      <c r="L6014" s="444">
        <f t="shared" ca="1" si="217"/>
        <v>-4792822893904514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-4792822893904514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-19970095391268.809</v>
      </c>
      <c r="L6015" s="444">
        <f t="shared" ca="1" si="217"/>
        <v>-4812792989295783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-4812792989295783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-20053304122065.762</v>
      </c>
      <c r="L6016" s="444">
        <f t="shared" ca="1" si="217"/>
        <v>-4832846293417849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-4832846293417849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-20136859555907.703</v>
      </c>
      <c r="L6017" s="444">
        <f t="shared" ca="1" si="217"/>
        <v>-4852983152973757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-4852983152973757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-20220763137390.652</v>
      </c>
      <c r="L6018" s="444">
        <f t="shared" ca="1" si="217"/>
        <v>-4873203916111148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-4873203916111148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-20305016317129.781</v>
      </c>
      <c r="L6019" s="444">
        <f t="shared" ca="1" si="217"/>
        <v>-4893508932428278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-4893508932428278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-20389620551784.492</v>
      </c>
      <c r="L6020" s="444">
        <f t="shared" ca="1" si="217"/>
        <v>-4913898552980062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-4913898552980062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-20474577304083.59</v>
      </c>
      <c r="L6021" s="444">
        <f t="shared" ca="1" si="217"/>
        <v>-4934373130284146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-4934373130284146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-20559888042850.609</v>
      </c>
      <c r="L6022" s="444">
        <f t="shared" ca="1" si="217"/>
        <v>-4954933018326997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-4954933018326997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-20645554243029.152</v>
      </c>
      <c r="L6023" s="444">
        <f t="shared" ca="1" si="217"/>
        <v>-4975578572570026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-4975578572570026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-20731577385708.441</v>
      </c>
      <c r="L6024" s="444">
        <f t="shared" ca="1" si="217"/>
        <v>-4996310149955734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-4996310149955734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-20817958958148.891</v>
      </c>
      <c r="L6025" s="444">
        <f t="shared" ca="1" si="217"/>
        <v>-5017128108913883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-5017128108913883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-20904700453807.844</v>
      </c>
      <c r="L6026" s="444">
        <f t="shared" ca="1" si="217"/>
        <v>-5038032809367691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-5038032809367691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-20991803372365.379</v>
      </c>
      <c r="L6027" s="444">
        <f t="shared" ca="1" si="217"/>
        <v>-5059024612740056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-5059024612740056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-21079269219750.234</v>
      </c>
      <c r="L6028" s="444">
        <f t="shared" ca="1" si="217"/>
        <v>-5080103881959806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-5080103881959806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-21167099508165.859</v>
      </c>
      <c r="L6029" s="444">
        <f t="shared" ca="1" si="217"/>
        <v>-5101270981467972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-5101270981467972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-21255295756116.551</v>
      </c>
      <c r="L6030" s="444">
        <f t="shared" ca="1" si="217"/>
        <v>-5122526277224089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-5122526277224089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-21343859488433.703</v>
      </c>
      <c r="L6031" s="444">
        <f t="shared" ca="1" si="217"/>
        <v>-5143870136712523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-5143870136712523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-21432792236302.18</v>
      </c>
      <c r="L6032" s="444">
        <f t="shared" ca="1" si="217"/>
        <v>-5165302928948825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-5165302928948825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-21522095537286.77</v>
      </c>
      <c r="L6033" s="444">
        <f t="shared" ca="1" si="217"/>
        <v>-5186825024486112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-5186825024486112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-21611770935358.801</v>
      </c>
      <c r="L6034" s="444">
        <f t="shared" ca="1" si="217"/>
        <v>-5208436795421471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-5208436795421471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-21701819980922.797</v>
      </c>
      <c r="L6035" s="444">
        <f t="shared" ca="1" si="217"/>
        <v>-5230138615402394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-5230138615402394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-21792244230843.309</v>
      </c>
      <c r="L6036" s="444">
        <f t="shared" ca="1" si="217"/>
        <v>-5251930859633237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-5251930859633237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-21883045248471.82</v>
      </c>
      <c r="L6037" s="444">
        <f t="shared" ca="1" si="217"/>
        <v>-5273813904881709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-5273813904881709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-21974224603673.789</v>
      </c>
      <c r="L6038" s="444">
        <f t="shared" ca="1" si="217"/>
        <v>-5295788129485383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-5295788129485383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-22065783872855.762</v>
      </c>
      <c r="L6039" s="444">
        <f t="shared" ca="1" si="217"/>
        <v>-5317853913358239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-5317853913358239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-22157724638992.664</v>
      </c>
      <c r="L6040" s="444">
        <f t="shared" ca="1" si="217"/>
        <v>-5340011637997232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-5340011637997232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-22250048491655.133</v>
      </c>
      <c r="L6041" s="444">
        <f t="shared" ca="1" si="217"/>
        <v>-5362261686488887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-5362261686488887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-22342757027037.027</v>
      </c>
      <c r="L6042" s="444">
        <f t="shared" ca="1" si="217"/>
        <v>-5384604443515924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-5384604443515924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-22435851847983.016</v>
      </c>
      <c r="L6043" s="444">
        <f t="shared" ca="1" si="217"/>
        <v>-5407040295363907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-5407040295363907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-22529334564016.277</v>
      </c>
      <c r="L6044" s="444">
        <f t="shared" ca="1" si="217"/>
        <v>-5429569629927923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-5429569629927923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-22623206791366.344</v>
      </c>
      <c r="L6045" s="444">
        <f t="shared" ca="1" si="217"/>
        <v>-5452192836719289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-5452192836719289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-22717470152997.039</v>
      </c>
      <c r="L6046" s="444">
        <f t="shared" ca="1" si="217"/>
        <v>-5474910306872286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-5474910306872286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-22812126278634.523</v>
      </c>
      <c r="L6047" s="444">
        <f t="shared" ca="1" si="217"/>
        <v>-5497722433150921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-5497722433150921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-22907176804795.504</v>
      </c>
      <c r="L6048" s="444">
        <f t="shared" ca="1" si="217"/>
        <v>-5520629609955717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-5520629609955717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-23002623374815.488</v>
      </c>
      <c r="L6049" s="444">
        <f t="shared" ca="1" si="217"/>
        <v>-5543632233330532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-5543632233330532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-23098467638877.215</v>
      </c>
      <c r="L6050" s="444">
        <f t="shared" ca="1" si="217"/>
        <v>-5566730700969409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-5566730700969409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-23194711254039.203</v>
      </c>
      <c r="L6051" s="444">
        <f t="shared" ca="1" si="217"/>
        <v>-5589925412223448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-5589925412223448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-23291355884264.367</v>
      </c>
      <c r="L6052" s="444">
        <f t="shared" ca="1" si="217"/>
        <v>-5613216768107712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-5613216768107712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-23388403200448.801</v>
      </c>
      <c r="L6053" s="444">
        <f t="shared" ca="1" si="217"/>
        <v>-5636605171308161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-5636605171308161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-23485854880450.672</v>
      </c>
      <c r="L6054" s="444">
        <f t="shared" ca="1" si="217"/>
        <v>-5660091026188612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-5660091026188612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-23583712609119.215</v>
      </c>
      <c r="L6055" s="444">
        <f t="shared" ca="1" si="217"/>
        <v>-5683674738797731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-5683674738797731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-23681978078323.879</v>
      </c>
      <c r="L6056" s="444">
        <f t="shared" ca="1" si="217"/>
        <v>-5707356716876055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-5707356716876055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-23780652986983.563</v>
      </c>
      <c r="L6057" s="444">
        <f t="shared" ca="1" si="217"/>
        <v>-5731137369863039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-5731137369863039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-23879739041095.996</v>
      </c>
      <c r="L6058" s="444">
        <f t="shared" ca="1" si="217"/>
        <v>-5755017108904135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-5755017108904135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-23979237953767.23</v>
      </c>
      <c r="L6059" s="444">
        <f t="shared" ca="1" si="217"/>
        <v>-5778996346857902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-5778996346857902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-24079151445241.258</v>
      </c>
      <c r="L6060" s="444">
        <f t="shared" ca="1" si="217"/>
        <v>-5803075498303143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-5803075498303143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-24179481242929.762</v>
      </c>
      <c r="L6061" s="444">
        <f t="shared" ca="1" si="217"/>
        <v>-5827254979546073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-5827254979546073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-24280229081441.969</v>
      </c>
      <c r="L6062" s="444">
        <f t="shared" ca="1" si="217"/>
        <v>-5851535208627515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-5851535208627515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-24381396702614.645</v>
      </c>
      <c r="L6063" s="444">
        <f t="shared" ca="1" si="217"/>
        <v>-5875916605330130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-5875916605330130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-24482985855542.207</v>
      </c>
      <c r="L6064" s="444">
        <f t="shared" ca="1" si="217"/>
        <v>-5900399591185672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-5900399591185672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-24584998296606.965</v>
      </c>
      <c r="L6065" s="444">
        <f t="shared" ca="1" si="217"/>
        <v>-5924984589482279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-5924984589482279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-24687435789509.496</v>
      </c>
      <c r="L6066" s="444">
        <f t="shared" ca="1" si="217"/>
        <v>-5949672025271788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-5949672025271788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-24790300105299.117</v>
      </c>
      <c r="L6067" s="444">
        <f t="shared" ca="1" si="217"/>
        <v>-5974462325377087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-5974462325377087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-24893593022404.527</v>
      </c>
      <c r="L6068" s="444">
        <f t="shared" ca="1" si="217"/>
        <v>-5999355918399492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-5999355918399492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-24997316326664.551</v>
      </c>
      <c r="L6069" s="444">
        <f t="shared" ca="1" si="217"/>
        <v>-6024353234726157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-6024353234726157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-25101471811358.988</v>
      </c>
      <c r="L6070" s="444">
        <f t="shared" ca="1" si="217"/>
        <v>-6049454706537516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-6049454706537516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-25206061277239.648</v>
      </c>
      <c r="L6071" s="444">
        <f t="shared" ca="1" si="217"/>
        <v>-6074660767814756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-6074660767814756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-25311086532561.484</v>
      </c>
      <c r="L6072" s="444">
        <f t="shared" ca="1" si="217"/>
        <v>-6099971854347317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-6099971854347317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-25416549393113.82</v>
      </c>
      <c r="L6073" s="444">
        <f t="shared" ca="1" si="217"/>
        <v>-6125388403740431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-6125388403740431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-25522451682251.797</v>
      </c>
      <c r="L6074" s="444">
        <f t="shared" ca="1" si="217"/>
        <v>-6150910855422683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-6150910855422683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-25628795230927.844</v>
      </c>
      <c r="L6075" s="444">
        <f t="shared" ca="1" si="217"/>
        <v>-6176539650653611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-6176539650653611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-25735581877723.379</v>
      </c>
      <c r="L6076" s="444">
        <f t="shared" ca="1" si="217"/>
        <v>-6202275232531334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-6202275232531334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-25842813468880.559</v>
      </c>
      <c r="L6077" s="444">
        <f t="shared" ca="1" si="217"/>
        <v>-6228118046000215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-6228118046000215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-25950491858334.23</v>
      </c>
      <c r="L6078" s="444">
        <f t="shared" ca="1" si="217"/>
        <v>-6254068537858549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-6254068537858549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-26058618907743.953</v>
      </c>
      <c r="L6079" s="444">
        <f t="shared" ca="1" si="217"/>
        <v>-6280127156766293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-6280127156766293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-26167196486526.219</v>
      </c>
      <c r="L6080" s="444">
        <f t="shared" ca="1" si="217"/>
        <v>-6306294353252819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-6306294353252819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-26276226471886.746</v>
      </c>
      <c r="L6081" s="444">
        <f t="shared" ca="1" si="217"/>
        <v>-6332570579724706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-6332570579724706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-26385710748852.941</v>
      </c>
      <c r="L6082" s="444">
        <f t="shared" ca="1" si="217"/>
        <v>-6358956290473559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-6358956290473559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-26495651210306.496</v>
      </c>
      <c r="L6083" s="444">
        <f t="shared" ca="1" si="217"/>
        <v>-6385451941683865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-6385451941683865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-26606049757016.105</v>
      </c>
      <c r="L6084" s="444">
        <f t="shared" ca="1" si="217"/>
        <v>-6412057991440881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-6412057991440881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-26716908297670.336</v>
      </c>
      <c r="L6085" s="444">
        <f t="shared" ca="1" si="217"/>
        <v>-6438774899738551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-6438774899738551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-26828228748910.629</v>
      </c>
      <c r="L6086" s="444">
        <f t="shared" ca="1" si="217"/>
        <v>-6465603128487462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-6465603128487462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-26940013035364.426</v>
      </c>
      <c r="L6087" s="444">
        <f t="shared" ca="1" si="217"/>
        <v>-6492543141522826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-6492543141522826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-27052263089678.441</v>
      </c>
      <c r="L6088" s="444">
        <f t="shared" ca="1" si="217"/>
        <v>-6519595404612504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-6519595404612504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-27164980852552.102</v>
      </c>
      <c r="L6089" s="444">
        <f t="shared" ca="1" si="217"/>
        <v>-6546760385465056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-6546760385465056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-27278168272771.066</v>
      </c>
      <c r="L6090" s="444">
        <f t="shared" ca="1" si="217"/>
        <v>-6574038553737827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-6574038553737827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-27391827307240.945</v>
      </c>
      <c r="L6091" s="444">
        <f t="shared" ca="1" si="217"/>
        <v>-6601430381045068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-6601430381045068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-27505959921021.117</v>
      </c>
      <c r="L6092" s="444">
        <f t="shared" ca="1" si="217"/>
        <v>-6628936340966089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-6628936340966089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-27620568087358.703</v>
      </c>
      <c r="L6093" s="444">
        <f t="shared" ca="1" si="217"/>
        <v>-6656556909053448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-6656556909053448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-27735653787722.699</v>
      </c>
      <c r="L6094" s="444">
        <f t="shared" ca="1" si="217"/>
        <v>-6684292562841171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-6684292562841171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-27851219011838.211</v>
      </c>
      <c r="L6095" s="444">
        <f t="shared" ca="1" si="217"/>
        <v>-6712143781853009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-6712143781853009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-27967265757720.871</v>
      </c>
      <c r="L6096" s="444">
        <f t="shared" ca="1" si="217"/>
        <v>-6740111047610730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-6740111047610730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-28083796031711.375</v>
      </c>
      <c r="L6097" s="444">
        <f t="shared" ca="1" si="217"/>
        <v>-6768194843642441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-6768194843642441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-28200811848510.172</v>
      </c>
      <c r="L6098" s="444">
        <f t="shared" ca="1" si="217"/>
        <v>-6796395655490951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-6796395655490951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-28318315231212.297</v>
      </c>
      <c r="L6099" s="444">
        <f t="shared" ca="1" si="217"/>
        <v>-6824713970722163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-6824713970722163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-28436308211342.344</v>
      </c>
      <c r="L6100" s="444">
        <f t="shared" ca="1" si="217"/>
        <v>-6853150278933505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-6853150278933505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-28554792828889.605</v>
      </c>
      <c r="L6101" s="444">
        <f t="shared" ca="1" si="217"/>
        <v>-6881705071762395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-6881705071762395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-28673771132343.313</v>
      </c>
      <c r="L6102" s="444">
        <f t="shared" ca="1" si="217"/>
        <v>-6910378842894738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-6910378842894738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-28793245178728.074</v>
      </c>
      <c r="L6103" s="444">
        <f t="shared" ca="1" si="217"/>
        <v>-6939172088073466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-6939172088073466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-28913217033639.441</v>
      </c>
      <c r="L6104" s="444">
        <f t="shared" ca="1" si="217"/>
        <v>-6968085305107105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-6968085305107105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-29033688771279.605</v>
      </c>
      <c r="L6105" s="444">
        <f t="shared" ca="1" si="217"/>
        <v>-6997118993878385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-6997118993878385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-29154662474493.27</v>
      </c>
      <c r="L6106" s="444">
        <f t="shared" ca="1" si="217"/>
        <v>-7026273656352878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-7026273656352878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-29276140234803.656</v>
      </c>
      <c r="L6107" s="444">
        <f t="shared" ca="1" si="217"/>
        <v>-7055549796587682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-7055549796587682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-29398124152448.676</v>
      </c>
      <c r="L6108" s="444">
        <f t="shared" ca="1" si="217"/>
        <v>-7084947920740131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-7084947920740131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-29520616336417.211</v>
      </c>
      <c r="L6109" s="444">
        <f t="shared" ca="1" si="217"/>
        <v>-7114468537076548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-7114468537076548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-29643618904485.617</v>
      </c>
      <c r="L6110" s="444">
        <f t="shared" ca="1" si="217"/>
        <v>-7144112155981034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-7144112155981034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-29767133983254.313</v>
      </c>
      <c r="L6111" s="444">
        <f t="shared" ca="1" si="217"/>
        <v>-7173879289964288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-7173879289964288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-29891163708184.535</v>
      </c>
      <c r="L6112" s="444">
        <f t="shared" ca="1" si="217"/>
        <v>-7203770453672473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-7203770453672473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-30015710223635.309</v>
      </c>
      <c r="L6113" s="444">
        <f t="shared" ca="1" si="217"/>
        <v>-7233786163896108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-7233786163896108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-30140775682900.449</v>
      </c>
      <c r="L6114" s="444">
        <f t="shared" ca="1" si="217"/>
        <v>-7263926939579008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-7263926939579008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-30266362248245.867</v>
      </c>
      <c r="L6115" s="444">
        <f t="shared" ca="1" si="217"/>
        <v>-7294193301827254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-7294193301827254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-30392472090946.891</v>
      </c>
      <c r="L6116" s="444">
        <f t="shared" ca="1" si="217"/>
        <v>-7324585773918201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-7324585773918201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-30519107391325.84</v>
      </c>
      <c r="L6117" s="444">
        <f t="shared" ca="1" si="217"/>
        <v>-7355104881309527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-7355104881309527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-30646270338789.699</v>
      </c>
      <c r="L6118" s="444">
        <f t="shared" ca="1" si="217"/>
        <v>-7385751151648317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-7385751151648317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-30773963131867.988</v>
      </c>
      <c r="L6119" s="444">
        <f t="shared" ca="1" si="217"/>
        <v>-7416525114780185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-7416525114780185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-30902187978250.77</v>
      </c>
      <c r="L6120" s="444">
        <f t="shared" ca="1" si="217"/>
        <v>-7447427302758436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-7447427302758436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-31030947094826.82</v>
      </c>
      <c r="L6121" s="444">
        <f t="shared" ca="1" si="217"/>
        <v>-7478458249853263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-7478458249853263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-31160242707721.93</v>
      </c>
      <c r="L6122" s="444">
        <f t="shared" ca="1" si="217"/>
        <v>-7509618492560985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-7509618492560985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-31290077052337.438</v>
      </c>
      <c r="L6123" s="444">
        <f t="shared" ca="1" si="217"/>
        <v>-7540908569613322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-7540908569613322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-31420452373388.84</v>
      </c>
      <c r="L6124" s="444">
        <f t="shared" ca="1" si="217"/>
        <v>-7572329021986711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-7572329021986711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-31551370924944.633</v>
      </c>
      <c r="L6125" s="444">
        <f t="shared" ca="1" si="217"/>
        <v>-7603880392911656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-7603880392911656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-31682834970465.238</v>
      </c>
      <c r="L6126" s="444">
        <f t="shared" ca="1" si="217"/>
        <v>-7635563227882121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-7635563227882121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-31814846782842.172</v>
      </c>
      <c r="L6127" s="444">
        <f t="shared" ca="1" si="217"/>
        <v>-7667378074664963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-7667378074664963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-31947408644437.34</v>
      </c>
      <c r="L6128" s="444">
        <f t="shared" ref="L6128:L6250" ca="1" si="222">I6128-J6128+K6128</f>
        <v>-7699325483309400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-7699325483309400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-32080522847122.504</v>
      </c>
      <c r="L6129" s="444">
        <f t="shared" ca="1" si="222"/>
        <v>-7731406006156523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-7731406006156523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-32214191692318.84</v>
      </c>
      <c r="L6130" s="444">
        <f t="shared" ca="1" si="222"/>
        <v>-7763620197848842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-7763620197848842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-32348417491036.836</v>
      </c>
      <c r="L6131" s="444">
        <f t="shared" ca="1" si="222"/>
        <v>-7795968615339879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-7795968615339879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-32483202563916.16</v>
      </c>
      <c r="L6132" s="444">
        <f t="shared" ca="1" si="222"/>
        <v>-7828451817903795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-7828451817903795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-32618549241265.809</v>
      </c>
      <c r="L6133" s="444">
        <f t="shared" ca="1" si="222"/>
        <v>-7861070367145061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-7861070367145061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-32754459863104.426</v>
      </c>
      <c r="L6134" s="444">
        <f t="shared" ca="1" si="222"/>
        <v>-7893824827008165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-7893824827008165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-32890936779200.688</v>
      </c>
      <c r="L6135" s="444">
        <f t="shared" ca="1" si="222"/>
        <v>-7926715763787366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-7926715763787366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-33027982349114.023</v>
      </c>
      <c r="L6136" s="444">
        <f t="shared" ca="1" si="222"/>
        <v>-7959743746136480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-7959743746136480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-33165598942235.332</v>
      </c>
      <c r="L6137" s="444">
        <f t="shared" ca="1" si="222"/>
        <v>-7992909345078715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-7992909345078715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-33303788937827.98</v>
      </c>
      <c r="L6138" s="444">
        <f t="shared" ca="1" si="222"/>
        <v>-8026213134016543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-8026213134016543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-33442554725068.934</v>
      </c>
      <c r="L6139" s="444">
        <f t="shared" ca="1" si="222"/>
        <v>-8059655688741612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-8059655688741612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-33581898703090.051</v>
      </c>
      <c r="L6140" s="444">
        <f t="shared" ca="1" si="222"/>
        <v>-8093237587444702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-8093237587444702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-33721823281019.59</v>
      </c>
      <c r="L6141" s="444">
        <f t="shared" ca="1" si="222"/>
        <v>-8126959410725722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-8126959410725722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-33862330878023.836</v>
      </c>
      <c r="L6142" s="444">
        <f t="shared" ca="1" si="222"/>
        <v>-8160821741603746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-8160821741603746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-34003423923348.945</v>
      </c>
      <c r="L6143" s="444">
        <f t="shared" ca="1" si="222"/>
        <v>-8194825165527095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-8194825165527095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-34145104856362.895</v>
      </c>
      <c r="L6144" s="444">
        <f t="shared" ca="1" si="222"/>
        <v>-8228970270383458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-8228970270383458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-34287376126597.742</v>
      </c>
      <c r="L6145" s="444">
        <f t="shared" ca="1" si="222"/>
        <v>-8263257646510056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-8263257646510056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-34430240193791.898</v>
      </c>
      <c r="L6146" s="444">
        <f t="shared" ca="1" si="222"/>
        <v>-8297687886703848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-8297687886703848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-34573699527932.699</v>
      </c>
      <c r="L6147" s="444">
        <f t="shared" ca="1" si="222"/>
        <v>-8332261586231781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-8332261586231781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-34717756609299.086</v>
      </c>
      <c r="L6148" s="444">
        <f t="shared" ca="1" si="222"/>
        <v>-8366979342841080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-8366979342841080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-34862413928504.5</v>
      </c>
      <c r="L6149" s="444">
        <f t="shared" ca="1" si="222"/>
        <v>-8401841756769584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-8401841756769584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-35007673986539.934</v>
      </c>
      <c r="L6150" s="444">
        <f t="shared" ca="1" si="222"/>
        <v>-8436849430756124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-8436849430756124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-35153539294817.184</v>
      </c>
      <c r="L6151" s="444">
        <f t="shared" ca="1" si="222"/>
        <v>-8472002970050941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-8472002970050941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-35300012375212.25</v>
      </c>
      <c r="L6152" s="444">
        <f t="shared" ca="1" si="222"/>
        <v>-8507302982426153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-8507302982426153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-35447095760108.969</v>
      </c>
      <c r="L6153" s="444">
        <f t="shared" ca="1" si="222"/>
        <v>-8542750078186262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-8542750078186262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-35594791992442.758</v>
      </c>
      <c r="L6154" s="444">
        <f t="shared" ca="1" si="222"/>
        <v>-8578344870178705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-8578344870178705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-35743103625744.602</v>
      </c>
      <c r="L6155" s="444">
        <f t="shared" ca="1" si="222"/>
        <v>-8614087973804450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-8614087973804450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-35892033224185.211</v>
      </c>
      <c r="L6156" s="444">
        <f t="shared" ca="1" si="222"/>
        <v>-8649980007028635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-8649980007028635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-36041583362619.313</v>
      </c>
      <c r="L6157" s="444">
        <f t="shared" ca="1" si="222"/>
        <v>-8686021590391254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-8686021590391254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-36191756626630.227</v>
      </c>
      <c r="L6158" s="444">
        <f t="shared" ca="1" si="222"/>
        <v>-8722213347017884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-8722213347017884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-36342555612574.516</v>
      </c>
      <c r="L6159" s="444">
        <f t="shared" ca="1" si="222"/>
        <v>-8758555902630459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-8758555902630459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-36493982927626.914</v>
      </c>
      <c r="L6160" s="444">
        <f t="shared" ca="1" si="222"/>
        <v>-8795049885558086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-8795049885558086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-36646041189825.359</v>
      </c>
      <c r="L6161" s="444">
        <f t="shared" ca="1" si="222"/>
        <v>-8831695926747911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-8831695926747911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-36798733028116.289</v>
      </c>
      <c r="L6162" s="444">
        <f t="shared" ca="1" si="222"/>
        <v>-8868494659776027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-8868494659776027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-36952061082400.117</v>
      </c>
      <c r="L6163" s="444">
        <f t="shared" ca="1" si="222"/>
        <v>-8905446720858427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-8905446720858427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-37106028003576.781</v>
      </c>
      <c r="L6164" s="444">
        <f t="shared" ca="1" si="222"/>
        <v>-8942552748862004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-8942552748862004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-37260636453591.68</v>
      </c>
      <c r="L6165" s="444">
        <f t="shared" ca="1" si="222"/>
        <v>-8979813385315596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-8979813385315596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-37415889105481.648</v>
      </c>
      <c r="L6166" s="444">
        <f t="shared" ca="1" si="222"/>
        <v>-9017229274421078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-9017229274421078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-37571788643421.156</v>
      </c>
      <c r="L6167" s="444">
        <f t="shared" ca="1" si="222"/>
        <v>-9054801063064500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-9054801063064500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-37728337762768.75</v>
      </c>
      <c r="L6168" s="444">
        <f t="shared" ca="1" si="222"/>
        <v>-9092529400827268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-9092529400827268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-37885539170113.617</v>
      </c>
      <c r="L6169" s="444">
        <f t="shared" ca="1" si="222"/>
        <v>-9130414939997382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-9130414939997382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-38043395583322.422</v>
      </c>
      <c r="L6170" s="444">
        <f t="shared" ca="1" si="222"/>
        <v>-9168458335580704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-9168458335580704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-38201909731586.266</v>
      </c>
      <c r="L6171" s="444">
        <f t="shared" ca="1" si="222"/>
        <v>-9206660245312290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-9206660245312290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-38361084355467.875</v>
      </c>
      <c r="L6172" s="444">
        <f t="shared" ca="1" si="222"/>
        <v>-9245021329667758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-9245021329667758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-38520922206948.992</v>
      </c>
      <c r="L6173" s="444">
        <f t="shared" ca="1" si="222"/>
        <v>-9283542251874706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-9283542251874706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-38681426049477.938</v>
      </c>
      <c r="L6174" s="444">
        <f t="shared" ca="1" si="222"/>
        <v>-9322223677924184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-9322223677924184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-38842598658017.43</v>
      </c>
      <c r="L6175" s="444">
        <f t="shared" ca="1" si="222"/>
        <v>-9361066276582202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-9361066276582202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-39004442819092.508</v>
      </c>
      <c r="L6176" s="444">
        <f t="shared" ca="1" si="222"/>
        <v>-9400070719401294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-9400070719401294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-39166961330838.727</v>
      </c>
      <c r="L6177" s="444">
        <f t="shared" ca="1" si="222"/>
        <v>-9439237680732132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-9439237680732132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-39330157003050.547</v>
      </c>
      <c r="L6178" s="444">
        <f t="shared" ca="1" si="222"/>
        <v>-9478567837735182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-9478567837735182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-39494032657229.922</v>
      </c>
      <c r="L6179" s="444">
        <f t="shared" ca="1" si="222"/>
        <v>-9518061870392412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-9518061870392412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-39658591126635.047</v>
      </c>
      <c r="L6180" s="444">
        <f t="shared" ca="1" si="222"/>
        <v>-9557720461519048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-9557720461519048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-39823835256329.367</v>
      </c>
      <c r="L6181" s="444">
        <f t="shared" ca="1" si="222"/>
        <v>-9597544296775378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-9597544296775378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-39989767903230.742</v>
      </c>
      <c r="L6182" s="444">
        <f t="shared" ca="1" si="222"/>
        <v>-9637534064678608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-9637534064678608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-40156391936160.867</v>
      </c>
      <c r="L6183" s="444">
        <f t="shared" ca="1" si="222"/>
        <v>-9677690456614768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-9677690456614768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-40323710235894.867</v>
      </c>
      <c r="L6184" s="444">
        <f t="shared" ca="1" si="222"/>
        <v>-9718014166850662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-9718014166850662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-40491725695211.094</v>
      </c>
      <c r="L6185" s="444">
        <f t="shared" ca="1" si="222"/>
        <v>-9758505892545874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-9758505892545874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-40660441218941.141</v>
      </c>
      <c r="L6186" s="444">
        <f t="shared" ca="1" si="222"/>
        <v>-9799166333764816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-9799166333764816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-40829859724020.063</v>
      </c>
      <c r="L6187" s="444">
        <f t="shared" ca="1" si="222"/>
        <v>-9839996193488836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-9839996193488836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-40999984139536.813</v>
      </c>
      <c r="L6188" s="444">
        <f t="shared" ca="1" si="222"/>
        <v>-9880996177628372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-9880996177628372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-41170817406784.883</v>
      </c>
      <c r="L6189" s="444">
        <f t="shared" ca="1" si="222"/>
        <v>-9922166995035156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-9922166995035156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-41342362479313.148</v>
      </c>
      <c r="L6190" s="444">
        <f t="shared" ca="1" si="222"/>
        <v>-9963509357514470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-9963509357514470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-41514622322976.961</v>
      </c>
      <c r="L6191" s="444">
        <f t="shared" ca="1" si="222"/>
        <v>-1.0005023979837446E+16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-1.0005023979837446E+16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-41687599915989.359</v>
      </c>
      <c r="L6192" s="444">
        <f t="shared" ca="1" si="222"/>
        <v>-1.0046711579753436E+16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-1.0046711579753436E+16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-41861298248972.648</v>
      </c>
      <c r="L6193" s="444">
        <f t="shared" ca="1" si="222"/>
        <v>-1.0088572878002408E+16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-1.0088572878002408E+16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-42035720325010.031</v>
      </c>
      <c r="L6194" s="444">
        <f t="shared" ca="1" si="222"/>
        <v>-1.0130608598327418E+16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-1.0130608598327418E+16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-42210869159697.578</v>
      </c>
      <c r="L6195" s="444">
        <f t="shared" ca="1" si="222"/>
        <v>-1.0172819467487116E+16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-1.0172819467487116E+16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-42386747781196.313</v>
      </c>
      <c r="L6196" s="444">
        <f t="shared" ca="1" si="222"/>
        <v>-1.0215206215268312E+16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-1.0215206215268312E+16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-42563359230284.633</v>
      </c>
      <c r="L6197" s="444">
        <f t="shared" ca="1" si="222"/>
        <v>-1.0257769574498596E+16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-1.0257769574498596E+16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-42740706560410.813</v>
      </c>
      <c r="L6198" s="444">
        <f t="shared" ca="1" si="222"/>
        <v>-1.0300510281059006E+16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-1.0300510281059006E+16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-42918792837745.859</v>
      </c>
      <c r="L6199" s="444">
        <f t="shared" ca="1" si="222"/>
        <v>-1.0343429073896752E+16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-1.0343429073896752E+16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-43097621141236.469</v>
      </c>
      <c r="L6200" s="444">
        <f t="shared" ca="1" si="222"/>
        <v>-1.0386526695037988E+16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-1.0386526695037988E+16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-43277194562658.281</v>
      </c>
      <c r="L6201" s="444">
        <f t="shared" ca="1" si="222"/>
        <v>-1.0429803889600646E+16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-1.0429803889600646E+16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-43457516206669.359</v>
      </c>
      <c r="L6202" s="444">
        <f t="shared" ca="1" si="222"/>
        <v>-1.0473261405807316E+16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-1.0473261405807316E+16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-43638589190863.813</v>
      </c>
      <c r="L6203" s="444">
        <f t="shared" ca="1" si="222"/>
        <v>-1.051689999499818E+16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-1.051689999499818E+16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-43820416645825.75</v>
      </c>
      <c r="L6204" s="444">
        <f t="shared" ca="1" si="222"/>
        <v>-1.0560720411644006E+16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-1.0560720411644006E+16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-44003001715183.359</v>
      </c>
      <c r="L6205" s="444">
        <f t="shared" ca="1" si="222"/>
        <v>-1.060472341335919E+16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-1.060472341335919E+16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-44186347555663.289</v>
      </c>
      <c r="L6206" s="444">
        <f t="shared" ca="1" si="222"/>
        <v>-1.0648909760914854E+16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-1.0648909760914854E+16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-44370457337145.227</v>
      </c>
      <c r="L6207" s="444">
        <f t="shared" ca="1" si="222"/>
        <v>-1.0693280218252E+16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-1.0693280218252E+16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-44555334242716.664</v>
      </c>
      <c r="L6208" s="444">
        <f t="shared" ca="1" si="222"/>
        <v>-1.0737835552494716E+16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-1.0737835552494716E+16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-44740981468727.984</v>
      </c>
      <c r="L6209" s="444">
        <f t="shared" ca="1" si="222"/>
        <v>-1.0782576533963444E+16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-1.0782576533963444E+16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-44927402224847.68</v>
      </c>
      <c r="L6210" s="444">
        <f t="shared" ca="1" si="222"/>
        <v>-1.0827503936188292E+16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-1.0827503936188292E+16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-45114599734117.883</v>
      </c>
      <c r="L6211" s="444">
        <f t="shared" ca="1" si="222"/>
        <v>-1.087261853592241E+16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-1.087261853592241E+16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-45302577233010.039</v>
      </c>
      <c r="L6212" s="444">
        <f t="shared" ca="1" si="222"/>
        <v>-1.091792111315542E+16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-1.091792111315542E+16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-45491337971480.914</v>
      </c>
      <c r="L6213" s="444">
        <f t="shared" ca="1" si="222"/>
        <v>-1.09634124511269E+16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-1.09634124511269E+16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-45680885213028.75</v>
      </c>
      <c r="L6214" s="444">
        <f t="shared" ca="1" si="222"/>
        <v>-1.1009093336339928E+16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-1.1009093336339928E+16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-45871222234749.703</v>
      </c>
      <c r="L6215" s="444">
        <f t="shared" ca="1" si="222"/>
        <v>-1.1054964558574678E+16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-1.1054964558574678E+16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-46062352327394.492</v>
      </c>
      <c r="L6216" s="444">
        <f t="shared" ca="1" si="222"/>
        <v>-1.1101026910902072E+16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-1.1101026910902072E+16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-46254278795425.297</v>
      </c>
      <c r="L6217" s="444">
        <f t="shared" ca="1" si="222"/>
        <v>-1.1147281189697498E+16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-1.1147281189697498E+16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-46447004957072.906</v>
      </c>
      <c r="L6218" s="444">
        <f t="shared" ca="1" si="222"/>
        <v>-1.119372819465457E+16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-1.119372819465457E+16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-46640534144394.039</v>
      </c>
      <c r="L6219" s="444">
        <f t="shared" ca="1" si="222"/>
        <v>-1.1240368728798964E+16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-1.1240368728798964E+16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-46834869703329.016</v>
      </c>
      <c r="L6220" s="444">
        <f t="shared" ca="1" si="222"/>
        <v>-1.1287203598502294E+16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-1.1287203598502294E+16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-47030014993759.555</v>
      </c>
      <c r="L6221" s="444">
        <f t="shared" ca="1" si="222"/>
        <v>-1.1334233613496054E+16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-1.1334233613496054E+16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-47225973389566.891</v>
      </c>
      <c r="L6222" s="444">
        <f t="shared" ca="1" si="222"/>
        <v>-1.138145958688562E+16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-1.138145958688562E+16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-47422748278690.086</v>
      </c>
      <c r="L6223" s="444">
        <f t="shared" ca="1" si="222"/>
        <v>-1.142888233516431E+16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-1.142888233516431E+16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-47620343063184.625</v>
      </c>
      <c r="L6224" s="444">
        <f t="shared" ca="1" si="222"/>
        <v>-1.1476502678227494E+16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-1.1476502678227494E+16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-47818761159281.227</v>
      </c>
      <c r="L6225" s="444">
        <f t="shared" ca="1" si="222"/>
        <v>-1.1524321439386776E+16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-1.1524321439386776E+16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-48018005997444.898</v>
      </c>
      <c r="L6226" s="444">
        <f t="shared" ca="1" si="222"/>
        <v>-1.157233944538422E+16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-1.157233944538422E+16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-48218081022434.25</v>
      </c>
      <c r="L6227" s="444">
        <f t="shared" ca="1" si="222"/>
        <v>-1.1620557526406654E+16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-1.1620557526406654E+16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-48418989693361.055</v>
      </c>
      <c r="L6228" s="444">
        <f t="shared" ca="1" si="222"/>
        <v>-1.1668976516100016E+16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-1.1668976516100016E+16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-48620735483750.063</v>
      </c>
      <c r="L6229" s="444">
        <f t="shared" ca="1" si="222"/>
        <v>-1.1717597251583766E+16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-1.1717597251583766E+16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-48823321881599.023</v>
      </c>
      <c r="L6230" s="444">
        <f t="shared" ca="1" si="222"/>
        <v>-1.1766420573465366E+16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-1.1766420573465366E+16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-49026752389439.023</v>
      </c>
      <c r="L6231" s="444">
        <f t="shared" ca="1" si="222"/>
        <v>-1.1815447325854806E+16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-1.1815447325854806E+16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-49231030524395.023</v>
      </c>
      <c r="L6232" s="444">
        <f t="shared" ca="1" si="222"/>
        <v>-1.1864678356379202E+16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-1.1864678356379202E+16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-49436159818246.672</v>
      </c>
      <c r="L6233" s="444">
        <f t="shared" ca="1" si="222"/>
        <v>-1.1914114516197448E+16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-1.1914114516197448E+16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-49642143817489.367</v>
      </c>
      <c r="L6234" s="444">
        <f t="shared" ca="1" si="222"/>
        <v>-1.1963756660014938E+16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-1.1963756660014938E+16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-49848986083395.578</v>
      </c>
      <c r="L6235" s="444">
        <f t="shared" ca="1" si="222"/>
        <v>-1.2013605646098334E+16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-1.2013605646098334E+16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-50056690192076.391</v>
      </c>
      <c r="L6236" s="444">
        <f t="shared" ca="1" si="222"/>
        <v>-1.206366233629041E+16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-1.206366233629041E+16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-50265259734543.375</v>
      </c>
      <c r="L6237" s="444">
        <f t="shared" ca="1" si="222"/>
        <v>-1.2113927596024954E+16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-1.2113927596024954E+16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-50474698316770.641</v>
      </c>
      <c r="L6238" s="444">
        <f t="shared" ca="1" si="222"/>
        <v>-1.2164402294341724E+16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-1.2164402294341724E+16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-50685009559757.18</v>
      </c>
      <c r="L6239" s="444">
        <f t="shared" ca="1" si="222"/>
        <v>-1.2215087303901482E+16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-1.2215087303901482E+16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-50896197099589.508</v>
      </c>
      <c r="L6240" s="444">
        <f t="shared" ca="1" si="222"/>
        <v>-1.2265983501001072E+16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-1.2265983501001072E+16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-51108264587504.469</v>
      </c>
      <c r="L6241" s="444">
        <f t="shared" ca="1" si="222"/>
        <v>-1.2317091765588576E+16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-1.2317091765588576E+16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-51321215689952.398</v>
      </c>
      <c r="L6242" s="444">
        <f t="shared" ca="1" si="222"/>
        <v>-1.2368412981278528E+16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-1.2368412981278528E+16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-51535054088660.531</v>
      </c>
      <c r="L6243" s="444">
        <f t="shared" ca="1" si="222"/>
        <v>-1.2419948035367188E+16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-1.2419948035367188E+16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-51749783480696.617</v>
      </c>
      <c r="L6244" s="444">
        <f t="shared" ca="1" si="222"/>
        <v>-1.2471697818847884E+16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-1.2471697818847884E+16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-51965407578532.852</v>
      </c>
      <c r="L6245" s="444">
        <f t="shared" ca="1" si="222"/>
        <v>-1.2523663226426416E+16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-1.2523663226426416E+16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-52181930110110.063</v>
      </c>
      <c r="L6246" s="444">
        <f t="shared" ca="1" si="222"/>
        <v>-1.2575845156536526E+16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-1.2575845156536526E+16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-52399354818902.188</v>
      </c>
      <c r="L6247" s="444">
        <f t="shared" ca="1" si="222"/>
        <v>-1.2628244511355428E+16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-1.2628244511355428E+16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-52617685463980.953</v>
      </c>
      <c r="L6248" s="444">
        <f t="shared" ca="1" si="222"/>
        <v>-1.2680862196819408E+16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-1.2680862196819408E+16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-52836925820080.867</v>
      </c>
      <c r="L6249" s="444">
        <f t="shared" ca="1" si="222"/>
        <v>-1.2733699122639488E+16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-1.2733699122639488E+16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-53057079677664.531</v>
      </c>
      <c r="L6250" s="444">
        <f t="shared" ca="1" si="222"/>
        <v>-1.2786756202317152E+16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3282653.0063138343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47.083333333333336</v>
      </c>
      <c r="C4" s="463">
        <f ca="1">(SUMIFS(H:H,I:I,"&gt;0",L:L,"&lt;0"))</f>
        <v>565</v>
      </c>
      <c r="D4" s="456">
        <f t="array" aca="1" ref="D4" ca="1">INDEX(N:N,MATCH(C4,H:H,0),0)</f>
        <v>68454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3282653.0063138343</v>
      </c>
      <c r="C8" s="447">
        <f t="shared" ref="C8:C71" si="0">SUMIF(G:G,A8,J:J)</f>
        <v>0</v>
      </c>
      <c r="D8" s="447">
        <f ca="1">SUMIF(G:G,1,K:K)</f>
        <v>167946.75789019288</v>
      </c>
      <c r="E8" s="447">
        <f t="shared" ref="E8:E71" ca="1" si="1">B8-C8+D8</f>
        <v>3450599.7642040271</v>
      </c>
      <c r="F8" s="431"/>
      <c r="G8" s="459">
        <v>1</v>
      </c>
      <c r="H8" s="459">
        <v>1</v>
      </c>
      <c r="I8" s="444">
        <f ca="1">B1</f>
        <v>3282653.0063138343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13677.720859640976</v>
      </c>
      <c r="L8" s="444">
        <f t="shared" ref="L8:L262" ca="1" si="3">I8-J8+K8</f>
        <v>3296330.7271734755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3450599.7642040271</v>
      </c>
      <c r="C9" s="447">
        <f t="shared" si="0"/>
        <v>0</v>
      </c>
      <c r="D9" s="447">
        <f ca="1">SUMIF(G:G,2,K:K)</f>
        <v>176539.23276693904</v>
      </c>
      <c r="E9" s="447">
        <f t="shared" ca="1" si="1"/>
        <v>3627138.996970966</v>
      </c>
      <c r="F9" s="431"/>
      <c r="G9" s="459">
        <v>1</v>
      </c>
      <c r="H9" s="459">
        <v>2</v>
      </c>
      <c r="I9" s="444">
        <f t="shared" ref="I9:I263" ca="1" si="5">L8</f>
        <v>3296330.7271734755</v>
      </c>
      <c r="J9" s="444">
        <f t="array" ref="J9">IFERROR(INDEX('Retirement Calculator'!K:K,MATCH('Lorri 401b'!N9,'Retirement Calculator'!A:A,0),0),0)</f>
        <v>0</v>
      </c>
      <c r="K9" s="444">
        <f t="shared" ca="1" si="2"/>
        <v>13734.711363222816</v>
      </c>
      <c r="L9" s="444">
        <f t="shared" ca="1" si="3"/>
        <v>3310065.4385366985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3627138.996970966</v>
      </c>
      <c r="C10" s="447">
        <f t="shared" si="0"/>
        <v>0</v>
      </c>
      <c r="D10" s="447">
        <f ca="1">SUMIF(G:G,3,K:K)</f>
        <v>185571.31496588071</v>
      </c>
      <c r="E10" s="447">
        <f t="shared" ca="1" si="1"/>
        <v>3812710.3119368469</v>
      </c>
      <c r="F10" s="431"/>
      <c r="G10" s="459">
        <v>1</v>
      </c>
      <c r="H10" s="459">
        <v>3</v>
      </c>
      <c r="I10" s="444">
        <f t="shared" ca="1" si="5"/>
        <v>3310065.4385366985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13791.939327236245</v>
      </c>
      <c r="L10" s="444">
        <f t="shared" ca="1" si="3"/>
        <v>3323857.3778639347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3812710.3119368469</v>
      </c>
      <c r="C11" s="447">
        <f t="shared" si="0"/>
        <v>0</v>
      </c>
      <c r="D11" s="447">
        <f ca="1">SUMIF(G:G,4,K:K)</f>
        <v>195065.49563194404</v>
      </c>
      <c r="E11" s="447">
        <f t="shared" ca="1" si="1"/>
        <v>4007775.8075687909</v>
      </c>
      <c r="F11" s="431"/>
      <c r="G11" s="459">
        <v>1</v>
      </c>
      <c r="H11" s="459">
        <v>4</v>
      </c>
      <c r="I11" s="444">
        <f t="shared" ca="1" si="5"/>
        <v>3323857.3778639347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13849.405741099728</v>
      </c>
      <c r="L11" s="444">
        <f t="shared" ca="1" si="3"/>
        <v>3337706.7836050345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4007775.8075687909</v>
      </c>
      <c r="C12" s="447">
        <f t="shared" si="0"/>
        <v>0</v>
      </c>
      <c r="D12" s="447">
        <f ca="1">SUMIF(G:G,5,K:K)</f>
        <v>205045.41659971524</v>
      </c>
      <c r="E12" s="447">
        <f t="shared" ca="1" si="1"/>
        <v>4212821.2241685065</v>
      </c>
      <c r="F12" s="431"/>
      <c r="G12" s="459">
        <v>1</v>
      </c>
      <c r="H12" s="459">
        <v>5</v>
      </c>
      <c r="I12" s="444">
        <f t="shared" ca="1" si="5"/>
        <v>3337706.7836050345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13907.111598354311</v>
      </c>
      <c r="L12" s="444">
        <f t="shared" ca="1" si="3"/>
        <v>3351613.8952033888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4212821.2241685065</v>
      </c>
      <c r="C13" s="447">
        <f t="shared" si="0"/>
        <v>110555.47832289393</v>
      </c>
      <c r="D13" s="447">
        <f ca="1">SUMIF(G:G,6,K:K)</f>
        <v>214146.28429000988</v>
      </c>
      <c r="E13" s="447">
        <f t="shared" ca="1" si="1"/>
        <v>4316412.0301356222</v>
      </c>
      <c r="F13" s="431"/>
      <c r="G13" s="459">
        <v>1</v>
      </c>
      <c r="H13" s="459">
        <v>6</v>
      </c>
      <c r="I13" s="444">
        <f t="shared" ca="1" si="5"/>
        <v>3351613.8952033888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13965.057896680786</v>
      </c>
      <c r="L13" s="444">
        <f t="shared" ca="1" si="3"/>
        <v>3365578.9531000694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4316412.0301356222</v>
      </c>
      <c r="C14" s="447">
        <f t="shared" si="0"/>
        <v>265333.14797494543</v>
      </c>
      <c r="D14" s="447">
        <f ca="1">SUMIF(G:G,7,K:K)</f>
        <v>213538.78543112532</v>
      </c>
      <c r="E14" s="447">
        <f t="shared" ca="1" si="1"/>
        <v>4264617.6675918018</v>
      </c>
      <c r="F14" s="431"/>
      <c r="G14" s="459">
        <v>1</v>
      </c>
      <c r="H14" s="459">
        <v>7</v>
      </c>
      <c r="I14" s="444">
        <f t="shared" ca="1" si="5"/>
        <v>3365578.9531000694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14023.245637916954</v>
      </c>
      <c r="L14" s="444">
        <f t="shared" ca="1" si="3"/>
        <v>3379602.1987379864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4264617.6675918018</v>
      </c>
      <c r="C15" s="447">
        <f t="shared" si="0"/>
        <v>265333.14797494543</v>
      </c>
      <c r="D15" s="447">
        <f ca="1">SUMIF(G:G,8,K:K)</f>
        <v>210888.88754380905</v>
      </c>
      <c r="E15" s="447">
        <f t="shared" ca="1" si="1"/>
        <v>4210173.4071606649</v>
      </c>
      <c r="F15" s="431"/>
      <c r="G15" s="459">
        <v>1</v>
      </c>
      <c r="H15" s="459">
        <v>8</v>
      </c>
      <c r="I15" s="444">
        <f t="shared" ca="1" si="5"/>
        <v>3379602.1987379864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14081.675828074944</v>
      </c>
      <c r="L15" s="444">
        <f t="shared" ca="1" si="3"/>
        <v>3393683.8745660614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4210173.4071606649</v>
      </c>
      <c r="C16" s="447">
        <f t="shared" si="0"/>
        <v>246150.24357494549</v>
      </c>
      <c r="D16" s="447">
        <f ca="1">SUMIF(G:G,9,K:K)</f>
        <v>208589.71205475603</v>
      </c>
      <c r="E16" s="447">
        <f t="shared" ca="1" si="1"/>
        <v>4172612.8756404757</v>
      </c>
      <c r="F16" s="431"/>
      <c r="G16" s="459">
        <v>1</v>
      </c>
      <c r="H16" s="459">
        <v>9</v>
      </c>
      <c r="I16" s="444">
        <f t="shared" ca="1" si="5"/>
        <v>3393683.8745660614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14140.34947735859</v>
      </c>
      <c r="L16" s="444">
        <f t="shared" ca="1" si="3"/>
        <v>3407824.2240434201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4172612.8756404757</v>
      </c>
      <c r="C17" s="447">
        <f t="shared" si="0"/>
        <v>244406.34317494548</v>
      </c>
      <c r="D17" s="447">
        <f ca="1">SUMIF(G:G,10,K:K)</f>
        <v>206757.26523091714</v>
      </c>
      <c r="E17" s="447">
        <f t="shared" ca="1" si="1"/>
        <v>4134963.797696447</v>
      </c>
      <c r="F17" s="431"/>
      <c r="G17" s="459">
        <v>1</v>
      </c>
      <c r="H17" s="459">
        <v>10</v>
      </c>
      <c r="I17" s="444">
        <f t="shared" ca="1" si="5"/>
        <v>3407824.2240434201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14199.267600180918</v>
      </c>
      <c r="L17" s="444">
        <f t="shared" ca="1" si="3"/>
        <v>3422023.4916436011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4134963.797696447</v>
      </c>
      <c r="C18" s="447">
        <f t="shared" si="0"/>
        <v>244406.34317494548</v>
      </c>
      <c r="D18" s="447">
        <f ca="1">SUMIF(G:G,11,K:K)</f>
        <v>204831.06694980335</v>
      </c>
      <c r="E18" s="447">
        <f t="shared" ca="1" si="1"/>
        <v>4095388.5214713048</v>
      </c>
      <c r="F18" s="431"/>
      <c r="G18" s="459">
        <v>1</v>
      </c>
      <c r="H18" s="459">
        <v>11</v>
      </c>
      <c r="I18" s="444">
        <f t="shared" ca="1" si="5"/>
        <v>3422023.4916436011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14258.431215181672</v>
      </c>
      <c r="L18" s="444">
        <f t="shared" ca="1" si="3"/>
        <v>3436281.9228587826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4095388.5214713048</v>
      </c>
      <c r="C19" s="447">
        <f t="shared" si="0"/>
        <v>244406.34317494548</v>
      </c>
      <c r="D19" s="447">
        <f ca="1">SUMIF(G:G,12,K:K)</f>
        <v>202806.32070893122</v>
      </c>
      <c r="E19" s="447">
        <f t="shared" ca="1" si="1"/>
        <v>4053788.4990052907</v>
      </c>
      <c r="F19" s="431"/>
      <c r="G19" s="459">
        <v>1</v>
      </c>
      <c r="H19" s="459">
        <v>12</v>
      </c>
      <c r="I19" s="444">
        <f t="shared" ca="1" si="5"/>
        <v>3436281.9228587826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14317.841345244928</v>
      </c>
      <c r="L19" s="444">
        <f t="shared" ca="1" si="3"/>
        <v>3450599.7642040276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4053788.4990052907</v>
      </c>
      <c r="C20" s="447">
        <f t="shared" si="0"/>
        <v>244406.34317494548</v>
      </c>
      <c r="D20" s="447">
        <f ca="1">SUMIF(G:G,13,K:K)</f>
        <v>200677.9846076472</v>
      </c>
      <c r="E20" s="447">
        <f t="shared" ca="1" si="1"/>
        <v>4010060.1404379923</v>
      </c>
      <c r="F20" s="431"/>
      <c r="G20" s="459">
        <v>2</v>
      </c>
      <c r="H20" s="459">
        <v>13</v>
      </c>
      <c r="I20" s="444">
        <f t="shared" ca="1" si="5"/>
        <v>3450599.7642040276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14377.499017516784</v>
      </c>
      <c r="L20" s="444">
        <f t="shared" ca="1" si="3"/>
        <v>3464977.2632215442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4010060.1404379923</v>
      </c>
      <c r="C21" s="447">
        <f t="shared" si="0"/>
        <v>244406.34317494548</v>
      </c>
      <c r="D21" s="447">
        <f ca="1">SUMIF(G:G,14,K:K)</f>
        <v>198440.75879209125</v>
      </c>
      <c r="E21" s="447">
        <f t="shared" ca="1" si="1"/>
        <v>3964094.5560551379</v>
      </c>
      <c r="F21" s="431"/>
      <c r="G21" s="459">
        <v>2</v>
      </c>
      <c r="H21" s="459">
        <v>14</v>
      </c>
      <c r="I21" s="444">
        <f t="shared" ca="1" si="5"/>
        <v>3464977.2632215442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14437.405263423099</v>
      </c>
      <c r="L21" s="444">
        <f t="shared" ca="1" si="3"/>
        <v>3479414.6684849672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3964094.5560551379</v>
      </c>
      <c r="C22" s="447">
        <f t="shared" si="0"/>
        <v>244406.34317494548</v>
      </c>
      <c r="D22" s="447">
        <f ca="1">SUMIF(G:G,15,K:K)</f>
        <v>196089.07225782148</v>
      </c>
      <c r="E22" s="447">
        <f t="shared" ca="1" si="1"/>
        <v>3915777.2851380138</v>
      </c>
      <c r="F22" s="431"/>
      <c r="G22" s="459">
        <v>2</v>
      </c>
      <c r="H22" s="459">
        <v>15</v>
      </c>
      <c r="I22" s="444">
        <f t="shared" ca="1" si="5"/>
        <v>3479414.6684849672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14497.561118687363</v>
      </c>
      <c r="L22" s="444">
        <f t="shared" ca="1" si="3"/>
        <v>3493912.2296036547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3915777.2851380138</v>
      </c>
      <c r="C23" s="447">
        <f t="shared" si="0"/>
        <v>244406.34317494548</v>
      </c>
      <c r="D23" s="447">
        <f ca="1">SUMIF(G:G,16,K:K)</f>
        <v>193617.06897723555</v>
      </c>
      <c r="E23" s="447">
        <f t="shared" ca="1" si="1"/>
        <v>3864988.0109403036</v>
      </c>
      <c r="F23" s="431"/>
      <c r="G23" s="459">
        <v>2</v>
      </c>
      <c r="H23" s="459">
        <v>16</v>
      </c>
      <c r="I23" s="444">
        <f t="shared" ca="1" si="5"/>
        <v>3493912.2296036547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14557.967623348562</v>
      </c>
      <c r="L23" s="444">
        <f t="shared" ca="1" si="3"/>
        <v>3508470.1972270031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3864988.0109403036</v>
      </c>
      <c r="C24" s="447">
        <f t="shared" si="0"/>
        <v>244406.34317494548</v>
      </c>
      <c r="D24" s="447">
        <f ca="1">SUMIF(G:G,17,K:K)</f>
        <v>191018.59331724496</v>
      </c>
      <c r="E24" s="447">
        <f t="shared" ca="1" si="1"/>
        <v>3811600.2610826031</v>
      </c>
      <c r="F24" s="431"/>
      <c r="G24" s="459">
        <v>2</v>
      </c>
      <c r="H24" s="459">
        <v>17</v>
      </c>
      <c r="I24" s="444">
        <f t="shared" ca="1" si="5"/>
        <v>3508470.1972270031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14618.625821779178</v>
      </c>
      <c r="L24" s="444">
        <f t="shared" ca="1" si="3"/>
        <v>3523088.8230487821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3811600.2610826031</v>
      </c>
      <c r="C25" s="447">
        <f t="shared" si="0"/>
        <v>244406.34317494548</v>
      </c>
      <c r="D25" s="447">
        <f ca="1">SUMIF(G:G,18,K:K)</f>
        <v>188287.17471088975</v>
      </c>
      <c r="E25" s="447">
        <f t="shared" ca="1" si="1"/>
        <v>3755481.0926185474</v>
      </c>
      <c r="F25" s="431"/>
      <c r="G25" s="459">
        <v>2</v>
      </c>
      <c r="H25" s="459">
        <v>18</v>
      </c>
      <c r="I25" s="444">
        <f t="shared" ca="1" si="5"/>
        <v>3523088.8230487821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14679.536762703256</v>
      </c>
      <c r="L25" s="444">
        <f t="shared" ca="1" si="3"/>
        <v>3537768.3598114853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3755481.0926185474</v>
      </c>
      <c r="C26" s="447">
        <f t="shared" si="0"/>
        <v>244406.34317494548</v>
      </c>
      <c r="D26" s="447">
        <f ca="1">SUMIF(G:G,19,K:K)</f>
        <v>185416.01154472397</v>
      </c>
      <c r="E26" s="447">
        <f t="shared" ca="1" si="1"/>
        <v>3696490.7609883258</v>
      </c>
      <c r="F26" s="431"/>
      <c r="G26" s="459">
        <v>2</v>
      </c>
      <c r="H26" s="459">
        <v>19</v>
      </c>
      <c r="I26" s="444">
        <f t="shared" ca="1" si="5"/>
        <v>3537768.3598114853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14740.701499214521</v>
      </c>
      <c r="L26" s="444">
        <f t="shared" ca="1" si="3"/>
        <v>3552509.0613106997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3696490.7609883258</v>
      </c>
      <c r="C27" s="447">
        <f t="shared" si="0"/>
        <v>244406.34317494548</v>
      </c>
      <c r="D27" s="447">
        <f ca="1">SUMIF(G:G,20,K:K)</f>
        <v>182397.95422184895</v>
      </c>
      <c r="E27" s="447">
        <f t="shared" ca="1" si="1"/>
        <v>3634482.3720352291</v>
      </c>
      <c r="F27" s="431"/>
      <c r="G27" s="459">
        <v>2</v>
      </c>
      <c r="H27" s="459">
        <v>20</v>
      </c>
      <c r="I27" s="444">
        <f t="shared" ca="1" si="5"/>
        <v>3552509.0613106997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14802.12108879458</v>
      </c>
      <c r="L27" s="444">
        <f t="shared" ca="1" si="3"/>
        <v>3567311.1823994941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3634482.3720352291</v>
      </c>
      <c r="C28" s="447">
        <f t="shared" si="0"/>
        <v>244406.34317494548</v>
      </c>
      <c r="D28" s="447">
        <f ca="1">SUMIF(G:G,21,K:K)</f>
        <v>179225.48735841984</v>
      </c>
      <c r="E28" s="447">
        <f t="shared" ca="1" si="1"/>
        <v>3569301.5162187032</v>
      </c>
      <c r="F28" s="431"/>
      <c r="G28" s="459">
        <v>2</v>
      </c>
      <c r="H28" s="459">
        <v>21</v>
      </c>
      <c r="I28" s="444">
        <f t="shared" ca="1" si="5"/>
        <v>3567311.1823994941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14863.796593331224</v>
      </c>
      <c r="L28" s="444">
        <f t="shared" ca="1" si="3"/>
        <v>3582174.9789928254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3569301.5162187032</v>
      </c>
      <c r="C29" s="447">
        <f t="shared" si="0"/>
        <v>244406.34317494548</v>
      </c>
      <c r="D29" s="447">
        <f ca="1">SUMIF(G:G,22,K:K)</f>
        <v>175890.71106929082</v>
      </c>
      <c r="E29" s="447">
        <f t="shared" ca="1" si="1"/>
        <v>3500785.8841130487</v>
      </c>
      <c r="F29" s="431"/>
      <c r="G29" s="459">
        <v>2</v>
      </c>
      <c r="H29" s="459">
        <v>22</v>
      </c>
      <c r="I29" s="444">
        <f t="shared" ca="1" si="5"/>
        <v>3582174.9789928254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14925.729079136772</v>
      </c>
      <c r="L29" s="444">
        <f t="shared" ca="1" si="3"/>
        <v>3597100.708071962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3500785.8841130487</v>
      </c>
      <c r="C30" s="447">
        <f t="shared" si="0"/>
        <v>244406.34317494548</v>
      </c>
      <c r="D30" s="447">
        <f ca="1">SUMIF(G:G,23,K:K)</f>
        <v>172385.32129619888</v>
      </c>
      <c r="E30" s="447">
        <f t="shared" ca="1" si="1"/>
        <v>3428764.8622343019</v>
      </c>
      <c r="F30" s="431"/>
      <c r="G30" s="459">
        <v>2</v>
      </c>
      <c r="H30" s="459">
        <v>23</v>
      </c>
      <c r="I30" s="444">
        <f t="shared" ca="1" si="5"/>
        <v>3597100.708071962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14987.919616966508</v>
      </c>
      <c r="L30" s="444">
        <f t="shared" ca="1" si="3"/>
        <v>3612088.6276889285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3428764.8622343019</v>
      </c>
      <c r="C31" s="447">
        <f t="shared" si="0"/>
        <v>244406.34317494548</v>
      </c>
      <c r="D31" s="447">
        <f ca="1">SUMIF(G:G,24,K:K)</f>
        <v>168700.58912950035</v>
      </c>
      <c r="E31" s="447">
        <f t="shared" ca="1" si="1"/>
        <v>3353059.1081888569</v>
      </c>
      <c r="F31" s="431"/>
      <c r="G31" s="459">
        <v>2</v>
      </c>
      <c r="H31" s="459">
        <v>24</v>
      </c>
      <c r="I31" s="444">
        <f t="shared" ca="1" si="5"/>
        <v>3612088.6276889285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15050.369282037203</v>
      </c>
      <c r="L31" s="444">
        <f t="shared" ca="1" si="3"/>
        <v>3627138.9969709655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3353059.1081888569</v>
      </c>
      <c r="C32" s="447">
        <f t="shared" si="0"/>
        <v>244406.34317494548</v>
      </c>
      <c r="D32" s="447">
        <f ca="1">SUMIF(G:G,25,K:K)</f>
        <v>164827.33907196767</v>
      </c>
      <c r="E32" s="447">
        <f t="shared" ca="1" si="1"/>
        <v>3273480.1040858789</v>
      </c>
      <c r="F32" s="431"/>
      <c r="G32" s="459">
        <v>3</v>
      </c>
      <c r="H32" s="459">
        <v>25</v>
      </c>
      <c r="I32" s="444">
        <f t="shared" ca="1" si="5"/>
        <v>3627138.9969709655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15113.07915404569</v>
      </c>
      <c r="L32" s="444">
        <f t="shared" ca="1" si="3"/>
        <v>3642252.0761250113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3273480.1040858789</v>
      </c>
      <c r="C33" s="447">
        <f t="shared" si="0"/>
        <v>244406.34317494548</v>
      </c>
      <c r="D33" s="447">
        <f ca="1">SUMIF(G:G,26,K:K)</f>
        <v>160755.92619052107</v>
      </c>
      <c r="E33" s="447">
        <f t="shared" ca="1" si="1"/>
        <v>3189829.6871014545</v>
      </c>
      <c r="F33" s="431"/>
      <c r="G33" s="459">
        <v>3</v>
      </c>
      <c r="H33" s="459">
        <v>26</v>
      </c>
      <c r="I33" s="444">
        <f t="shared" ca="1" si="5"/>
        <v>3642252.0761250113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15176.050317187546</v>
      </c>
      <c r="L33" s="444">
        <f t="shared" ca="1" si="3"/>
        <v>3657428.1264421986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3189829.6871014545</v>
      </c>
      <c r="C34" s="447">
        <f t="shared" si="0"/>
        <v>244406.34317494548</v>
      </c>
      <c r="D34" s="447">
        <f ca="1">SUMIF(G:G,27,K:K)</f>
        <v>156476.21209899956</v>
      </c>
      <c r="E34" s="447">
        <f t="shared" ca="1" si="1"/>
        <v>3101899.5560255083</v>
      </c>
      <c r="F34" s="431"/>
      <c r="G34" s="459">
        <v>3</v>
      </c>
      <c r="H34" s="459">
        <v>27</v>
      </c>
      <c r="I34" s="444">
        <f t="shared" ca="1" si="5"/>
        <v>3657428.1264421986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15239.283860175827</v>
      </c>
      <c r="L34" s="444">
        <f t="shared" ca="1" si="3"/>
        <v>3672667.4103023745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3101899.5560255083</v>
      </c>
      <c r="C35" s="447">
        <f t="shared" si="0"/>
        <v>244406.34317494548</v>
      </c>
      <c r="D35" s="447">
        <f ca="1">SUMIF(G:G,28,K:K)</f>
        <v>151977.53971216461</v>
      </c>
      <c r="E35" s="447">
        <f t="shared" ca="1" si="1"/>
        <v>3009470.7525627273</v>
      </c>
      <c r="F35" s="431"/>
      <c r="G35" s="459">
        <v>3</v>
      </c>
      <c r="H35" s="459">
        <v>28</v>
      </c>
      <c r="I35" s="444">
        <f t="shared" ca="1" si="5"/>
        <v>3672667.4103023745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15302.780876259892</v>
      </c>
      <c r="L35" s="444">
        <f t="shared" ca="1" si="3"/>
        <v>3687970.1911786343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3009470.7525627273</v>
      </c>
      <c r="C36" s="447">
        <f t="shared" si="0"/>
        <v>244406.34317494548</v>
      </c>
      <c r="D36" s="447">
        <f ca="1">SUMIF(G:G,29,K:K)</f>
        <v>147248.70670807108</v>
      </c>
      <c r="E36" s="447">
        <f t="shared" ca="1" si="1"/>
        <v>2912313.116095853</v>
      </c>
      <c r="F36" s="431"/>
      <c r="G36" s="459">
        <v>3</v>
      </c>
      <c r="H36" s="459">
        <v>29</v>
      </c>
      <c r="I36" s="444">
        <f t="shared" ca="1" si="5"/>
        <v>3687970.1911786343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15366.54246324431</v>
      </c>
      <c r="L36" s="444">
        <f t="shared" ca="1" si="3"/>
        <v>3703336.7336418787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2912313.116095853</v>
      </c>
      <c r="C37" s="447">
        <f t="shared" si="0"/>
        <v>244406.34317494548</v>
      </c>
      <c r="D37" s="447">
        <f ca="1">SUMIF(G:G,30,K:K)</f>
        <v>142277.93763272231</v>
      </c>
      <c r="E37" s="447">
        <f t="shared" ca="1" si="1"/>
        <v>2810184.7105536298</v>
      </c>
      <c r="F37" s="431"/>
      <c r="G37" s="459">
        <v>3</v>
      </c>
      <c r="H37" s="459">
        <v>30</v>
      </c>
      <c r="I37" s="444">
        <f t="shared" ca="1" si="5"/>
        <v>3703336.7336418787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15430.56972350783</v>
      </c>
      <c r="L37" s="444">
        <f t="shared" ca="1" si="3"/>
        <v>3718767.3033653866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2810184.7105536298</v>
      </c>
      <c r="C38" s="447">
        <f t="shared" si="0"/>
        <v>244406.34317494548</v>
      </c>
      <c r="D38" s="447">
        <f ca="1">SUMIF(G:G,31,K:K)</f>
        <v>137052.85457754685</v>
      </c>
      <c r="E38" s="447">
        <f t="shared" ca="1" si="1"/>
        <v>2702831.2219562312</v>
      </c>
      <c r="F38" s="431"/>
      <c r="G38" s="459">
        <v>3</v>
      </c>
      <c r="H38" s="459">
        <v>31</v>
      </c>
      <c r="I38" s="444">
        <f t="shared" ca="1" si="5"/>
        <v>3718767.3033653866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15494.863764022446</v>
      </c>
      <c r="L38" s="444">
        <f t="shared" ca="1" si="3"/>
        <v>3734262.167129409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2702831.2219562312</v>
      </c>
      <c r="C39" s="447">
        <f t="shared" si="0"/>
        <v>244406.34317494548</v>
      </c>
      <c r="D39" s="447">
        <f ca="1">SUMIF(G:G,32,K:K)</f>
        <v>131560.44635667885</v>
      </c>
      <c r="E39" s="447">
        <f t="shared" ca="1" si="1"/>
        <v>2589985.3251379644</v>
      </c>
      <c r="F39" s="431"/>
      <c r="G39" s="459">
        <v>3</v>
      </c>
      <c r="H39" s="459">
        <v>32</v>
      </c>
      <c r="I39" s="444">
        <f t="shared" ca="1" si="5"/>
        <v>3734262.167129409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15559.42569637254</v>
      </c>
      <c r="L39" s="444">
        <f t="shared" ca="1" si="3"/>
        <v>3749821.5928257816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2589985.3251379644</v>
      </c>
      <c r="C40" s="447">
        <f t="shared" si="0"/>
        <v>244406.34317494548</v>
      </c>
      <c r="D40" s="447">
        <f ca="1">SUMIF(G:G,33,K:K)</f>
        <v>125787.03610729011</v>
      </c>
      <c r="E40" s="447">
        <f t="shared" ca="1" si="1"/>
        <v>2471366.018070309</v>
      </c>
      <c r="F40" s="431"/>
      <c r="G40" s="459">
        <v>3</v>
      </c>
      <c r="H40" s="459">
        <v>33</v>
      </c>
      <c r="I40" s="444">
        <f t="shared" ca="1" si="5"/>
        <v>3749821.5928257816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15624.256636774089</v>
      </c>
      <c r="L40" s="444">
        <f t="shared" ca="1" si="3"/>
        <v>3765445.8494625557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2471366.018070309</v>
      </c>
      <c r="C41" s="447">
        <f t="shared" si="0"/>
        <v>244406.34317494548</v>
      </c>
      <c r="D41" s="447">
        <f ca="1">SUMIF(G:G,34,K:K)</f>
        <v>119718.24723229275</v>
      </c>
      <c r="E41" s="447">
        <f t="shared" ca="1" si="1"/>
        <v>2346677.9221276562</v>
      </c>
      <c r="F41" s="431"/>
      <c r="G41" s="459">
        <v>3</v>
      </c>
      <c r="H41" s="459">
        <v>34</v>
      </c>
      <c r="I41" s="444">
        <f t="shared" ca="1" si="5"/>
        <v>3765445.8494625557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15689.357706093982</v>
      </c>
      <c r="L41" s="444">
        <f t="shared" ca="1" si="3"/>
        <v>3781135.2071686499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2346677.9221276562</v>
      </c>
      <c r="C42" s="447">
        <f t="shared" si="0"/>
        <v>244406.34317494548</v>
      </c>
      <c r="D42" s="447">
        <f ca="1">SUMIF(G:G,35,K:K)</f>
        <v>113338.96760060696</v>
      </c>
      <c r="E42" s="447">
        <f t="shared" ca="1" si="1"/>
        <v>2215610.5465533175</v>
      </c>
      <c r="F42" s="431"/>
      <c r="G42" s="459">
        <v>3</v>
      </c>
      <c r="H42" s="459">
        <v>35</v>
      </c>
      <c r="I42" s="444">
        <f t="shared" ca="1" si="5"/>
        <v>3781135.2071686499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15754.730029869374</v>
      </c>
      <c r="L42" s="444">
        <f t="shared" ca="1" si="3"/>
        <v>3796889.9371985192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2215610.5465533175</v>
      </c>
      <c r="C43" s="447">
        <f t="shared" si="0"/>
        <v>244406.34317494548</v>
      </c>
      <c r="D43" s="447">
        <f ca="1">SUMIF(G:G,36,K:K)</f>
        <v>106633.31191584589</v>
      </c>
      <c r="E43" s="447">
        <f t="shared" ca="1" si="1"/>
        <v>2077837.5152942177</v>
      </c>
      <c r="F43" s="431"/>
      <c r="G43" s="459">
        <v>3</v>
      </c>
      <c r="H43" s="459">
        <v>36</v>
      </c>
      <c r="I43" s="444">
        <f t="shared" ca="1" si="5"/>
        <v>3796889.9371985192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15820.374738327166</v>
      </c>
      <c r="L43" s="444">
        <f t="shared" ca="1" si="3"/>
        <v>3812710.3119368465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2077837.5152942177</v>
      </c>
      <c r="C44" s="447">
        <f t="shared" si="0"/>
        <v>244406.34317494548</v>
      </c>
      <c r="D44" s="447">
        <f ca="1">SUMIF(G:G,37,K:K)</f>
        <v>99584.582159710975</v>
      </c>
      <c r="E44" s="447">
        <f t="shared" ca="1" si="1"/>
        <v>1933015.7542789832</v>
      </c>
      <c r="F44" s="431"/>
      <c r="G44" s="459">
        <v>4</v>
      </c>
      <c r="H44" s="459">
        <v>37</v>
      </c>
      <c r="I44" s="444">
        <f t="shared" ca="1" si="5"/>
        <v>3812710.3119368465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15886.292966403527</v>
      </c>
      <c r="L44" s="444">
        <f t="shared" ca="1" si="3"/>
        <v>3828596.60490325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1933015.7542789832</v>
      </c>
      <c r="C45" s="447">
        <f t="shared" si="0"/>
        <v>244406.34317494548</v>
      </c>
      <c r="D45" s="447">
        <f ca="1">SUMIF(G:G,38,K:K)</f>
        <v>92175.226011596766</v>
      </c>
      <c r="E45" s="447">
        <f t="shared" ca="1" si="1"/>
        <v>1780784.6371156345</v>
      </c>
      <c r="F45" s="431"/>
      <c r="G45" s="459">
        <v>4</v>
      </c>
      <c r="H45" s="459">
        <v>38</v>
      </c>
      <c r="I45" s="444">
        <f t="shared" ca="1" si="5"/>
        <v>3828596.60490325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15952.485853763543</v>
      </c>
      <c r="L45" s="444">
        <f t="shared" ca="1" si="3"/>
        <v>3844549.0907570138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1780784.6371156345</v>
      </c>
      <c r="C46" s="447">
        <f t="shared" si="0"/>
        <v>244406.34317494548</v>
      </c>
      <c r="D46" s="447">
        <f ca="1">SUMIF(G:G,39,K:K)</f>
        <v>84386.793140863345</v>
      </c>
      <c r="E46" s="447">
        <f t="shared" ca="1" si="1"/>
        <v>1620765.0870815523</v>
      </c>
      <c r="F46" s="431"/>
      <c r="G46" s="459">
        <v>4</v>
      </c>
      <c r="H46" s="459">
        <v>39</v>
      </c>
      <c r="I46" s="444">
        <f t="shared" ca="1" si="5"/>
        <v>3844549.0907570138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16018.95454482089</v>
      </c>
      <c r="L46" s="444">
        <f t="shared" ca="1" si="3"/>
        <v>3860568.0453018346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1620765.0870815523</v>
      </c>
      <c r="C47" s="447">
        <f t="shared" si="0"/>
        <v>244406.34317494548</v>
      </c>
      <c r="D47" s="447">
        <f ca="1">SUMIF(G:G,40,K:K)</f>
        <v>76199.889262938712</v>
      </c>
      <c r="E47" s="447">
        <f t="shared" ca="1" si="1"/>
        <v>1452558.6331695453</v>
      </c>
      <c r="F47" s="431"/>
      <c r="G47" s="459">
        <v>4</v>
      </c>
      <c r="H47" s="459">
        <v>40</v>
      </c>
      <c r="I47" s="444">
        <f t="shared" ca="1" si="5"/>
        <v>3860568.0453018346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16085.700188757644</v>
      </c>
      <c r="L47" s="444">
        <f t="shared" ca="1" si="3"/>
        <v>3876653.7454905924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1452558.6331695453</v>
      </c>
      <c r="C48" s="447">
        <f t="shared" si="0"/>
        <v>244406.34317494548</v>
      </c>
      <c r="D48" s="447">
        <f ca="1">SUMIF(G:G,41,K:K)</f>
        <v>67594.127844844174</v>
      </c>
      <c r="E48" s="447">
        <f t="shared" ca="1" si="1"/>
        <v>1275746.417839444</v>
      </c>
      <c r="F48" s="431"/>
      <c r="G48" s="459">
        <v>4</v>
      </c>
      <c r="H48" s="459">
        <v>41</v>
      </c>
      <c r="I48" s="444">
        <f t="shared" ca="1" si="5"/>
        <v>3876653.7454905924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16152.723939544136</v>
      </c>
      <c r="L48" s="444">
        <f t="shared" ca="1" si="3"/>
        <v>3892806.4694301365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1275746.417839444</v>
      </c>
      <c r="C49" s="447">
        <f t="shared" si="0"/>
        <v>244406.34317494548</v>
      </c>
      <c r="D49" s="447">
        <f ca="1">SUMIF(G:G,42,K:K)</f>
        <v>58548.079339882504</v>
      </c>
      <c r="E49" s="447">
        <f t="shared" ca="1" si="1"/>
        <v>1089888.154004381</v>
      </c>
      <c r="F49" s="431"/>
      <c r="G49" s="459">
        <v>4</v>
      </c>
      <c r="H49" s="459">
        <v>42</v>
      </c>
      <c r="I49" s="444">
        <f t="shared" ca="1" si="5"/>
        <v>3892806.4694301365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16220.026955958903</v>
      </c>
      <c r="L49" s="444">
        <f t="shared" ca="1" si="3"/>
        <v>3909026.4963860954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1089888.154004381</v>
      </c>
      <c r="C50" s="447">
        <f t="shared" si="0"/>
        <v>244406.34317494548</v>
      </c>
      <c r="D50" s="447">
        <f ca="1">SUMIF(G:G,43,K:K)</f>
        <v>49039.21782507679</v>
      </c>
      <c r="E50" s="447">
        <f t="shared" ca="1" si="1"/>
        <v>894521.02865451237</v>
      </c>
      <c r="F50" s="431"/>
      <c r="G50" s="459">
        <v>4</v>
      </c>
      <c r="H50" s="459">
        <v>43</v>
      </c>
      <c r="I50" s="444">
        <f t="shared" ca="1" si="5"/>
        <v>3909026.4963860954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16287.610401608728</v>
      </c>
      <c r="L50" s="444">
        <f t="shared" ca="1" si="3"/>
        <v>3925314.1067877039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894521.02865451237</v>
      </c>
      <c r="C51" s="447">
        <f t="shared" si="0"/>
        <v>244406.34317494548</v>
      </c>
      <c r="D51" s="447">
        <f ca="1">SUMIF(G:G,44,K:K)</f>
        <v>39043.864908479038</v>
      </c>
      <c r="E51" s="447">
        <f t="shared" ca="1" si="1"/>
        <v>689158.55038804596</v>
      </c>
      <c r="F51" s="431"/>
      <c r="G51" s="459">
        <v>4</v>
      </c>
      <c r="H51" s="459">
        <v>44</v>
      </c>
      <c r="I51" s="444">
        <f t="shared" ca="1" si="5"/>
        <v>3925314.1067877039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16355.475444948766</v>
      </c>
      <c r="L51" s="444">
        <f t="shared" ca="1" si="3"/>
        <v>3941669.5822326527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689158.55038804596</v>
      </c>
      <c r="C52" s="447">
        <f t="shared" si="0"/>
        <v>244406.34317494548</v>
      </c>
      <c r="D52" s="447">
        <f ca="1">SUMIF(G:G,45,K:K)</f>
        <v>28537.130766670416</v>
      </c>
      <c r="E52" s="447">
        <f t="shared" ca="1" si="1"/>
        <v>473289.33797977091</v>
      </c>
      <c r="F52" s="431"/>
      <c r="G52" s="459">
        <v>4</v>
      </c>
      <c r="H52" s="459">
        <v>45</v>
      </c>
      <c r="I52" s="444">
        <f t="shared" ca="1" si="5"/>
        <v>3941669.5822326527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16423.62325930272</v>
      </c>
      <c r="L52" s="444">
        <f t="shared" ca="1" si="3"/>
        <v>3958093.2054919554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473289.33797977091</v>
      </c>
      <c r="C53" s="447">
        <f t="shared" si="0"/>
        <v>244406.34317494548</v>
      </c>
      <c r="D53" s="447">
        <f ca="1">SUMIF(G:G,46,K:K)</f>
        <v>17492.852165628083</v>
      </c>
      <c r="E53" s="447">
        <f t="shared" ca="1" si="1"/>
        <v>246375.84697045351</v>
      </c>
      <c r="F53" s="431"/>
      <c r="G53" s="459">
        <v>4</v>
      </c>
      <c r="H53" s="459">
        <v>46</v>
      </c>
      <c r="I53" s="444">
        <f t="shared" ca="1" si="5"/>
        <v>3958093.2054919554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16492.055022883149</v>
      </c>
      <c r="L53" s="444">
        <f t="shared" ca="1" si="3"/>
        <v>3974585.2605148386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246375.84697045351</v>
      </c>
      <c r="C54" s="447">
        <f t="shared" si="0"/>
        <v>244406.34317494548</v>
      </c>
      <c r="D54" s="447">
        <f ca="1">SUMIF(G:G,47,K:K)</f>
        <v>5883.5273106217974</v>
      </c>
      <c r="E54" s="447">
        <f t="shared" ca="1" si="1"/>
        <v>7853.0311061298307</v>
      </c>
      <c r="F54" s="431"/>
      <c r="G54" s="459">
        <v>4</v>
      </c>
      <c r="H54" s="459">
        <v>47</v>
      </c>
      <c r="I54" s="444">
        <f t="shared" ca="1" si="5"/>
        <v>3974585.2605148386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16560.771918811828</v>
      </c>
      <c r="L54" s="444">
        <f t="shared" ca="1" si="3"/>
        <v>3991146.0324336505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7853.0311061298307</v>
      </c>
      <c r="C55" s="447">
        <f t="shared" si="0"/>
        <v>244406.34317494548</v>
      </c>
      <c r="D55" s="447">
        <f ca="1">SUMIF(G:G,48,K:K)</f>
        <v>-6319.7526370921769</v>
      </c>
      <c r="E55" s="447">
        <f t="shared" ca="1" si="1"/>
        <v>-242873.0647059078</v>
      </c>
      <c r="F55" s="431"/>
      <c r="G55" s="459">
        <v>4</v>
      </c>
      <c r="H55" s="459">
        <v>48</v>
      </c>
      <c r="I55" s="444">
        <f t="shared" ca="1" si="5"/>
        <v>3991146.0324336505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16629.775135140211</v>
      </c>
      <c r="L55" s="444">
        <f t="shared" ca="1" si="3"/>
        <v>4007775.8075687909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-242873.0647059078</v>
      </c>
      <c r="C56" s="447">
        <f t="shared" si="0"/>
        <v>244406.34317494548</v>
      </c>
      <c r="D56" s="447">
        <f ca="1">SUMIF(G:G,49,K:K)</f>
        <v>-19147.375547313299</v>
      </c>
      <c r="E56" s="447">
        <f t="shared" ca="1" si="1"/>
        <v>-506426.78342816659</v>
      </c>
      <c r="F56" s="431"/>
      <c r="G56" s="459">
        <f>G55+1</f>
        <v>5</v>
      </c>
      <c r="H56" s="459">
        <v>49</v>
      </c>
      <c r="I56" s="444">
        <f t="shared" ca="1" si="5"/>
        <v>4007775.8075687909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16699.065864869961</v>
      </c>
      <c r="L56" s="444">
        <f t="shared" ca="1" si="3"/>
        <v>4024474.8734336607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-506426.78342816659</v>
      </c>
      <c r="C57" s="447">
        <f t="shared" si="0"/>
        <v>244406.34317494548</v>
      </c>
      <c r="D57" s="447">
        <f ca="1">SUMIF(G:G,50,K:K)</f>
        <v>-32631.283990932538</v>
      </c>
      <c r="E57" s="447">
        <f t="shared" ca="1" si="1"/>
        <v>-783464.4105940446</v>
      </c>
      <c r="F57" s="431"/>
      <c r="G57" s="459">
        <f t="shared" ref="G57:G67" si="8">G56</f>
        <v>5</v>
      </c>
      <c r="H57" s="459">
        <v>50</v>
      </c>
      <c r="I57" s="444">
        <f t="shared" ca="1" si="5"/>
        <v>4024474.8734336607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16768.645305973587</v>
      </c>
      <c r="L57" s="444">
        <f t="shared" ca="1" si="3"/>
        <v>4041243.5187396342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-783464.4105940446</v>
      </c>
      <c r="C58" s="447">
        <f t="shared" si="0"/>
        <v>244406.34317494548</v>
      </c>
      <c r="D58" s="447">
        <f ca="1">SUMIF(G:G,51,K:K)</f>
        <v>-46805.054781390871</v>
      </c>
      <c r="E58" s="447">
        <f t="shared" ca="1" si="1"/>
        <v>-1074675.8085503809</v>
      </c>
      <c r="F58" s="431"/>
      <c r="G58" s="459">
        <f t="shared" si="8"/>
        <v>5</v>
      </c>
      <c r="H58" s="459">
        <v>51</v>
      </c>
      <c r="I58" s="444">
        <f t="shared" ca="1" si="5"/>
        <v>4041243.5187396342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16838.514661415145</v>
      </c>
      <c r="L58" s="444">
        <f t="shared" ca="1" si="3"/>
        <v>4058082.0334010492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-1074675.8085503809</v>
      </c>
      <c r="C59" s="447">
        <f t="shared" si="0"/>
        <v>244406.34317494548</v>
      </c>
      <c r="D59" s="447">
        <f ca="1">SUMIF(G:G,52,K:K)</f>
        <v>-61703.982585629688</v>
      </c>
      <c r="E59" s="447">
        <f t="shared" ca="1" si="1"/>
        <v>-1380786.1343109561</v>
      </c>
      <c r="F59" s="431"/>
      <c r="G59" s="459">
        <f t="shared" si="8"/>
        <v>5</v>
      </c>
      <c r="H59" s="459">
        <v>52</v>
      </c>
      <c r="I59" s="444">
        <f t="shared" ca="1" si="5"/>
        <v>4058082.0334010492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16908.675139171039</v>
      </c>
      <c r="L59" s="444">
        <f t="shared" ca="1" si="3"/>
        <v>4074990.7085402203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-1380786.1343109561</v>
      </c>
      <c r="C60" s="447">
        <f t="shared" si="0"/>
        <v>244406.34317494548</v>
      </c>
      <c r="D60" s="447">
        <f ca="1">SUMIF(G:G,53,K:K)</f>
        <v>-77365.167812736327</v>
      </c>
      <c r="E60" s="447">
        <f t="shared" ca="1" si="1"/>
        <v>-1702557.6452986379</v>
      </c>
      <c r="F60" s="431"/>
      <c r="G60" s="459">
        <f t="shared" si="8"/>
        <v>5</v>
      </c>
      <c r="H60" s="459">
        <v>53</v>
      </c>
      <c r="I60" s="444">
        <f t="shared" ca="1" si="5"/>
        <v>4074990.7085402203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16979.127952250918</v>
      </c>
      <c r="L60" s="444">
        <f t="shared" ca="1" si="3"/>
        <v>4091969.8364924714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-1702557.6452986379</v>
      </c>
      <c r="C61" s="447">
        <f t="shared" si="0"/>
        <v>244406.34317494548</v>
      </c>
      <c r="D61" s="447">
        <f ca="1">SUMIF(G:G,54,K:K)</f>
        <v>-93827.608999139091</v>
      </c>
      <c r="E61" s="447">
        <f t="shared" ca="1" si="1"/>
        <v>-2040791.5974727226</v>
      </c>
      <c r="F61" s="431"/>
      <c r="G61" s="459">
        <f t="shared" si="8"/>
        <v>5</v>
      </c>
      <c r="H61" s="459">
        <v>54</v>
      </c>
      <c r="I61" s="444">
        <f t="shared" ca="1" si="5"/>
        <v>4091969.8364924714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17049.87431871863</v>
      </c>
      <c r="L61" s="444">
        <f t="shared" ca="1" si="3"/>
        <v>4109019.7108111898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-2040791.5974727226</v>
      </c>
      <c r="C62" s="447">
        <f t="shared" si="0"/>
        <v>244406.34317494548</v>
      </c>
      <c r="D62" s="447">
        <f ca="1">SUMIF(G:G,55,K:K)</f>
        <v>-111132.29992040466</v>
      </c>
      <c r="E62" s="447">
        <f t="shared" ca="1" si="1"/>
        <v>-2396330.240568073</v>
      </c>
      <c r="F62" s="431"/>
      <c r="G62" s="459">
        <f t="shared" si="8"/>
        <v>5</v>
      </c>
      <c r="H62" s="459">
        <v>55</v>
      </c>
      <c r="I62" s="444">
        <f t="shared" ca="1" si="5"/>
        <v>4109019.7108111898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17120.915461713292</v>
      </c>
      <c r="L62" s="444">
        <f t="shared" ca="1" si="3"/>
        <v>4126140.6262729033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-2396330.240568073</v>
      </c>
      <c r="C63" s="447">
        <f t="shared" si="0"/>
        <v>244406.34317494548</v>
      </c>
      <c r="D63" s="447">
        <f ca="1">SUMIF(G:G,56,K:K)</f>
        <v>-129322.33167145895</v>
      </c>
      <c r="E63" s="447">
        <f t="shared" ca="1" si="1"/>
        <v>-2770058.9154144777</v>
      </c>
      <c r="F63" s="431"/>
      <c r="G63" s="459">
        <f t="shared" si="8"/>
        <v>5</v>
      </c>
      <c r="H63" s="459">
        <v>56</v>
      </c>
      <c r="I63" s="444">
        <f t="shared" ca="1" si="5"/>
        <v>4126140.6262729033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17192.25260947043</v>
      </c>
      <c r="L63" s="444">
        <f t="shared" ca="1" si="3"/>
        <v>4143332.8788823737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-2770058.9154144777</v>
      </c>
      <c r="C64" s="447">
        <f t="shared" si="0"/>
        <v>244406.34317494548</v>
      </c>
      <c r="D64" s="447">
        <f ca="1">SUMIF(G:G,57,K:K)</f>
        <v>-148442.99996942616</v>
      </c>
      <c r="E64" s="447">
        <f t="shared" ca="1" si="1"/>
        <v>-3162908.2585588493</v>
      </c>
      <c r="F64" s="431"/>
      <c r="G64" s="459">
        <f t="shared" si="8"/>
        <v>5</v>
      </c>
      <c r="H64" s="459">
        <v>57</v>
      </c>
      <c r="I64" s="444">
        <f t="shared" ca="1" si="5"/>
        <v>4143332.8788823737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17263.886995343222</v>
      </c>
      <c r="L64" s="444">
        <f t="shared" ca="1" si="3"/>
        <v>4160596.7658777167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-3162908.2585588493</v>
      </c>
      <c r="C65" s="447">
        <f t="shared" si="0"/>
        <v>244406.34317494548</v>
      </c>
      <c r="D65" s="447">
        <f ca="1">SUMIF(G:G,58,K:K)</f>
        <v>-168541.91794628443</v>
      </c>
      <c r="E65" s="447">
        <f t="shared" ca="1" si="1"/>
        <v>-3575856.5196800795</v>
      </c>
      <c r="F65" s="431"/>
      <c r="G65" s="459">
        <f t="shared" si="8"/>
        <v>5</v>
      </c>
      <c r="H65" s="459">
        <v>58</v>
      </c>
      <c r="I65" s="444">
        <f t="shared" ca="1" si="5"/>
        <v>4160596.7658777167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17335.819857823819</v>
      </c>
      <c r="L65" s="444">
        <f t="shared" ca="1" si="3"/>
        <v>4177932.5857355404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-3575856.5196800795</v>
      </c>
      <c r="C66" s="447">
        <f t="shared" si="0"/>
        <v>244406.34317494548</v>
      </c>
      <c r="D66" s="447">
        <f ca="1">SUMIF(G:G,59,K:K)</f>
        <v>-189669.13471220809</v>
      </c>
      <c r="E66" s="447">
        <f t="shared" ca="1" si="1"/>
        <v>-4009931.9975672332</v>
      </c>
      <c r="F66" s="431"/>
      <c r="G66" s="459">
        <f t="shared" si="8"/>
        <v>5</v>
      </c>
      <c r="H66" s="459">
        <v>59</v>
      </c>
      <c r="I66" s="444">
        <f t="shared" ca="1" si="5"/>
        <v>4177932.5857355404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17408.052440564752</v>
      </c>
      <c r="L66" s="444">
        <f t="shared" ca="1" si="3"/>
        <v>4195340.638176105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-4009931.9975672332</v>
      </c>
      <c r="C67" s="447">
        <f t="shared" si="0"/>
        <v>244406.34317494548</v>
      </c>
      <c r="D67" s="447">
        <f t="shared" ref="D67:D71" ca="1" si="9">SUMIF(G:G,60,K:K)</f>
        <v>-211877.25998483523</v>
      </c>
      <c r="E67" s="447">
        <f t="shared" ca="1" si="1"/>
        <v>-4466215.6007270133</v>
      </c>
      <c r="F67" s="431"/>
      <c r="G67" s="459">
        <f t="shared" si="8"/>
        <v>5</v>
      </c>
      <c r="H67" s="459">
        <v>60</v>
      </c>
      <c r="I67" s="444">
        <f t="shared" ca="1" si="5"/>
        <v>4195340.638176105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17480.585992400436</v>
      </c>
      <c r="L67" s="444">
        <f t="shared" ca="1" si="3"/>
        <v>4212821.2241685055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-4466215.6007270133</v>
      </c>
      <c r="C68" s="447">
        <f t="shared" si="0"/>
        <v>244406.34317494548</v>
      </c>
      <c r="D68" s="447">
        <f t="shared" ca="1" si="9"/>
        <v>-211877.25998483523</v>
      </c>
      <c r="E68" s="447">
        <f t="shared" ca="1" si="1"/>
        <v>-4922499.2038867939</v>
      </c>
      <c r="F68" s="431"/>
      <c r="G68" s="459">
        <f>G67+1</f>
        <v>6</v>
      </c>
      <c r="H68" s="459">
        <v>61</v>
      </c>
      <c r="I68" s="444">
        <f t="shared" ca="1" si="5"/>
        <v>4212821.2241685055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17553.421767368774</v>
      </c>
      <c r="L68" s="444">
        <f t="shared" ca="1" si="3"/>
        <v>4230374.6459358744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-4922499.2038867939</v>
      </c>
      <c r="C69" s="447">
        <f t="shared" si="0"/>
        <v>244406.34317494548</v>
      </c>
      <c r="D69" s="447">
        <f t="shared" ca="1" si="9"/>
        <v>-211877.25998483523</v>
      </c>
      <c r="E69" s="447">
        <f t="shared" ca="1" si="1"/>
        <v>-5378782.8070465745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4230374.6459358744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17626.561024732811</v>
      </c>
      <c r="L69" s="444">
        <f t="shared" ca="1" si="3"/>
        <v>4248001.2069606073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-5378782.8070465745</v>
      </c>
      <c r="C70" s="447">
        <f t="shared" si="0"/>
        <v>244406.34317494548</v>
      </c>
      <c r="D70" s="447">
        <f t="shared" ca="1" si="9"/>
        <v>-211877.25998483523</v>
      </c>
      <c r="E70" s="447">
        <f t="shared" ca="1" si="1"/>
        <v>-5835066.4102063552</v>
      </c>
      <c r="F70" s="431"/>
      <c r="G70" s="459">
        <f t="shared" si="10"/>
        <v>6</v>
      </c>
      <c r="H70" s="459">
        <v>63</v>
      </c>
      <c r="I70" s="444">
        <f t="shared" ca="1" si="5"/>
        <v>4248001.2069606073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17700.005029002532</v>
      </c>
      <c r="L70" s="444">
        <f t="shared" ca="1" si="3"/>
        <v>4265701.2119896095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-5835066.4102063552</v>
      </c>
      <c r="C71" s="447">
        <f t="shared" si="0"/>
        <v>244406.34317494548</v>
      </c>
      <c r="D71" s="447">
        <f t="shared" ca="1" si="9"/>
        <v>-211877.25998483523</v>
      </c>
      <c r="E71" s="447">
        <f t="shared" ca="1" si="1"/>
        <v>-6291350.0133661358</v>
      </c>
      <c r="F71" s="431"/>
      <c r="G71" s="459">
        <f t="shared" si="10"/>
        <v>6</v>
      </c>
      <c r="H71" s="459">
        <v>64</v>
      </c>
      <c r="I71" s="444">
        <f t="shared" ca="1" si="5"/>
        <v>4265701.2119896095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17773.755049956708</v>
      </c>
      <c r="L71" s="444">
        <f t="shared" ca="1" si="3"/>
        <v>4283474.9670395665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4283474.9670395665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17847.812362664859</v>
      </c>
      <c r="L72" s="444">
        <f t="shared" ca="1" si="3"/>
        <v>4301322.7794022318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4301322.7794022318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17922.178247509299</v>
      </c>
      <c r="L73" s="444">
        <f t="shared" ca="1" si="3"/>
        <v>4319244.9576497413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4319244.9576497413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17996.853990207255</v>
      </c>
      <c r="L74" s="444">
        <f t="shared" ca="1" si="3"/>
        <v>4337241.8116399487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4337241.8116399487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17979.711316564044</v>
      </c>
      <c r="L75" s="444">
        <f t="shared" ca="1" si="3"/>
        <v>4333110.4272919344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4333110.4272919344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17962.497215113981</v>
      </c>
      <c r="L76" s="444">
        <f t="shared" ca="1" si="3"/>
        <v>4328961.8288424695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4328961.8288424695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17945.211388241212</v>
      </c>
      <c r="L77" s="444">
        <f t="shared" ca="1" si="3"/>
        <v>4324795.9445661325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4324795.9445661325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17927.85353708981</v>
      </c>
      <c r="L78" s="444">
        <f t="shared" ca="1" si="3"/>
        <v>4320612.7024386441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4320612.7024386441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17910.423361558605</v>
      </c>
      <c r="L79" s="444">
        <f t="shared" ca="1" si="3"/>
        <v>4316412.0301356241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4316412.0301356241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17892.920560296025</v>
      </c>
      <c r="L80" s="444">
        <f t="shared" ca="1" si="3"/>
        <v>4312193.8550313413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4312193.8550313413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17875.344830694845</v>
      </c>
      <c r="L81" s="444">
        <f t="shared" ca="1" si="3"/>
        <v>4307958.1041974574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4307958.1041974574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17857.695868886996</v>
      </c>
      <c r="L82" s="444">
        <f t="shared" ca="1" si="3"/>
        <v>4303704.704401766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4303704.704401766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17839.97336973828</v>
      </c>
      <c r="L83" s="444">
        <f t="shared" ca="1" si="3"/>
        <v>4299433.5821069255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4299433.5821069255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17822.177026843114</v>
      </c>
      <c r="L84" s="444">
        <f t="shared" ca="1" si="3"/>
        <v>4295144.6634691898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4295144.6634691898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17804.306532519215</v>
      </c>
      <c r="L85" s="444">
        <f t="shared" ca="1" si="3"/>
        <v>4290837.8743371302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4290837.8743371302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17786.361577802298</v>
      </c>
      <c r="L86" s="444">
        <f t="shared" ca="1" si="3"/>
        <v>4286513.1402503541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4286513.1402503541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17768.341852440732</v>
      </c>
      <c r="L87" s="444">
        <f t="shared" ca="1" si="3"/>
        <v>4282170.3864382161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4282170.3864382161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17750.247044890155</v>
      </c>
      <c r="L88" s="444">
        <f t="shared" ca="1" si="3"/>
        <v>4277809.5378185278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4277809.5378185278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17732.076842308121</v>
      </c>
      <c r="L89" s="444">
        <f t="shared" ca="1" si="3"/>
        <v>4273430.5189962573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4273430.5189962573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17713.830930548662</v>
      </c>
      <c r="L90" s="444">
        <f t="shared" ca="1" si="3"/>
        <v>4269033.2542622276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4269033.2542622276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17695.508994156869</v>
      </c>
      <c r="L91" s="444">
        <f t="shared" ca="1" si="3"/>
        <v>4264617.6675918056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4264617.6675918056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17677.110716363444</v>
      </c>
      <c r="L92" s="444">
        <f t="shared" ca="1" si="3"/>
        <v>4260183.6826435905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4260183.6826435905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17658.635779079217</v>
      </c>
      <c r="L93" s="444">
        <f t="shared" ca="1" si="3"/>
        <v>4255731.2227580911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4255731.2227580911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17640.083862889634</v>
      </c>
      <c r="L94" s="444">
        <f t="shared" ca="1" si="3"/>
        <v>4251260.2109564021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4251260.2109564021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17621.454647049264</v>
      </c>
      <c r="L95" s="444">
        <f t="shared" ca="1" si="3"/>
        <v>4246770.5699388729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4246770.5699388729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17602.747809476226</v>
      </c>
      <c r="L96" s="444">
        <f t="shared" ca="1" si="3"/>
        <v>4242262.2220837707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4242262.2220837707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17583.963026746635</v>
      </c>
      <c r="L97" s="444">
        <f t="shared" ca="1" si="3"/>
        <v>4237735.0894459384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4237735.0894459384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17565.099974089</v>
      </c>
      <c r="L98" s="444">
        <f t="shared" ca="1" si="3"/>
        <v>4233189.0937554492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4233189.0937554492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17546.158325378627</v>
      </c>
      <c r="L99" s="444">
        <f t="shared" ca="1" si="3"/>
        <v>4228624.1564162495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4228624.1564162495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17527.137753131963</v>
      </c>
      <c r="L100" s="444">
        <f t="shared" ca="1" si="3"/>
        <v>4224040.1985048028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4224040.1985048028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17508.037928500933</v>
      </c>
      <c r="L101" s="444">
        <f t="shared" ca="1" si="3"/>
        <v>4219437.1407687254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4219437.1407687254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17488.858521267277</v>
      </c>
      <c r="L102" s="444">
        <f t="shared" ca="1" si="3"/>
        <v>4214814.9036254138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4214814.9036254138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17469.599199836812</v>
      </c>
      <c r="L103" s="444">
        <f t="shared" ca="1" si="3"/>
        <v>4210173.4071606714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4210173.4071606714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17450.259631233719</v>
      </c>
      <c r="L104" s="444">
        <f t="shared" ca="1" si="3"/>
        <v>4205512.5711273262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4205512.5711273262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17438.105732761447</v>
      </c>
      <c r="L105" s="444">
        <f t="shared" ca="1" si="3"/>
        <v>4202583.4815955088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4202583.4815955088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17425.901193045542</v>
      </c>
      <c r="L106" s="444">
        <f t="shared" ca="1" si="3"/>
        <v>4199642.187523975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4199642.187523975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17413.645801080816</v>
      </c>
      <c r="L107" s="444">
        <f t="shared" ca="1" si="3"/>
        <v>4196688.6380604766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4196688.6380604766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17401.339344982909</v>
      </c>
      <c r="L108" s="444">
        <f t="shared" ca="1" si="3"/>
        <v>4193722.7821408808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4193722.7821408808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17388.981611984589</v>
      </c>
      <c r="L109" s="444">
        <f t="shared" ca="1" si="3"/>
        <v>4190744.5684882868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4190744.5684882868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17376.572388432116</v>
      </c>
      <c r="L110" s="444">
        <f t="shared" ca="1" si="3"/>
        <v>4187753.94561214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4187753.94561214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17364.111459781503</v>
      </c>
      <c r="L111" s="444">
        <f t="shared" ca="1" si="3"/>
        <v>4184750.8618073426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4184750.8618073426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17351.59861059485</v>
      </c>
      <c r="L112" s="444">
        <f t="shared" ca="1" si="3"/>
        <v>4181735.2651533587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4181735.2651533587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17339.033624536583</v>
      </c>
      <c r="L113" s="444">
        <f t="shared" ca="1" si="3"/>
        <v>4178707.1035133163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4178707.1035133163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17326.416284369738</v>
      </c>
      <c r="L114" s="444">
        <f t="shared" ca="1" si="3"/>
        <v>4175666.3245331072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4175666.3245331072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17313.746371952202</v>
      </c>
      <c r="L115" s="444">
        <f t="shared" ca="1" si="3"/>
        <v>4172612.8756404808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4172612.8756404808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17301.023668232923</v>
      </c>
      <c r="L116" s="444">
        <f t="shared" ca="1" si="3"/>
        <v>4169546.7040441348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4169546.7040441348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17288.247953248148</v>
      </c>
      <c r="L117" s="444">
        <f t="shared" ca="1" si="3"/>
        <v>4166467.7567328042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4166467.7567328042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17275.419006117605</v>
      </c>
      <c r="L118" s="444">
        <f t="shared" ca="1" si="3"/>
        <v>4163375.9804743431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4163375.9804743431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17262.536605040685</v>
      </c>
      <c r="L119" s="444">
        <f t="shared" ca="1" si="3"/>
        <v>4160271.3218148048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4160271.3218148048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17249.600527292605</v>
      </c>
      <c r="L120" s="444">
        <f t="shared" ca="1" si="3"/>
        <v>4157153.7270775186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4157153.7270775186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17236.610549220579</v>
      </c>
      <c r="L121" s="444">
        <f t="shared" ca="1" si="3"/>
        <v>4154023.1423621601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4154023.1423621601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17223.566446239922</v>
      </c>
      <c r="L122" s="444">
        <f t="shared" ca="1" si="3"/>
        <v>4150879.5135438214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4150879.5135438214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17210.467992830178</v>
      </c>
      <c r="L123" s="444">
        <f t="shared" ca="1" si="3"/>
        <v>4147722.7862720727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4147722.7862720727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17197.314962531225</v>
      </c>
      <c r="L124" s="444">
        <f t="shared" ca="1" si="3"/>
        <v>4144552.9059700253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4144552.9059700253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17184.107127939362</v>
      </c>
      <c r="L125" s="444">
        <f t="shared" ca="1" si="3"/>
        <v>4141369.8178333859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4141369.8178333859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17170.844260703361</v>
      </c>
      <c r="L126" s="444">
        <f t="shared" ca="1" si="3"/>
        <v>4138173.4668295104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4138173.4668295104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17157.52613152055</v>
      </c>
      <c r="L127" s="444">
        <f t="shared" ca="1" si="3"/>
        <v>4134963.7976964521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4134963.7976964521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17144.152510132808</v>
      </c>
      <c r="L128" s="444">
        <f t="shared" ca="1" si="3"/>
        <v>4131740.754942006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4131740.754942006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17130.723165322615</v>
      </c>
      <c r="L129" s="444">
        <f t="shared" ca="1" si="3"/>
        <v>4128504.2828427497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4128504.2828427497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17117.237864909046</v>
      </c>
      <c r="L130" s="444">
        <f t="shared" ca="1" si="3"/>
        <v>4125254.3254430802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4125254.3254430802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17103.696375743755</v>
      </c>
      <c r="L131" s="444">
        <f t="shared" ca="1" si="3"/>
        <v>4121990.8265542453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4121990.8265542453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17090.098463706945</v>
      </c>
      <c r="L132" s="444">
        <f t="shared" ca="1" si="3"/>
        <v>4118713.7297533737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4118713.7297533737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17076.443893703312</v>
      </c>
      <c r="L133" s="444">
        <f t="shared" ca="1" si="3"/>
        <v>4115422.978382498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4115422.978382498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17062.732429657994</v>
      </c>
      <c r="L134" s="444">
        <f t="shared" ca="1" si="3"/>
        <v>4112118.5155475773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4112118.5155475773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17048.963834512495</v>
      </c>
      <c r="L135" s="444">
        <f t="shared" ca="1" si="3"/>
        <v>4108800.284117511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4108800.284117511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17035.137870220547</v>
      </c>
      <c r="L136" s="444">
        <f t="shared" ca="1" si="3"/>
        <v>4105468.2267231527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4105468.2267231527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17021.254297744057</v>
      </c>
      <c r="L137" s="444">
        <f t="shared" ca="1" si="3"/>
        <v>4102122.2857563179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4102122.2857563179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17007.312877048913</v>
      </c>
      <c r="L138" s="444">
        <f t="shared" ca="1" si="3"/>
        <v>4098762.4033687878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4098762.4033687878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16993.313367100873</v>
      </c>
      <c r="L139" s="444">
        <f t="shared" ca="1" si="3"/>
        <v>4095388.5214713099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4095388.5214713099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16979.255525861379</v>
      </c>
      <c r="L140" s="444">
        <f t="shared" ca="1" si="3"/>
        <v>4092000.5817325925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4092000.5817325925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16965.139110283391</v>
      </c>
      <c r="L141" s="444">
        <f t="shared" ca="1" si="3"/>
        <v>4088598.5255782972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4088598.5255782972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16950.96387630716</v>
      </c>
      <c r="L142" s="444">
        <f t="shared" ca="1" si="3"/>
        <v>4085182.2941900254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4085182.2941900254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16936.729578856026</v>
      </c>
      <c r="L143" s="444">
        <f t="shared" ca="1" si="3"/>
        <v>4081751.8285043025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4081751.8285043025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16922.435971832183</v>
      </c>
      <c r="L144" s="444">
        <f t="shared" ca="1" si="3"/>
        <v>4078307.0692115561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4078307.0692115561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16908.082808112405</v>
      </c>
      <c r="L145" s="444">
        <f t="shared" ca="1" si="3"/>
        <v>4074847.9567550896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4074847.9567550896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16893.669839543796</v>
      </c>
      <c r="L146" s="444">
        <f t="shared" ca="1" si="3"/>
        <v>4071374.4313300545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4071374.4313300545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16879.196816939482</v>
      </c>
      <c r="L147" s="444">
        <f t="shared" ca="1" si="3"/>
        <v>4067886.4328824151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4067886.4328824151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16864.663490074319</v>
      </c>
      <c r="L148" s="444">
        <f t="shared" ca="1" si="3"/>
        <v>4064383.9011079106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4064383.9011079106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16850.069607680547</v>
      </c>
      <c r="L149" s="444">
        <f t="shared" ca="1" si="3"/>
        <v>4060866.7754510124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4060866.7754510124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16835.414917443475</v>
      </c>
      <c r="L150" s="444">
        <f t="shared" ca="1" si="3"/>
        <v>4057334.995103877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4057334.995103877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16820.699165997077</v>
      </c>
      <c r="L151" s="444">
        <f t="shared" ca="1" si="3"/>
        <v>4053788.4990052953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4053788.4990052953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16805.922098919651</v>
      </c>
      <c r="L152" s="444">
        <f t="shared" ca="1" si="3"/>
        <v>4050227.2258396363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4050227.2258396363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16791.083460729405</v>
      </c>
      <c r="L153" s="444">
        <f t="shared" ca="1" si="3"/>
        <v>4046651.1140357871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4046651.1140357871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16776.182994880033</v>
      </c>
      <c r="L154" s="444">
        <f t="shared" ca="1" si="3"/>
        <v>4043060.1017660885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4043060.1017660885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16761.22044375629</v>
      </c>
      <c r="L155" s="444">
        <f t="shared" ca="1" si="3"/>
        <v>4039454.126945266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4039454.126945266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16746.19554866953</v>
      </c>
      <c r="L156" s="444">
        <f t="shared" ca="1" si="3"/>
        <v>4035833.1272293567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4035833.1272293567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16731.108049853243</v>
      </c>
      <c r="L157" s="444">
        <f t="shared" ca="1" si="3"/>
        <v>4032197.0400146311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4032197.0400146311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16715.957686458551</v>
      </c>
      <c r="L158" s="444">
        <f t="shared" ca="1" si="3"/>
        <v>4028545.802436511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4028545.802436511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16700.744196549716</v>
      </c>
      <c r="L159" s="444">
        <f t="shared" ca="1" si="3"/>
        <v>4024879.3513684818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4024879.3513684818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16685.467317099596</v>
      </c>
      <c r="L160" s="444">
        <f t="shared" ca="1" si="3"/>
        <v>4021197.6234210026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4021197.6234210026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16670.126783985099</v>
      </c>
      <c r="L161" s="444">
        <f t="shared" ca="1" si="3"/>
        <v>4017500.554940409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4017500.554940409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16654.722331982626</v>
      </c>
      <c r="L162" s="444">
        <f t="shared" ca="1" si="3"/>
        <v>4013788.0820078128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4013788.0820078128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16639.253694763476</v>
      </c>
      <c r="L163" s="444">
        <f t="shared" ca="1" si="3"/>
        <v>4010060.1404379974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4010060.1404379974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16623.720604889244</v>
      </c>
      <c r="L164" s="444">
        <f t="shared" ca="1" si="3"/>
        <v>4006316.6657783077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4006316.6657783077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16608.122793807201</v>
      </c>
      <c r="L165" s="444">
        <f t="shared" ca="1" si="3"/>
        <v>4002557.5933075361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4002557.5933075361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16592.459991845655</v>
      </c>
      <c r="L166" s="444">
        <f t="shared" ca="1" si="3"/>
        <v>3998782.8580348031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3998782.8580348031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16576.731928209269</v>
      </c>
      <c r="L167" s="444">
        <f t="shared" ca="1" si="3"/>
        <v>3994992.3946984336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3994992.3946984336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16560.938330974393</v>
      </c>
      <c r="L168" s="444">
        <f t="shared" ca="1" si="3"/>
        <v>3991186.1377648292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3991186.1377648292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16545.078927084378</v>
      </c>
      <c r="L169" s="444">
        <f t="shared" ca="1" si="3"/>
        <v>3987364.0214273348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3987364.0214273348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16529.153442344817</v>
      </c>
      <c r="L170" s="444">
        <f t="shared" ca="1" si="3"/>
        <v>3983525.9796051006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3983525.9796051006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16513.16160141884</v>
      </c>
      <c r="L171" s="444">
        <f t="shared" ca="1" si="3"/>
        <v>3979671.9459419404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3979671.9459419404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16497.103127822338</v>
      </c>
      <c r="L172" s="444">
        <f t="shared" ca="1" si="3"/>
        <v>3975801.8538051839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3975801.8538051839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16480.977743919189</v>
      </c>
      <c r="L173" s="444">
        <f t="shared" ca="1" si="3"/>
        <v>3971915.6362845241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3971915.6362845241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16464.785170916439</v>
      </c>
      <c r="L174" s="444">
        <f t="shared" ca="1" si="3"/>
        <v>3968013.2261908618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3968013.2261908618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16448.52512885951</v>
      </c>
      <c r="L175" s="444">
        <f t="shared" ca="1" si="3"/>
        <v>3964094.5560551425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3964094.5560551425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16432.197336627349</v>
      </c>
      <c r="L176" s="444">
        <f t="shared" ca="1" si="3"/>
        <v>3960159.5581271909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3960159.5581271909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16415.801511927551</v>
      </c>
      <c r="L177" s="444">
        <f t="shared" ca="1" si="3"/>
        <v>3956208.1643745396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3956208.1643745396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16399.337371291502</v>
      </c>
      <c r="L178" s="444">
        <f t="shared" ca="1" si="3"/>
        <v>3952240.3064812524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3952240.3064812524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16382.804630069471</v>
      </c>
      <c r="L179" s="444">
        <f t="shared" ca="1" si="3"/>
        <v>3948255.9158467432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3948255.9158467432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16366.203002425684</v>
      </c>
      <c r="L180" s="444">
        <f t="shared" ca="1" si="3"/>
        <v>3944254.9235845902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3944254.9235845902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16349.532201333383</v>
      </c>
      <c r="L181" s="444">
        <f t="shared" ca="1" si="3"/>
        <v>3940237.2605213448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3940237.2605213448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16332.791938569859</v>
      </c>
      <c r="L182" s="444">
        <f t="shared" ca="1" si="3"/>
        <v>3936202.8571953359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3936202.8571953359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16315.981924711488</v>
      </c>
      <c r="L183" s="444">
        <f t="shared" ca="1" si="3"/>
        <v>3932151.6438554684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3932151.6438554684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16299.101869128706</v>
      </c>
      <c r="L184" s="444">
        <f t="shared" ca="1" si="3"/>
        <v>3928083.5504600182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3928083.5504600182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16282.151479980997</v>
      </c>
      <c r="L185" s="444">
        <f t="shared" ca="1" si="3"/>
        <v>3923998.5066754203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3923998.5066754203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16265.130464211839</v>
      </c>
      <c r="L186" s="444">
        <f t="shared" ca="1" si="3"/>
        <v>3919896.4418750536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3919896.4418750536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16248.038527543644</v>
      </c>
      <c r="L187" s="444">
        <f t="shared" ca="1" si="3"/>
        <v>3915777.2851380184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3915777.2851380184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16230.875374472665</v>
      </c>
      <c r="L188" s="444">
        <f t="shared" ca="1" si="3"/>
        <v>3911640.9652479123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3911640.9652479123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16213.640708263887</v>
      </c>
      <c r="L189" s="444">
        <f t="shared" ca="1" si="3"/>
        <v>3907487.4106915975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3907487.4106915975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16196.334230945909</v>
      </c>
      <c r="L190" s="444">
        <f t="shared" ca="1" si="3"/>
        <v>3903316.5496579646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3903316.5496579646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16178.955643305773</v>
      </c>
      <c r="L191" s="444">
        <f t="shared" ca="1" si="3"/>
        <v>3899128.3100366914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3899128.3100366914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16161.504644883802</v>
      </c>
      <c r="L192" s="444">
        <f t="shared" ca="1" si="3"/>
        <v>3894922.6194169964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3894922.6194169964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16143.980933968407</v>
      </c>
      <c r="L193" s="444">
        <f t="shared" ca="1" si="3"/>
        <v>3890699.405086386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3890699.405086386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16126.384207590861</v>
      </c>
      <c r="L194" s="444">
        <f t="shared" ca="1" si="3"/>
        <v>3886458.5940293982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3886458.5940293982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16108.71416152008</v>
      </c>
      <c r="L195" s="444">
        <f t="shared" ca="1" si="3"/>
        <v>3882200.1129263393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3882200.1129263393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16090.970490257336</v>
      </c>
      <c r="L196" s="444">
        <f t="shared" ca="1" si="3"/>
        <v>3877923.8881520177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3877923.8881520177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16073.152887030994</v>
      </c>
      <c r="L197" s="444">
        <f t="shared" ca="1" si="3"/>
        <v>3873629.8457744699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3873629.8457744699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16055.26104379121</v>
      </c>
      <c r="L198" s="444">
        <f t="shared" ca="1" si="3"/>
        <v>3869317.9115536823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3869317.9115536823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16037.294651204598</v>
      </c>
      <c r="L199" s="444">
        <f t="shared" ca="1" si="3"/>
        <v>3864988.0109403082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3864988.0109403082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16019.253398648874</v>
      </c>
      <c r="L200" s="444">
        <f t="shared" ca="1" si="3"/>
        <v>3860640.0690743783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3860640.0690743783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16001.136974207498</v>
      </c>
      <c r="L201" s="444">
        <f t="shared" ca="1" si="3"/>
        <v>3856274.0107840071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3856274.0107840071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15982.945064664287</v>
      </c>
      <c r="L202" s="444">
        <f t="shared" ca="1" si="3"/>
        <v>3851889.7605840927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3851889.7605840927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15964.677355497972</v>
      </c>
      <c r="L203" s="444">
        <f t="shared" ca="1" si="3"/>
        <v>3847487.242675012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3847487.242675012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15946.333530876802</v>
      </c>
      <c r="L204" s="444">
        <f t="shared" ca="1" si="3"/>
        <v>3843066.38094131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3843066.38094131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15927.913273653046</v>
      </c>
      <c r="L205" s="444">
        <f t="shared" ca="1" si="3"/>
        <v>3838627.0989503842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3838627.0989503842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15909.41626535752</v>
      </c>
      <c r="L206" s="444">
        <f t="shared" ca="1" si="3"/>
        <v>3834169.3199511631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3834169.3199511631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15890.842186194101</v>
      </c>
      <c r="L207" s="444">
        <f t="shared" ca="1" si="3"/>
        <v>3829692.9668727783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3829692.9668727783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15872.190715034165</v>
      </c>
      <c r="L208" s="444">
        <f t="shared" ca="1" si="3"/>
        <v>3825197.9623232335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3825197.9623232335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15853.461529411063</v>
      </c>
      <c r="L209" s="444">
        <f t="shared" ca="1" si="3"/>
        <v>3820684.2285880656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3820684.2285880656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15834.654305514528</v>
      </c>
      <c r="L210" s="444">
        <f t="shared" ca="1" si="3"/>
        <v>3816151.6876290012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3816151.6876290012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15815.768718185092</v>
      </c>
      <c r="L211" s="444">
        <f t="shared" ca="1" si="3"/>
        <v>3811600.2610826073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3811600.2610826073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15796.80444090845</v>
      </c>
      <c r="L212" s="444">
        <f t="shared" ca="1" si="3"/>
        <v>3807029.8702589371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3807029.8702589371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15777.761145809824</v>
      </c>
      <c r="L213" s="444">
        <f t="shared" ca="1" si="3"/>
        <v>3802440.436140168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3802440.436140168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15758.638503648288</v>
      </c>
      <c r="L214" s="444">
        <f t="shared" ca="1" si="3"/>
        <v>3797831.8793792375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3797831.8793792375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15739.436183811076</v>
      </c>
      <c r="L215" s="444">
        <f t="shared" ca="1" si="3"/>
        <v>3793204.1202984699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3793204.1202984699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15720.153854307877</v>
      </c>
      <c r="L216" s="444">
        <f t="shared" ca="1" si="3"/>
        <v>3788557.0788881988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3788557.0788881988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15700.791181765086</v>
      </c>
      <c r="L217" s="444">
        <f t="shared" ca="1" si="3"/>
        <v>3783890.6748053851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3783890.6748053851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15681.347831420024</v>
      </c>
      <c r="L218" s="444">
        <f t="shared" ca="1" si="3"/>
        <v>3779204.8273722264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3779204.8273722264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15661.823467115197</v>
      </c>
      <c r="L219" s="444">
        <f t="shared" ca="1" si="3"/>
        <v>3774499.455574763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3774499.455574763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15642.217751292432</v>
      </c>
      <c r="L220" s="444">
        <f t="shared" ca="1" si="3"/>
        <v>3769774.4780614767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3769774.4780614767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15622.530344987075</v>
      </c>
      <c r="L221" s="444">
        <f t="shared" ca="1" si="3"/>
        <v>3765029.8131418852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3765029.8131418852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15602.76090782211</v>
      </c>
      <c r="L222" s="444">
        <f t="shared" ca="1" si="3"/>
        <v>3760265.3787851287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3760265.3787851287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15582.90909800229</v>
      </c>
      <c r="L223" s="444">
        <f t="shared" ca="1" si="3"/>
        <v>3755481.092618552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3755481.092618552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15562.974572308221</v>
      </c>
      <c r="L224" s="444">
        <f t="shared" ca="1" si="3"/>
        <v>3750676.8719262816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3750676.8719262816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15542.956986090427</v>
      </c>
      <c r="L225" s="444">
        <f t="shared" ca="1" si="3"/>
        <v>3745852.6336477934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3745852.6336477934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15522.855993263394</v>
      </c>
      <c r="L226" s="444">
        <f t="shared" ca="1" si="3"/>
        <v>3741008.2943764781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3741008.2943764781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15502.671246299582</v>
      </c>
      <c r="L227" s="444">
        <f t="shared" ca="1" si="3"/>
        <v>3736143.7703581988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3736143.7703581988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15482.402396223417</v>
      </c>
      <c r="L228" s="444">
        <f t="shared" ca="1" si="3"/>
        <v>3731258.9774898435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3731258.9774898435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15462.04909260527</v>
      </c>
      <c r="L229" s="444">
        <f t="shared" ca="1" si="3"/>
        <v>3726353.8313178699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3726353.8313178699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15441.610983555382</v>
      </c>
      <c r="L230" s="444">
        <f t="shared" ca="1" si="3"/>
        <v>3721428.2470368464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3721428.2470368464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15421.08771571778</v>
      </c>
      <c r="L231" s="444">
        <f t="shared" ca="1" si="3"/>
        <v>3716482.1394879855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3716482.1394879855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15400.478934264196</v>
      </c>
      <c r="L232" s="444">
        <f t="shared" ca="1" si="3"/>
        <v>3711515.423157671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3711515.423157671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15379.784282887882</v>
      </c>
      <c r="L233" s="444">
        <f t="shared" ca="1" si="3"/>
        <v>3706528.01217598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3706528.01217598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15359.003403797506</v>
      </c>
      <c r="L234" s="444">
        <f t="shared" ca="1" si="3"/>
        <v>3701519.8203151985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3701519.8203151985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15338.135937710915</v>
      </c>
      <c r="L235" s="444">
        <f t="shared" ca="1" si="3"/>
        <v>3696490.7609883305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3696490.7609883305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15317.181523848965</v>
      </c>
      <c r="L236" s="444">
        <f t="shared" ca="1" si="3"/>
        <v>3691440.7472476005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3691440.7472476005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15296.139799929255</v>
      </c>
      <c r="L237" s="444">
        <f t="shared" ca="1" si="3"/>
        <v>3686369.6917829509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3686369.6917829509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15275.010402159884</v>
      </c>
      <c r="L238" s="444">
        <f t="shared" ca="1" si="3"/>
        <v>3681277.5069205319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3681277.5069205319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15253.792965233139</v>
      </c>
      <c r="L239" s="444">
        <f t="shared" ca="1" si="3"/>
        <v>3676164.1046211864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3676164.1046211864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15232.487122319199</v>
      </c>
      <c r="L240" s="444">
        <f t="shared" ca="1" si="3"/>
        <v>3671029.3964789268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3671029.3964789268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15211.092505059783</v>
      </c>
      <c r="L241" s="444">
        <f t="shared" ca="1" si="3"/>
        <v>3665873.2937194076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3665873.2937194076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15189.608743561785</v>
      </c>
      <c r="L242" s="444">
        <f t="shared" ca="1" si="3"/>
        <v>3660695.7071983907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3660695.7071983907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15168.035466390886</v>
      </c>
      <c r="L243" s="444">
        <f t="shared" ca="1" si="3"/>
        <v>3655496.5474002026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3655496.5474002026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15146.372300565099</v>
      </c>
      <c r="L244" s="444">
        <f t="shared" ca="1" si="3"/>
        <v>3650275.724436189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3650275.724436189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15124.618871548375</v>
      </c>
      <c r="L245" s="444">
        <f t="shared" ca="1" si="3"/>
        <v>3645033.1480431585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3645033.1480431585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15102.774803244081</v>
      </c>
      <c r="L246" s="444">
        <f t="shared" ca="1" si="3"/>
        <v>3639768.7275818237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3639768.7275818237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15080.83971798852</v>
      </c>
      <c r="L247" s="444">
        <f t="shared" ca="1" si="3"/>
        <v>3634482.3720352333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3634482.3720352333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15058.813236544394</v>
      </c>
      <c r="L248" s="444">
        <f t="shared" ca="1" si="3"/>
        <v>3629173.9900071989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3629173.9900071989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15036.69497809425</v>
      </c>
      <c r="L249" s="444">
        <f t="shared" ca="1" si="3"/>
        <v>3623843.4897207143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3623843.4897207143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15014.484560233897</v>
      </c>
      <c r="L250" s="444">
        <f t="shared" ca="1" si="3"/>
        <v>3618490.7790163695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3618490.7790163695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14992.181598965793</v>
      </c>
      <c r="L251" s="444">
        <f t="shared" ca="1" si="3"/>
        <v>3613115.7653507567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3613115.7653507567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14969.78570869241</v>
      </c>
      <c r="L252" s="444">
        <f t="shared" ca="1" si="3"/>
        <v>3607718.3557948703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3607718.3557948703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14947.29650220955</v>
      </c>
      <c r="L253" s="444">
        <f t="shared" ca="1" si="3"/>
        <v>3602298.4570325012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3602298.4570325012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14924.713590699675</v>
      </c>
      <c r="L254" s="444">
        <f t="shared" ca="1" si="3"/>
        <v>3596855.9753586221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3596855.9753586221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14902.036583725183</v>
      </c>
      <c r="L255" s="444">
        <f t="shared" ca="1" si="3"/>
        <v>3591390.8166777687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3591390.8166777687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14879.265089221624</v>
      </c>
      <c r="L256" s="444">
        <f t="shared" ca="1" si="3"/>
        <v>3585902.8865024117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3585902.8865024117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14856.398713490968</v>
      </c>
      <c r="L257" s="444">
        <f t="shared" ca="1" si="3"/>
        <v>3580392.0899513238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3580392.0899513238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14833.437061194771</v>
      </c>
      <c r="L258" s="444">
        <f t="shared" ca="1" si="3"/>
        <v>3574858.3317479398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3574858.3317479398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14810.379735347336</v>
      </c>
      <c r="L259" s="444">
        <f t="shared" ca="1" si="3"/>
        <v>3569301.5162187084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3569301.5162187084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14787.226337308874</v>
      </c>
      <c r="L260" s="444">
        <f t="shared" ca="1" si="3"/>
        <v>3563721.5472914386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3563721.5472914386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14763.976466778582</v>
      </c>
      <c r="L261" s="444">
        <f t="shared" ca="1" si="3"/>
        <v>3558118.3284936384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3558118.3284936384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14740.629721787745</v>
      </c>
      <c r="L262" s="444">
        <f t="shared" ca="1" si="3"/>
        <v>3552491.7629508474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3552491.7629508474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14717.185698692785</v>
      </c>
      <c r="L263" s="444">
        <f t="shared" ref="L263:L517" ca="1" si="28">I263-J263+K263</f>
        <v>3546841.7533849613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3546841.7533849613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14693.643992168258</v>
      </c>
      <c r="L264" s="444">
        <f t="shared" ca="1" si="28"/>
        <v>3541168.2021125508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3541168.2021125508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14670.004195199883</v>
      </c>
      <c r="L265" s="444">
        <f t="shared" ca="1" si="28"/>
        <v>3535471.0110431719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3535471.0110431719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14646.265899077471</v>
      </c>
      <c r="L266" s="444">
        <f t="shared" ca="1" si="28"/>
        <v>3529750.0816776706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3529750.0816776706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14622.428693387883</v>
      </c>
      <c r="L267" s="444">
        <f t="shared" ca="1" si="28"/>
        <v>3524005.3151064795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3524005.3151064795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14598.49216600792</v>
      </c>
      <c r="L268" s="444">
        <f t="shared" ca="1" si="28"/>
        <v>3518236.6120079085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3518236.6120079085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14574.455903097207</v>
      </c>
      <c r="L269" s="444">
        <f t="shared" ca="1" si="28"/>
        <v>3512443.8726464268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3512443.8726464268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14550.319489091033</v>
      </c>
      <c r="L270" s="444">
        <f t="shared" ca="1" si="28"/>
        <v>3506626.9968709392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3506626.9968709392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14526.082506693167</v>
      </c>
      <c r="L271" s="444">
        <f t="shared" ca="1" si="28"/>
        <v>3500785.8841130533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3500785.8841130533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14501.744536868642</v>
      </c>
      <c r="L272" s="444">
        <f t="shared" ca="1" si="28"/>
        <v>3494920.4333853433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3494920.4333853433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14477.305158836518</v>
      </c>
      <c r="L273" s="444">
        <f t="shared" ca="1" si="28"/>
        <v>3489030.5432796008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3489030.5432796008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14452.76395006259</v>
      </c>
      <c r="L274" s="444">
        <f t="shared" ca="1" si="28"/>
        <v>3483116.1119650844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3483116.1119650844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14428.120486252106</v>
      </c>
      <c r="L275" s="444">
        <f t="shared" ca="1" si="28"/>
        <v>3477177.0371867577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3477177.0371867577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14403.374341342409</v>
      </c>
      <c r="L276" s="444">
        <f t="shared" ca="1" si="28"/>
        <v>3471213.2162635215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3471213.2162635215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14378.525087495593</v>
      </c>
      <c r="L277" s="444">
        <f t="shared" ca="1" si="28"/>
        <v>3465224.5460864385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3465224.5460864385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14353.572295091084</v>
      </c>
      <c r="L278" s="444">
        <f t="shared" ca="1" si="28"/>
        <v>3459210.9231169508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3459210.9231169508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14328.515532718216</v>
      </c>
      <c r="L279" s="444">
        <f t="shared" ca="1" si="28"/>
        <v>3453172.24338509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3453172.24338509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14303.354367168797</v>
      </c>
      <c r="L280" s="444">
        <f t="shared" ca="1" si="28"/>
        <v>3447108.4024876799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3447108.4024876799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14278.088363429588</v>
      </c>
      <c r="L281" s="444">
        <f t="shared" ca="1" si="28"/>
        <v>3441019.2955865306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3441019.2955865306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14252.717084674801</v>
      </c>
      <c r="L282" s="444">
        <f t="shared" ca="1" si="28"/>
        <v>3434904.8174066264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3434904.8174066264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14227.240092258529</v>
      </c>
      <c r="L283" s="444">
        <f t="shared" ca="1" si="28"/>
        <v>3428764.8622343061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3428764.8622343061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14201.656945707195</v>
      </c>
      <c r="L284" s="444">
        <f t="shared" ca="1" si="28"/>
        <v>3422599.3239154345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3422599.3239154345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14175.9672027119</v>
      </c>
      <c r="L285" s="444">
        <f t="shared" ca="1" si="28"/>
        <v>3416408.0958535676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3416408.0958535676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14150.170419120788</v>
      </c>
      <c r="L286" s="444">
        <f t="shared" ca="1" si="28"/>
        <v>3410191.0710081095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3410191.0710081095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14124.266148931378</v>
      </c>
      <c r="L287" s="444">
        <f t="shared" ca="1" si="28"/>
        <v>3403948.141892462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3403948.141892462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14098.253944282847</v>
      </c>
      <c r="L288" s="444">
        <f t="shared" ca="1" si="28"/>
        <v>3397679.2005721661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3397679.2005721661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14072.133355448281</v>
      </c>
      <c r="L289" s="444">
        <f t="shared" ca="1" si="28"/>
        <v>3391384.1386630358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3391384.1386630358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14045.903930826904</v>
      </c>
      <c r="L290" s="444">
        <f t="shared" ca="1" si="28"/>
        <v>3385062.8473292841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3385062.8473292841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14019.565216936271</v>
      </c>
      <c r="L291" s="444">
        <f t="shared" ca="1" si="28"/>
        <v>3378715.2172816414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3378715.2172816414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13993.116758404427</v>
      </c>
      <c r="L292" s="444">
        <f t="shared" ca="1" si="28"/>
        <v>3372341.1387754669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3372341.1387754669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13966.558097962032</v>
      </c>
      <c r="L293" s="444">
        <f t="shared" ca="1" si="28"/>
        <v>3365940.50160885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3365940.50160885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13939.888776434464</v>
      </c>
      <c r="L294" s="444">
        <f t="shared" ca="1" si="28"/>
        <v>3359513.1951207058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3359513.1951207058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13913.108332733862</v>
      </c>
      <c r="L295" s="444">
        <f t="shared" ca="1" si="28"/>
        <v>3353059.108188861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3353059.108188861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13886.216303851175</v>
      </c>
      <c r="L296" s="444">
        <f t="shared" ca="1" si="28"/>
        <v>3346578.1292281332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3346578.1292281332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13859.212224848143</v>
      </c>
      <c r="L297" s="444">
        <f t="shared" ca="1" si="28"/>
        <v>3340070.1461884025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3340070.1461884025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13832.095628849265</v>
      </c>
      <c r="L298" s="444">
        <f t="shared" ca="1" si="28"/>
        <v>3333535.046552673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3333535.046552673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13804.866047033725</v>
      </c>
      <c r="L299" s="444">
        <f t="shared" ca="1" si="28"/>
        <v>3326972.7173351278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3326972.7173351278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13777.523008627288</v>
      </c>
      <c r="L300" s="444">
        <f t="shared" ca="1" si="28"/>
        <v>3320383.0450791763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3320383.0450791763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13750.066040894157</v>
      </c>
      <c r="L301" s="444">
        <f t="shared" ca="1" si="28"/>
        <v>3313765.9158554915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3313765.9158554915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13722.494669128804</v>
      </c>
      <c r="L302" s="444">
        <f t="shared" ca="1" si="28"/>
        <v>3307121.2152600414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3307121.2152600414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13694.80841664776</v>
      </c>
      <c r="L303" s="444">
        <f t="shared" ca="1" si="28"/>
        <v>3300448.8284121105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3300448.8284121105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13667.006804781382</v>
      </c>
      <c r="L304" s="444">
        <f t="shared" ca="1" si="28"/>
        <v>3293748.6399523132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3293748.6399523132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13639.08935286556</v>
      </c>
      <c r="L305" s="444">
        <f t="shared" ca="1" si="28"/>
        <v>3287020.5340406001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3287020.5340406001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13611.055578233421</v>
      </c>
      <c r="L306" s="444">
        <f t="shared" ca="1" si="28"/>
        <v>3280264.3943542545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3280264.3943542545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13582.904996206982</v>
      </c>
      <c r="L307" s="444">
        <f t="shared" ca="1" si="28"/>
        <v>3273480.1040858827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3273480.1040858827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13554.637120088766</v>
      </c>
      <c r="L308" s="444">
        <f t="shared" ca="1" si="28"/>
        <v>3266667.5459413924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3266667.5459413924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13526.25146115339</v>
      </c>
      <c r="L309" s="444">
        <f t="shared" ca="1" si="28"/>
        <v>3259826.602137967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3259826.602137967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13497.747528639118</v>
      </c>
      <c r="L310" s="444">
        <f t="shared" ca="1" si="28"/>
        <v>3252957.1544020274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3252957.1544020274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13469.124829739369</v>
      </c>
      <c r="L311" s="444">
        <f t="shared" ca="1" si="28"/>
        <v>3246059.0839671879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3246059.0839671879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13440.382869594205</v>
      </c>
      <c r="L312" s="444">
        <f t="shared" ca="1" si="28"/>
        <v>3239132.2715722034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3239132.2715722034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13411.52115128177</v>
      </c>
      <c r="L313" s="444">
        <f t="shared" ca="1" si="28"/>
        <v>3232176.5974589065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3232176.5974589065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13382.539175809698</v>
      </c>
      <c r="L314" s="444">
        <f t="shared" ca="1" si="28"/>
        <v>3225191.9413701375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3225191.9413701375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13353.436442106495</v>
      </c>
      <c r="L315" s="444">
        <f t="shared" ca="1" si="28"/>
        <v>3218178.1825476652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3218178.1825476652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13324.21244701286</v>
      </c>
      <c r="L316" s="444">
        <f t="shared" ca="1" si="28"/>
        <v>3211135.1997300992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3211135.1997300992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13294.866685273002</v>
      </c>
      <c r="L317" s="444">
        <f t="shared" ca="1" si="28"/>
        <v>3204062.8711507935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3204062.8711507935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13265.398649525894</v>
      </c>
      <c r="L318" s="444">
        <f t="shared" ca="1" si="28"/>
        <v>3196961.0745357405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3196961.0745357405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13235.807830296508</v>
      </c>
      <c r="L319" s="444">
        <f t="shared" ca="1" si="28"/>
        <v>3189829.6871014582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3189829.6871014582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13206.093715986997</v>
      </c>
      <c r="L320" s="444">
        <f t="shared" ca="1" si="28"/>
        <v>3182668.5855528666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3182668.5855528666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13176.255792867865</v>
      </c>
      <c r="L321" s="444">
        <f t="shared" ca="1" si="28"/>
        <v>3175477.6460811556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3175477.6460811556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13146.293545069069</v>
      </c>
      <c r="L322" s="444">
        <f t="shared" ca="1" si="28"/>
        <v>3168256.744361646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3168256.744361646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13116.206454571113</v>
      </c>
      <c r="L323" s="444">
        <f t="shared" ca="1" si="28"/>
        <v>3161005.7555516385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3161005.7555516385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13085.994001196083</v>
      </c>
      <c r="L324" s="444">
        <f t="shared" ca="1" si="28"/>
        <v>3153724.554288256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3153724.554288256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13055.655662598654</v>
      </c>
      <c r="L325" s="444">
        <f t="shared" ca="1" si="28"/>
        <v>3146413.0146862757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3146413.0146862757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13025.190914257071</v>
      </c>
      <c r="L326" s="444">
        <f t="shared" ca="1" si="28"/>
        <v>3139071.0103359539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3139071.0103359539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12994.599229464064</v>
      </c>
      <c r="L327" s="444">
        <f t="shared" ca="1" si="28"/>
        <v>3131698.414300839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3131698.414300839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12963.880079317751</v>
      </c>
      <c r="L328" s="444">
        <f t="shared" ca="1" si="28"/>
        <v>3124295.099115578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3124295.099115578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12933.032932712496</v>
      </c>
      <c r="L329" s="444">
        <f t="shared" ca="1" si="28"/>
        <v>3116860.9367837119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3116860.9367837119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12902.057256329721</v>
      </c>
      <c r="L330" s="444">
        <f t="shared" ca="1" si="28"/>
        <v>3109395.7987754629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3109395.7987754629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12870.952514628683</v>
      </c>
      <c r="L331" s="444">
        <f t="shared" ca="1" si="28"/>
        <v>3101899.556025513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3101899.556025513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12839.718169837226</v>
      </c>
      <c r="L332" s="444">
        <f t="shared" ca="1" si="28"/>
        <v>3094372.0789307714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3094372.0789307714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12808.35368194247</v>
      </c>
      <c r="L333" s="444">
        <f t="shared" ca="1" si="28"/>
        <v>3086813.2373481351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3086813.2373481351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12776.858508681484</v>
      </c>
      <c r="L334" s="444">
        <f t="shared" ca="1" si="28"/>
        <v>3079222.9005922377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3079222.9005922377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12745.232105531912</v>
      </c>
      <c r="L335" s="444">
        <f t="shared" ca="1" si="28"/>
        <v>3071600.9374331906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3071600.9374331906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12713.473925702549</v>
      </c>
      <c r="L336" s="444">
        <f t="shared" ca="1" si="28"/>
        <v>3063947.2160943146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3063947.2160943146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12681.583420123899</v>
      </c>
      <c r="L337" s="444">
        <f t="shared" ca="1" si="28"/>
        <v>3056261.6042498597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3056261.6042498597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12649.56003743867</v>
      </c>
      <c r="L338" s="444">
        <f t="shared" ca="1" si="28"/>
        <v>3048543.9690227197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3048543.9690227197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12617.403223992253</v>
      </c>
      <c r="L339" s="444">
        <f t="shared" ca="1" si="28"/>
        <v>3040794.1769821332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3040794.1769821332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12585.112423823142</v>
      </c>
      <c r="L340" s="444">
        <f t="shared" ca="1" si="28"/>
        <v>3033012.0941413776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3033012.0941413776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12552.687078653329</v>
      </c>
      <c r="L341" s="444">
        <f t="shared" ca="1" si="28"/>
        <v>3025197.5859554522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3025197.5859554522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12520.126627878639</v>
      </c>
      <c r="L342" s="444">
        <f t="shared" ca="1" si="28"/>
        <v>3017350.5173187521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3017350.5173187521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12487.430508559055</v>
      </c>
      <c r="L343" s="444">
        <f t="shared" ca="1" si="28"/>
        <v>3009470.7525627324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3009470.7525627324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12454.598155408974</v>
      </c>
      <c r="L344" s="444">
        <f t="shared" ca="1" si="28"/>
        <v>3001558.1554535627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3001558.1554535627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12421.629000787432</v>
      </c>
      <c r="L345" s="444">
        <f t="shared" ca="1" si="28"/>
        <v>2993612.5891897716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2993612.5891897716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12388.522474688303</v>
      </c>
      <c r="L346" s="444">
        <f t="shared" ca="1" si="28"/>
        <v>2985633.9163998812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2985633.9163998812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12355.278004730426</v>
      </c>
      <c r="L347" s="444">
        <f t="shared" ca="1" si="28"/>
        <v>2977621.999140033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2977621.999140033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12321.895016147726</v>
      </c>
      <c r="L348" s="444">
        <f t="shared" ca="1" si="28"/>
        <v>2969576.698891602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2969576.698891602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12288.372931779264</v>
      </c>
      <c r="L349" s="444">
        <f t="shared" ca="1" si="28"/>
        <v>2961497.8765588026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2961497.8765588026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12254.711172059266</v>
      </c>
      <c r="L350" s="444">
        <f t="shared" ca="1" si="28"/>
        <v>2953385.3924662829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2953385.3924662829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12220.909155007101</v>
      </c>
      <c r="L351" s="444">
        <f t="shared" ca="1" si="28"/>
        <v>2945239.1063567111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2945239.1063567111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12186.966296217219</v>
      </c>
      <c r="L352" s="444">
        <f t="shared" ca="1" si="28"/>
        <v>2937058.8773883497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2937058.8773883497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12152.882008849045</v>
      </c>
      <c r="L353" s="444">
        <f t="shared" ca="1" si="28"/>
        <v>2928844.5641326201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2928844.5641326201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12118.655703616838</v>
      </c>
      <c r="L354" s="444">
        <f t="shared" ca="1" si="28"/>
        <v>2920596.0245716581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2920596.0245716581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12084.286788779496</v>
      </c>
      <c r="L355" s="444">
        <f t="shared" ca="1" si="28"/>
        <v>2912313.1160958586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2912313.1160958586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12049.774670130333</v>
      </c>
      <c r="L356" s="444">
        <f t="shared" ca="1" si="28"/>
        <v>2903995.6955014099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2903995.6955014099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12015.118750986796</v>
      </c>
      <c r="L357" s="444">
        <f t="shared" ca="1" si="28"/>
        <v>2895643.6189878178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2895643.6189878178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11980.318432180162</v>
      </c>
      <c r="L358" s="444">
        <f t="shared" ca="1" si="28"/>
        <v>2887256.7421554192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2887256.7421554192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11945.373112045168</v>
      </c>
      <c r="L359" s="444">
        <f t="shared" ca="1" si="28"/>
        <v>2878834.9200028856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2878834.9200028856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11910.282186409611</v>
      </c>
      <c r="L360" s="444">
        <f t="shared" ca="1" si="28"/>
        <v>2870378.0069247163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2870378.0069247163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11875.045048583906</v>
      </c>
      <c r="L361" s="444">
        <f t="shared" ca="1" si="28"/>
        <v>2861885.8567087213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2861885.8567087213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11839.661089350593</v>
      </c>
      <c r="L362" s="444">
        <f t="shared" ca="1" si="28"/>
        <v>2853358.3225334929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2853358.3225334929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11804.129696953809</v>
      </c>
      <c r="L363" s="444">
        <f t="shared" ca="1" si="28"/>
        <v>2844795.2569658682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2844795.2569658682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11768.450257088705</v>
      </c>
      <c r="L364" s="444">
        <f t="shared" ca="1" si="28"/>
        <v>2836196.5119583779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2836196.5119583779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11732.62215289083</v>
      </c>
      <c r="L365" s="444">
        <f t="shared" ca="1" si="28"/>
        <v>2827561.9388466901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2827561.9388466901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11696.644764925464</v>
      </c>
      <c r="L366" s="444">
        <f t="shared" ca="1" si="28"/>
        <v>2818891.3883470367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2818891.3883470367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11660.517471176907</v>
      </c>
      <c r="L367" s="444">
        <f t="shared" ca="1" si="28"/>
        <v>2810184.7105536349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2810184.7105536349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11624.239647037733</v>
      </c>
      <c r="L368" s="444">
        <f t="shared" ca="1" si="28"/>
        <v>2801441.7549360939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2801441.7549360939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11587.81066529798</v>
      </c>
      <c r="L369" s="444">
        <f t="shared" ca="1" si="28"/>
        <v>2792662.3703368129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2792662.3703368129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11551.229896134309</v>
      </c>
      <c r="L370" s="444">
        <f t="shared" ca="1" si="28"/>
        <v>2783846.4049683684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2783846.4049683684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11514.496707099122</v>
      </c>
      <c r="L371" s="444">
        <f t="shared" ca="1" si="28"/>
        <v>2774993.7064108886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2774993.7064108886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11477.610463109624</v>
      </c>
      <c r="L372" s="444">
        <f t="shared" ca="1" si="28"/>
        <v>2766104.1216094196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2766104.1216094196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11440.570526436837</v>
      </c>
      <c r="L373" s="444">
        <f t="shared" ca="1" si="28"/>
        <v>2757177.4968712777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2757177.4968712777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11403.376256694579</v>
      </c>
      <c r="L374" s="444">
        <f t="shared" ca="1" si="28"/>
        <v>2748213.6778633934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2748213.6778633934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11366.027010828395</v>
      </c>
      <c r="L375" s="444">
        <f t="shared" ca="1" si="28"/>
        <v>2739212.5096096429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2739212.5096096429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11328.522143104434</v>
      </c>
      <c r="L376" s="444">
        <f t="shared" ca="1" si="28"/>
        <v>2730173.8364881687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2730173.8364881687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11290.861005098292</v>
      </c>
      <c r="L377" s="444">
        <f t="shared" ca="1" si="28"/>
        <v>2721097.502228688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2721097.502228688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11253.042945683788</v>
      </c>
      <c r="L378" s="444">
        <f t="shared" ca="1" si="28"/>
        <v>2711983.3499097931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2711983.3499097931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11215.067311021727</v>
      </c>
      <c r="L379" s="444">
        <f t="shared" ca="1" si="28"/>
        <v>2702831.2219562358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2702831.2219562358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11176.933444548571</v>
      </c>
      <c r="L380" s="444">
        <f t="shared" ca="1" si="28"/>
        <v>2693640.9601362054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2693640.9601362054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11138.640686965111</v>
      </c>
      <c r="L381" s="444">
        <f t="shared" ca="1" si="28"/>
        <v>2684412.4055585917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2684412.4055585917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11100.188376225055</v>
      </c>
      <c r="L382" s="444">
        <f t="shared" ca="1" si="28"/>
        <v>2675145.398670238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2675145.398670238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11061.57584752358</v>
      </c>
      <c r="L383" s="444">
        <f t="shared" ca="1" si="28"/>
        <v>2665839.7792531829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2665839.7792531829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11022.802433285851</v>
      </c>
      <c r="L384" s="444">
        <f t="shared" ca="1" si="28"/>
        <v>2656495.38642189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2656495.38642189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10983.867463155464</v>
      </c>
      <c r="L385" s="444">
        <f t="shared" ca="1" si="28"/>
        <v>2647112.0586204669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2647112.0586204669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10944.770263982868</v>
      </c>
      <c r="L386" s="444">
        <f t="shared" ca="1" si="28"/>
        <v>2637689.633619871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2637689.633619871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10905.510159813717</v>
      </c>
      <c r="L387" s="444">
        <f t="shared" ca="1" si="28"/>
        <v>2628227.948515106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2628227.948515106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10866.086471877197</v>
      </c>
      <c r="L388" s="444">
        <f t="shared" ca="1" si="28"/>
        <v>2618726.8397224043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2618726.8397224043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10826.498518574273</v>
      </c>
      <c r="L389" s="444">
        <f t="shared" ca="1" si="28"/>
        <v>2609186.1429763995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2609186.1429763995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10786.745615465919</v>
      </c>
      <c r="L390" s="444">
        <f t="shared" ca="1" si="28"/>
        <v>2599605.6933272867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2599605.6933272867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10746.827075261283</v>
      </c>
      <c r="L391" s="444">
        <f t="shared" ca="1" si="28"/>
        <v>2589985.3251379691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2589985.3251379691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10706.742207805793</v>
      </c>
      <c r="L392" s="444">
        <f t="shared" ca="1" si="28"/>
        <v>2580324.8720811959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2580324.8720811959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10666.490320069239</v>
      </c>
      <c r="L393" s="444">
        <f t="shared" ca="1" si="28"/>
        <v>2570624.1671366864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2570624.1671366864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10626.070716133781</v>
      </c>
      <c r="L394" s="444">
        <f t="shared" ca="1" si="28"/>
        <v>2560883.0425882414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2560883.0425882414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10585.482697181928</v>
      </c>
      <c r="L395" s="444">
        <f t="shared" ca="1" si="28"/>
        <v>2551101.3300208445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2551101.3300208445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10544.72556148444</v>
      </c>
      <c r="L396" s="444">
        <f t="shared" ca="1" si="28"/>
        <v>2541278.8603177499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2541278.8603177499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10503.798604388212</v>
      </c>
      <c r="L397" s="444">
        <f t="shared" ca="1" si="28"/>
        <v>2531415.4636575594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2531415.4636575594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10462.701118304085</v>
      </c>
      <c r="L398" s="444">
        <f t="shared" ca="1" si="28"/>
        <v>2521510.9695112845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2521510.9695112845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10421.432392694607</v>
      </c>
      <c r="L399" s="444">
        <f t="shared" ca="1" si="28"/>
        <v>2511565.2066394002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2511565.2066394002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10379.991714061756</v>
      </c>
      <c r="L400" s="444">
        <f t="shared" ca="1" si="28"/>
        <v>2501578.0030888831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2501578.0030888831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10338.378365934601</v>
      </c>
      <c r="L401" s="444">
        <f t="shared" ca="1" si="28"/>
        <v>2491549.1861902392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2491549.1861902392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10296.591628856919</v>
      </c>
      <c r="L402" s="444">
        <f t="shared" ca="1" si="28"/>
        <v>2481478.5825545173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2481478.5825545173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10254.630780374744</v>
      </c>
      <c r="L403" s="444">
        <f t="shared" ca="1" si="28"/>
        <v>2471366.0180703131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2471366.0180703131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10212.495095023893</v>
      </c>
      <c r="L404" s="444">
        <f t="shared" ca="1" si="28"/>
        <v>2461211.3179007582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2461211.3179007582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10170.183844317415</v>
      </c>
      <c r="L405" s="444">
        <f t="shared" ca="1" si="28"/>
        <v>2451014.3064804967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2451014.3064804967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10127.696296732991</v>
      </c>
      <c r="L406" s="444">
        <f t="shared" ca="1" si="28"/>
        <v>2440774.8075126507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2440774.8075126507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10085.0317177003</v>
      </c>
      <c r="L407" s="444">
        <f t="shared" ca="1" si="28"/>
        <v>2430492.6439657724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2430492.6439657724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10042.189369588306</v>
      </c>
      <c r="L408" s="444">
        <f t="shared" ca="1" si="28"/>
        <v>2420167.6380707817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2420167.6380707817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9999.1685116925128</v>
      </c>
      <c r="L409" s="444">
        <f t="shared" ca="1" si="28"/>
        <v>2409799.6113178954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2409799.6113178954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9955.9684002221529</v>
      </c>
      <c r="L410" s="444">
        <f t="shared" ca="1" si="28"/>
        <v>2399388.3844535388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2399388.3844535388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9912.5882882873339</v>
      </c>
      <c r="L411" s="444">
        <f t="shared" ca="1" si="28"/>
        <v>2388933.7774772472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2388933.7774772472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9869.0274258861173</v>
      </c>
      <c r="L412" s="444">
        <f t="shared" ca="1" si="28"/>
        <v>2378435.6096385545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2378435.6096385545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9825.2850598915647</v>
      </c>
      <c r="L413" s="444">
        <f t="shared" ca="1" si="28"/>
        <v>2367893.6994338674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2367893.6994338674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9781.3604340387028</v>
      </c>
      <c r="L414" s="444">
        <f t="shared" ca="1" si="28"/>
        <v>2357307.8646033271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2357307.8646033271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9737.2527889114517</v>
      </c>
      <c r="L415" s="444">
        <f t="shared" ca="1" si="28"/>
        <v>2346677.9221276599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2346677.9221276599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9692.9613619295051</v>
      </c>
      <c r="L416" s="444">
        <f t="shared" ca="1" si="28"/>
        <v>2336003.6882250104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2336003.6882250104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9648.4853873351312</v>
      </c>
      <c r="L417" s="444">
        <f t="shared" ca="1" si="28"/>
        <v>2325284.9783477667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2325284.9783477667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9603.8240961799493</v>
      </c>
      <c r="L418" s="444">
        <f t="shared" ca="1" si="28"/>
        <v>2314521.6071793679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2314521.6071793679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9558.9767163116212</v>
      </c>
      <c r="L419" s="444">
        <f t="shared" ca="1" si="28"/>
        <v>2303713.3886311008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2303713.3886311008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9513.942472360508</v>
      </c>
      <c r="L420" s="444">
        <f t="shared" ca="1" si="28"/>
        <v>2292860.1358388825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2292860.1358388825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9468.7205857262652</v>
      </c>
      <c r="L421" s="444">
        <f t="shared" ca="1" si="28"/>
        <v>2281961.6611600299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2281961.6611600299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9423.3102745643791</v>
      </c>
      <c r="L422" s="444">
        <f t="shared" ca="1" si="28"/>
        <v>2271017.7761700153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2271017.7761700153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9377.7107537726515</v>
      </c>
      <c r="L423" s="444">
        <f t="shared" ca="1" si="28"/>
        <v>2260028.2916592094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2260028.2916592094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9331.921234977628</v>
      </c>
      <c r="L424" s="444">
        <f t="shared" ca="1" si="28"/>
        <v>2248993.017629608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2248993.017629608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9285.9409265209542</v>
      </c>
      <c r="L425" s="444">
        <f t="shared" ca="1" si="28"/>
        <v>2237911.7632915503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2237911.7632915503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9239.7690334457147</v>
      </c>
      <c r="L426" s="444">
        <f t="shared" ca="1" si="28"/>
        <v>2226784.337060417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2226784.337060417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9193.40475748266</v>
      </c>
      <c r="L427" s="444">
        <f t="shared" ca="1" si="28"/>
        <v>2215610.5465533207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2215610.5465533207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9146.8472970364237</v>
      </c>
      <c r="L428" s="444">
        <f t="shared" ca="1" si="28"/>
        <v>2204390.1985857785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2204390.1985857785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9100.0958471716658</v>
      </c>
      <c r="L429" s="444">
        <f t="shared" ca="1" si="28"/>
        <v>2193123.0991683714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2193123.0991683714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9053.1495995991354</v>
      </c>
      <c r="L430" s="444">
        <f t="shared" ca="1" si="28"/>
        <v>2181809.0535033918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2181809.0535033918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9006.0077426617208</v>
      </c>
      <c r="L431" s="444">
        <f t="shared" ca="1" si="28"/>
        <v>2170447.8659814745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2170447.8659814745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8958.6694613203981</v>
      </c>
      <c r="L432" s="444">
        <f t="shared" ca="1" si="28"/>
        <v>2159039.3401782163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2159039.3401782163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8911.1339371401555</v>
      </c>
      <c r="L433" s="444">
        <f t="shared" ca="1" si="28"/>
        <v>2147583.2788507775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2147583.2788507775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8863.4003482758271</v>
      </c>
      <c r="L434" s="444">
        <f t="shared" ca="1" si="28"/>
        <v>2136079.4839344746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2136079.4839344746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8815.4678694578997</v>
      </c>
      <c r="L435" s="444">
        <f t="shared" ca="1" si="28"/>
        <v>2124527.7565393536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2124527.7565393536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8767.3356719782278</v>
      </c>
      <c r="L436" s="444">
        <f t="shared" ca="1" si="28"/>
        <v>2112927.8969467529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2112927.8969467529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8719.0029236757255</v>
      </c>
      <c r="L437" s="444">
        <f t="shared" ca="1" si="28"/>
        <v>2101279.7046058499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2101279.7046058499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8670.4687889219622</v>
      </c>
      <c r="L438" s="444">
        <f t="shared" ca="1" si="28"/>
        <v>2089582.9781301932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2089582.9781301932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8621.7324286067269</v>
      </c>
      <c r="L439" s="444">
        <f t="shared" ca="1" si="28"/>
        <v>2077837.5152942212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2077837.5152942212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8572.7930001235109</v>
      </c>
      <c r="L440" s="444">
        <f t="shared" ca="1" si="28"/>
        <v>2066043.1130297659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2066043.1130297659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8523.6496573549466</v>
      </c>
      <c r="L441" s="444">
        <f t="shared" ca="1" si="28"/>
        <v>2054199.567422542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2054199.567422542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8474.3015506581796</v>
      </c>
      <c r="L442" s="444">
        <f t="shared" ca="1" si="28"/>
        <v>2042306.6737086214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2042306.6737086214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8424.7478268501782</v>
      </c>
      <c r="L443" s="444">
        <f t="shared" ca="1" si="28"/>
        <v>2030364.2262708929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2030364.2262708929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8374.9876291929741</v>
      </c>
      <c r="L444" s="444">
        <f t="shared" ca="1" si="28"/>
        <v>2018372.018635507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2018372.018635507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8325.0200973788669</v>
      </c>
      <c r="L445" s="444">
        <f t="shared" ca="1" si="28"/>
        <v>2006329.8434683071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2006329.8434683071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8274.844367515534</v>
      </c>
      <c r="L446" s="444">
        <f t="shared" ca="1" si="28"/>
        <v>1994237.4925712438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1994237.4925712438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8224.4595721111036</v>
      </c>
      <c r="L447" s="444">
        <f t="shared" ca="1" si="28"/>
        <v>1982094.756878776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1982094.756878776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8173.8648400591537</v>
      </c>
      <c r="L448" s="444">
        <f t="shared" ca="1" si="28"/>
        <v>1969901.4264542563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1969901.4264542563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8123.0592966236563</v>
      </c>
      <c r="L449" s="444">
        <f t="shared" ca="1" si="28"/>
        <v>1957657.2904863011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1957657.2904863011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8072.0420634238426</v>
      </c>
      <c r="L450" s="444">
        <f t="shared" ca="1" si="28"/>
        <v>1945362.1372851462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1945362.1372851462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8020.8122584190314</v>
      </c>
      <c r="L451" s="444">
        <f t="shared" ca="1" si="28"/>
        <v>1933015.7542789865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1933015.7542789865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7969.3689958933655</v>
      </c>
      <c r="L452" s="444">
        <f t="shared" ca="1" si="28"/>
        <v>1920617.928010301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1920617.928010301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7917.7113864405092</v>
      </c>
      <c r="L453" s="444">
        <f t="shared" ca="1" si="28"/>
        <v>1908168.4441321627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1908168.4441321627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7865.8385369482667</v>
      </c>
      <c r="L454" s="444">
        <f t="shared" ca="1" si="28"/>
        <v>1895667.0874045321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1895667.0874045321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7813.7495505831394</v>
      </c>
      <c r="L455" s="444">
        <f t="shared" ca="1" si="28"/>
        <v>1883113.6416905364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1883113.6416905364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7761.4435267748231</v>
      </c>
      <c r="L456" s="444">
        <f t="shared" ca="1" si="28"/>
        <v>1870507.8899527325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1870507.8899527325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7708.9195612006406</v>
      </c>
      <c r="L457" s="444">
        <f t="shared" ca="1" si="28"/>
        <v>1857849.6142493542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1857849.6142493542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7656.1767457698988</v>
      </c>
      <c r="L458" s="444">
        <f t="shared" ca="1" si="28"/>
        <v>1845138.5957305452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1845138.5957305452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7603.2141686081923</v>
      </c>
      <c r="L459" s="444">
        <f t="shared" ca="1" si="28"/>
        <v>1832374.6146345746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1832374.6146345746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7550.0309140416484</v>
      </c>
      <c r="L460" s="444">
        <f t="shared" ca="1" si="28"/>
        <v>1819557.4502840375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1819557.4502840375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7496.6260625810764</v>
      </c>
      <c r="L461" s="444">
        <f t="shared" ca="1" si="28"/>
        <v>1806686.8810820398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1806686.8810820398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7442.9986909060872</v>
      </c>
      <c r="L462" s="444">
        <f t="shared" ca="1" si="28"/>
        <v>1793762.684508367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1793762.684508367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7389.1478718491162</v>
      </c>
      <c r="L463" s="444">
        <f t="shared" ca="1" si="28"/>
        <v>1780784.6371156373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1780784.6371156373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7335.0726743794103</v>
      </c>
      <c r="L464" s="444">
        <f t="shared" ca="1" si="28"/>
        <v>1767752.514525438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1767752.514525438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7280.772163586912</v>
      </c>
      <c r="L465" s="444">
        <f t="shared" ca="1" si="28"/>
        <v>1754666.0914244461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1754666.0914244461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7226.2454006661128</v>
      </c>
      <c r="L466" s="444">
        <f t="shared" ca="1" si="28"/>
        <v>1741525.1415605333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1741525.1415605333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7171.49144289981</v>
      </c>
      <c r="L467" s="444">
        <f t="shared" ca="1" si="28"/>
        <v>1728329.4377388544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1728329.4377388544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7116.5093436428151</v>
      </c>
      <c r="L468" s="444">
        <f t="shared" ca="1" si="28"/>
        <v>1715078.7518179184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1715078.7518179184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7061.2981523055814</v>
      </c>
      <c r="L469" s="444">
        <f t="shared" ca="1" si="28"/>
        <v>1701772.8547056452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1701772.8547056452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7005.8569143377763</v>
      </c>
      <c r="L470" s="444">
        <f t="shared" ca="1" si="28"/>
        <v>1688411.5163554042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1688411.5163554042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6950.1846712117722</v>
      </c>
      <c r="L471" s="444">
        <f t="shared" ca="1" si="28"/>
        <v>1674994.5057620371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1674994.5057620371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6894.2804604060775</v>
      </c>
      <c r="L472" s="444">
        <f t="shared" ca="1" si="28"/>
        <v>1661521.5909578644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1661521.5909578644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6838.1433153886901</v>
      </c>
      <c r="L473" s="444">
        <f t="shared" ca="1" si="28"/>
        <v>1647992.5390086742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1647992.5390086742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6781.7722656003971</v>
      </c>
      <c r="L474" s="444">
        <f t="shared" ca="1" si="28"/>
        <v>1634407.1160096959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1634407.1160096959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6725.1663364379883</v>
      </c>
      <c r="L475" s="444">
        <f t="shared" ca="1" si="28"/>
        <v>1620765.087081555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1620765.087081555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6668.3245492374008</v>
      </c>
      <c r="L476" s="444">
        <f t="shared" ca="1" si="28"/>
        <v>1607066.2163662137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1607066.2163662137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6611.2459212568119</v>
      </c>
      <c r="L477" s="444">
        <f t="shared" ca="1" si="28"/>
        <v>1593310.2670228917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1593310.2670228917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6553.9294656596367</v>
      </c>
      <c r="L478" s="444">
        <f t="shared" ca="1" si="28"/>
        <v>1579497.0012239725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1579497.0012239725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6496.3741914974735</v>
      </c>
      <c r="L479" s="444">
        <f t="shared" ca="1" si="28"/>
        <v>1565626.1801508912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1565626.1801508912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6438.5791036929686</v>
      </c>
      <c r="L480" s="444">
        <f t="shared" ca="1" si="28"/>
        <v>1551697.5639900053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1551697.5639900053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6380.5432030226102</v>
      </c>
      <c r="L481" s="444">
        <f t="shared" ca="1" si="28"/>
        <v>1537710.9119284491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1537710.9119284491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6322.2654860994589</v>
      </c>
      <c r="L482" s="444">
        <f t="shared" ca="1" si="28"/>
        <v>1523665.9821499698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1523665.9821499698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6263.7449453557956</v>
      </c>
      <c r="L483" s="444">
        <f t="shared" ca="1" si="28"/>
        <v>1509562.5318307467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1509562.5318307467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6204.9805690256999</v>
      </c>
      <c r="L484" s="444">
        <f t="shared" ca="1" si="28"/>
        <v>1495400.3171351936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1495400.3171351936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6145.9713411275616</v>
      </c>
      <c r="L485" s="444">
        <f t="shared" ca="1" si="28"/>
        <v>1481179.0932117424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1481179.0932117424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6086.7162414465147</v>
      </c>
      <c r="L486" s="444">
        <f t="shared" ca="1" si="28"/>
        <v>1466898.6141886101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1466898.6141886101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6027.2142455167968</v>
      </c>
      <c r="L487" s="444">
        <f t="shared" ca="1" si="28"/>
        <v>1452558.6331695481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1452558.6331695481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5967.4643246040387</v>
      </c>
      <c r="L488" s="444">
        <f t="shared" ca="1" si="28"/>
        <v>1438158.9022295733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1438158.9022295733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5907.4654456874769</v>
      </c>
      <c r="L489" s="444">
        <f t="shared" ca="1" si="28"/>
        <v>1423699.1724106821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1423699.1724106821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5847.2165714420971</v>
      </c>
      <c r="L490" s="444">
        <f t="shared" ca="1" si="28"/>
        <v>1409179.1937175454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1409179.1937175454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5786.7166602206944</v>
      </c>
      <c r="L491" s="444">
        <f t="shared" ca="1" si="28"/>
        <v>1394598.7151131872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1394598.7151131872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5725.9646660358685</v>
      </c>
      <c r="L492" s="444">
        <f t="shared" ca="1" si="28"/>
        <v>1379957.4845146444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1379957.4845146444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5664.9595385419398</v>
      </c>
      <c r="L493" s="444">
        <f t="shared" ca="1" si="28"/>
        <v>1365255.2487886075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1365255.2487886075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5603.7002230167864</v>
      </c>
      <c r="L494" s="444">
        <f t="shared" ca="1" si="28"/>
        <v>1350491.7537470455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1350491.7537470455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5542.1856603436117</v>
      </c>
      <c r="L495" s="444">
        <f t="shared" ca="1" si="28"/>
        <v>1335666.7441428103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1335666.7441428103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5480.414786992631</v>
      </c>
      <c r="L496" s="444">
        <f t="shared" ca="1" si="28"/>
        <v>1320779.9636652241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1320779.9636652241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5418.386535002689</v>
      </c>
      <c r="L497" s="444">
        <f t="shared" ca="1" si="28"/>
        <v>1305831.154935648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1305831.154935648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5356.0998319627879</v>
      </c>
      <c r="L498" s="444">
        <f t="shared" ca="1" si="28"/>
        <v>1290820.0595030319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1290820.0595030319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5293.5536009935549</v>
      </c>
      <c r="L499" s="444">
        <f t="shared" ca="1" si="28"/>
        <v>1275746.4178394466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1275746.4178394466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5230.7467607286153</v>
      </c>
      <c r="L500" s="444">
        <f t="shared" ca="1" si="28"/>
        <v>1260609.9693355963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1260609.9693355963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5167.6782252959065</v>
      </c>
      <c r="L501" s="444">
        <f t="shared" ca="1" si="28"/>
        <v>1245410.4522963134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1245410.4522963134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5104.3469042988936</v>
      </c>
      <c r="L502" s="444">
        <f t="shared" ca="1" si="28"/>
        <v>1230147.6039360336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1230147.6039360336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5040.7517027977283</v>
      </c>
      <c r="L503" s="444">
        <f t="shared" ca="1" si="28"/>
        <v>1214821.1603742526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1214821.1603742526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4976.8915212903075</v>
      </c>
      <c r="L504" s="444">
        <f t="shared" ca="1" si="28"/>
        <v>1199430.8566309642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1199430.8566309642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4912.7652556932726</v>
      </c>
      <c r="L505" s="444">
        <f t="shared" ca="1" si="28"/>
        <v>1183976.4266220788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1183976.4266220788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4848.3717973229168</v>
      </c>
      <c r="L506" s="444">
        <f t="shared" ca="1" si="28"/>
        <v>1168457.603154823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1168457.603154823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4783.7100328760171</v>
      </c>
      <c r="L507" s="444">
        <f t="shared" ca="1" si="28"/>
        <v>1152874.1179231203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1152874.1179231203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4718.778844410589</v>
      </c>
      <c r="L508" s="444">
        <f t="shared" ca="1" si="28"/>
        <v>1137225.701502952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1137225.701502952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4653.5771093265548</v>
      </c>
      <c r="L509" s="444">
        <f t="shared" ca="1" si="28"/>
        <v>1121512.0833476998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1121512.0833476998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4588.103700346338</v>
      </c>
      <c r="L510" s="444">
        <f t="shared" ca="1" si="28"/>
        <v>1105732.9917834674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1105732.9917834674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4522.3574854953686</v>
      </c>
      <c r="L511" s="444">
        <f t="shared" ca="1" si="28"/>
        <v>1089888.1540043838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1089888.1540043838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4456.3373280825208</v>
      </c>
      <c r="L512" s="444">
        <f t="shared" ca="1" si="28"/>
        <v>1073977.2960678875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1073977.2960678875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4390.0420866804525</v>
      </c>
      <c r="L513" s="444">
        <f t="shared" ca="1" si="28"/>
        <v>1058000.1428899891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1058000.1428899891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4323.4706151058763</v>
      </c>
      <c r="L514" s="444">
        <f t="shared" ca="1" si="28"/>
        <v>1041956.4182405161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1041956.4182405161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4256.6217623997391</v>
      </c>
      <c r="L515" s="444">
        <f t="shared" ca="1" si="28"/>
        <v>1025845.8447383371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1025845.8447383371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4189.4943728073258</v>
      </c>
      <c r="L516" s="444">
        <f t="shared" ca="1" si="28"/>
        <v>1009668.1438465656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1009668.1438465656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4122.0872857582781</v>
      </c>
      <c r="L517" s="444">
        <f t="shared" ca="1" si="28"/>
        <v>993423.03586774506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993423.03586774506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4054.3993358465259</v>
      </c>
      <c r="L518" s="444">
        <f t="shared" ref="L518:L772" ca="1" si="54">I518-J518+K518</f>
        <v>977110.2399390128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977110.2399390128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3986.4293528101416</v>
      </c>
      <c r="L519" s="444">
        <f t="shared" ca="1" si="54"/>
        <v>960729.47402724414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960729.47402724414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3918.1761615111054</v>
      </c>
      <c r="L520" s="444">
        <f t="shared" ca="1" si="54"/>
        <v>944280.45492417645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944280.45492417645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3849.63858191499</v>
      </c>
      <c r="L521" s="444">
        <f t="shared" ca="1" si="54"/>
        <v>927762.89824151259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927762.89824151259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3780.8154290705575</v>
      </c>
      <c r="L522" s="444">
        <f t="shared" ca="1" si="54"/>
        <v>911176.51840600441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911176.51840600441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3711.7055130892732</v>
      </c>
      <c r="L523" s="444">
        <f t="shared" ca="1" si="54"/>
        <v>894521.02865451493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894521.02865451493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3642.3076391247337</v>
      </c>
      <c r="L524" s="444">
        <f t="shared" ca="1" si="54"/>
        <v>877796.14102906082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877796.14102906082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3572.6206073520084</v>
      </c>
      <c r="L525" s="444">
        <f t="shared" ca="1" si="54"/>
        <v>861001.56637183402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861001.56637183402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3502.6432129468972</v>
      </c>
      <c r="L526" s="444">
        <f t="shared" ca="1" si="54"/>
        <v>844137.01432020217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844137.01432020217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3432.3742460650979</v>
      </c>
      <c r="L527" s="444">
        <f t="shared" ca="1" si="54"/>
        <v>827202.19330168853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827202.19330168853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3361.8124918212907</v>
      </c>
      <c r="L528" s="444">
        <f t="shared" ca="1" si="54"/>
        <v>810196.81052893098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810196.81052893098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3290.9567302681339</v>
      </c>
      <c r="L529" s="444">
        <f t="shared" ca="1" si="54"/>
        <v>793120.57199462026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793120.57199462026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3219.8057363751727</v>
      </c>
      <c r="L530" s="444">
        <f t="shared" ca="1" si="54"/>
        <v>775973.18246641662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775973.18246641662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3148.3582800076574</v>
      </c>
      <c r="L531" s="444">
        <f t="shared" ca="1" si="54"/>
        <v>758754.34548184543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758754.34548184543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3076.6131259052777</v>
      </c>
      <c r="L532" s="444">
        <f t="shared" ca="1" si="54"/>
        <v>741463.76334317192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741463.76334317192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3004.5690336608045</v>
      </c>
      <c r="L533" s="444">
        <f t="shared" ca="1" si="54"/>
        <v>724101.13711225393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724101.13711225393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2932.2247576986465</v>
      </c>
      <c r="L534" s="444">
        <f t="shared" ca="1" si="54"/>
        <v>706666.16660537373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706666.16660537373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2859.5790472533122</v>
      </c>
      <c r="L535" s="444">
        <f t="shared" ca="1" si="54"/>
        <v>689158.55038804829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689158.55038804829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2786.6306463477895</v>
      </c>
      <c r="L536" s="444">
        <f t="shared" ca="1" si="54"/>
        <v>671577.98576981726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671577.98576981726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2713.378293771827</v>
      </c>
      <c r="L537" s="444">
        <f t="shared" ca="1" si="54"/>
        <v>653924.16879901034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653924.16879901034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2639.8207230601315</v>
      </c>
      <c r="L538" s="444">
        <f t="shared" ca="1" si="54"/>
        <v>636196.79425749171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636196.79425749171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2565.9566624704703</v>
      </c>
      <c r="L539" s="444">
        <f t="shared" ca="1" si="54"/>
        <v>618395.55565538339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618395.55565538339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2491.7848349616856</v>
      </c>
      <c r="L540" s="444">
        <f t="shared" ca="1" si="54"/>
        <v>600520.14522576623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600520.14522576623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2417.3039581716143</v>
      </c>
      <c r="L541" s="444">
        <f t="shared" ca="1" si="54"/>
        <v>582570.25391935906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582570.25391935906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2342.5127443949177</v>
      </c>
      <c r="L542" s="444">
        <f t="shared" ca="1" si="54"/>
        <v>564545.57139917521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564545.57139917521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2267.4099005608182</v>
      </c>
      <c r="L543" s="444">
        <f t="shared" ca="1" si="54"/>
        <v>546445.78603515727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546445.78603515727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2191.9941282107438</v>
      </c>
      <c r="L544" s="444">
        <f t="shared" ca="1" si="54"/>
        <v>528270.58489878918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528270.58489878918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2116.2641234758767</v>
      </c>
      <c r="L545" s="444">
        <f t="shared" ca="1" si="54"/>
        <v>510019.65375768626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510019.65375768626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2040.2185770546143</v>
      </c>
      <c r="L546" s="444">
        <f t="shared" ca="1" si="54"/>
        <v>491692.67707016208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491692.67707016208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1963.8561741899302</v>
      </c>
      <c r="L547" s="444">
        <f t="shared" ca="1" si="54"/>
        <v>473289.33797977323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473289.33797977323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1887.1755946466435</v>
      </c>
      <c r="L548" s="444">
        <f t="shared" ca="1" si="54"/>
        <v>454809.3183098411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454809.3183098411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1810.1755126885926</v>
      </c>
      <c r="L549" s="444">
        <f t="shared" ca="1" si="54"/>
        <v>436252.29855795088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436252.29855795088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1732.8545970557172</v>
      </c>
      <c r="L550" s="444">
        <f t="shared" ca="1" si="54"/>
        <v>417617.95789042779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417617.95789042779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1655.2115109410374</v>
      </c>
      <c r="L551" s="444">
        <f t="shared" ca="1" si="54"/>
        <v>398905.97413679003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398905.97413679003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1577.2449119675468</v>
      </c>
      <c r="L552" s="444">
        <f t="shared" ca="1" si="54"/>
        <v>380116.02378417877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380116.02378417877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1498.9534521649998</v>
      </c>
      <c r="L553" s="444">
        <f t="shared" ca="1" si="54"/>
        <v>361247.78197176498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361247.78197176498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1420.3357779466091</v>
      </c>
      <c r="L554" s="444">
        <f t="shared" ca="1" si="54"/>
        <v>342300.92248513282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342300.92248513282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1341.3905300856418</v>
      </c>
      <c r="L555" s="444">
        <f t="shared" ca="1" si="54"/>
        <v>323275.11775063968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323275.11775063968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1262.1163436919203</v>
      </c>
      <c r="L556" s="444">
        <f t="shared" ca="1" si="54"/>
        <v>304170.03882975283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304170.03882975283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1182.511848188225</v>
      </c>
      <c r="L557" s="444">
        <f t="shared" ca="1" si="54"/>
        <v>284985.35541336227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284985.35541336227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1102.5756672865978</v>
      </c>
      <c r="L558" s="444">
        <f t="shared" ca="1" si="54"/>
        <v>265720.73581607005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265720.73581607005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1022.3064189645469</v>
      </c>
      <c r="L559" s="444">
        <f t="shared" ca="1" si="54"/>
        <v>246375.84697045581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246375.84697045581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941.70271544115417</v>
      </c>
      <c r="L560" s="444">
        <f t="shared" ca="1" si="54"/>
        <v>226950.35442131816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226950.35442131816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860.76316315308054</v>
      </c>
      <c r="L561" s="444">
        <f t="shared" ca="1" si="54"/>
        <v>207443.92231989244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207443.92231989244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779.4863627304735</v>
      </c>
      <c r="L562" s="444">
        <f t="shared" ca="1" si="54"/>
        <v>187856.21341804412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187856.21341804412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697.87090897277221</v>
      </c>
      <c r="L563" s="444">
        <f t="shared" ca="1" si="54"/>
        <v>168186.8890624381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168186.8890624381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615.91539082441375</v>
      </c>
      <c r="L564" s="444">
        <f t="shared" ca="1" si="54"/>
        <v>148435.60918868371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148435.60918868371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533.61839135043726</v>
      </c>
      <c r="L565" s="444">
        <f t="shared" ca="1" si="54"/>
        <v>128602.03231545536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128602.03231545536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450.97848771198574</v>
      </c>
      <c r="L566" s="444">
        <f t="shared" ca="1" si="54"/>
        <v>108685.81553858856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108685.81553858856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367.99425114170742</v>
      </c>
      <c r="L567" s="444">
        <f t="shared" ca="1" si="54"/>
        <v>88686.614525151483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88686.614525151483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284.66424691905291</v>
      </c>
      <c r="L568" s="444">
        <f t="shared" ca="1" si="54"/>
        <v>68604.083507491756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68604.083507491756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200.98703434547073</v>
      </c>
      <c r="L569" s="444">
        <f t="shared" ca="1" si="54"/>
        <v>48437.875277258441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48437.875277258441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116.96116671949856</v>
      </c>
      <c r="L570" s="444">
        <f t="shared" ca="1" si="54"/>
        <v>28187.641179399154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28187.641179399154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32.585191311751537</v>
      </c>
      <c r="L571" s="444">
        <f t="shared" ca="1" si="54"/>
        <v>7853.031106132119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7853.031106132119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-52.142350660194445</v>
      </c>
      <c r="L572" s="444">
        <f t="shared" ca="1" si="54"/>
        <v>-12566.306509106862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-12566.306509106862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-137.22292405702353</v>
      </c>
      <c r="L573" s="444">
        <f t="shared" ca="1" si="54"/>
        <v>-33070.724697742669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-33070.724697742669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-222.65799984300602</v>
      </c>
      <c r="L574" s="444">
        <f t="shared" ca="1" si="54"/>
        <v>-53660.577962164454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-53660.577962164454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-308.4490551114302</v>
      </c>
      <c r="L575" s="444">
        <f t="shared" ca="1" si="54"/>
        <v>-74336.222281854672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-74336.222281854672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-394.59757311013936</v>
      </c>
      <c r="L576" s="444">
        <f t="shared" ca="1" si="54"/>
        <v>-95098.01511954359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-95098.01511954359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-481.10504326717648</v>
      </c>
      <c r="L577" s="444">
        <f t="shared" ca="1" si="54"/>
        <v>-115946.31542738955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-115946.31542738955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-567.97296121653471</v>
      </c>
      <c r="L578" s="444">
        <f t="shared" ca="1" si="54"/>
        <v>-136881.48365318487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-136881.48365318487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-655.20282882401523</v>
      </c>
      <c r="L579" s="444">
        <f t="shared" ca="1" si="54"/>
        <v>-157903.88174658769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-157903.88174658769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-742.79615421319374</v>
      </c>
      <c r="L580" s="444">
        <f t="shared" ca="1" si="54"/>
        <v>-179013.87316537969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-179013.87316537969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-830.75445179149369</v>
      </c>
      <c r="L581" s="444">
        <f t="shared" ca="1" si="54"/>
        <v>-200211.82288174998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-200211.82288174998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-919.07924227636988</v>
      </c>
      <c r="L582" s="444">
        <f t="shared" ca="1" si="54"/>
        <v>-221498.09738860515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-221498.09738860515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-1007.7720527215996</v>
      </c>
      <c r="L583" s="444">
        <f t="shared" ca="1" si="54"/>
        <v>-242873.06470590553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-242873.06470590553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-1096.8344165436845</v>
      </c>
      <c r="L584" s="444">
        <f t="shared" ca="1" si="54"/>
        <v>-264337.09438702796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-264337.09438702796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-1186.2678735483614</v>
      </c>
      <c r="L585" s="444">
        <f t="shared" ca="1" si="54"/>
        <v>-285890.55752515513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-285890.55752515513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-1276.0739699572248</v>
      </c>
      <c r="L586" s="444">
        <f t="shared" ca="1" si="54"/>
        <v>-307533.82675969118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-307533.82675969118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-1366.2542584344583</v>
      </c>
      <c r="L587" s="444">
        <f t="shared" ca="1" si="54"/>
        <v>-329267.27628270444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-329267.27628270444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-1456.8102981136801</v>
      </c>
      <c r="L588" s="444">
        <f t="shared" ca="1" si="54"/>
        <v>-351091.28184539691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-351091.28184539691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-1547.7436546248987</v>
      </c>
      <c r="L589" s="444">
        <f t="shared" ca="1" si="54"/>
        <v>-373006.22076460061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-373006.22076460061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-1639.0559001215809</v>
      </c>
      <c r="L590" s="444">
        <f t="shared" ca="1" si="54"/>
        <v>-395012.47192930098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-395012.47192930098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-1730.7486133078326</v>
      </c>
      <c r="L591" s="444">
        <f t="shared" ca="1" si="54"/>
        <v>-417110.41580718762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-417110.41580718762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-1822.8233794656933</v>
      </c>
      <c r="L592" s="444">
        <f t="shared" ca="1" si="54"/>
        <v>-439300.43445123208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-439300.43445123208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-1915.2817904825454</v>
      </c>
      <c r="L593" s="444">
        <f t="shared" ca="1" si="54"/>
        <v>-461582.9115062934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-461582.9115062934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-2008.125444878634</v>
      </c>
      <c r="L594" s="444">
        <f t="shared" ca="1" si="54"/>
        <v>-483958.23221575085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-483958.23221575085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-2101.355947834707</v>
      </c>
      <c r="L595" s="444">
        <f t="shared" ca="1" si="54"/>
        <v>-506426.78342816437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-506426.78342816437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-2194.9749112197628</v>
      </c>
      <c r="L596" s="444">
        <f t="shared" ca="1" si="54"/>
        <v>-528988.9536039629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-528988.9536039629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-2288.9839536189238</v>
      </c>
      <c r="L597" s="444">
        <f t="shared" ca="1" si="54"/>
        <v>-551645.13282216061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-551645.13282216061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-2383.3847003614142</v>
      </c>
      <c r="L598" s="444">
        <f t="shared" ca="1" si="54"/>
        <v>-574395.71278710081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-574395.71278710081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-2478.1787835486648</v>
      </c>
      <c r="L599" s="444">
        <f t="shared" ca="1" si="54"/>
        <v>-597241.08683522826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-597241.08683522826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-2573.3678420825295</v>
      </c>
      <c r="L600" s="444">
        <f t="shared" ca="1" si="54"/>
        <v>-620181.64994188957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-620181.64994188957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-2668.9535216936183</v>
      </c>
      <c r="L601" s="444">
        <f t="shared" ca="1" si="54"/>
        <v>-643217.79872816196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-643217.79872816196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-2764.9374749697531</v>
      </c>
      <c r="L602" s="444">
        <f t="shared" ca="1" si="54"/>
        <v>-666349.93146771053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-666349.93146771053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-2861.3213613845387</v>
      </c>
      <c r="L603" s="444">
        <f t="shared" ca="1" si="54"/>
        <v>-689578.44809367391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-689578.44809367391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-2958.106847326053</v>
      </c>
      <c r="L604" s="444">
        <f t="shared" ca="1" si="54"/>
        <v>-712903.75020557875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-712903.75020557875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-3055.2956061256564</v>
      </c>
      <c r="L605" s="444">
        <f t="shared" ca="1" si="54"/>
        <v>-736326.24107628316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-736326.24107628316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-3152.889318086925</v>
      </c>
      <c r="L606" s="444">
        <f t="shared" ca="1" si="54"/>
        <v>-759846.32565894886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-759846.32565894886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-3250.8896705146985</v>
      </c>
      <c r="L607" s="444">
        <f t="shared" ca="1" si="54"/>
        <v>-783464.41059404239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-783464.41059404239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-3349.2983577442551</v>
      </c>
      <c r="L608" s="444">
        <f t="shared" ca="1" si="54"/>
        <v>-807180.90421636542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-807180.90421636542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-3448.1170811706011</v>
      </c>
      <c r="L609" s="444">
        <f t="shared" ca="1" si="54"/>
        <v>-830996.21656211477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-830996.21656211477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-3547.3475492778898</v>
      </c>
      <c r="L610" s="444">
        <f t="shared" ca="1" si="54"/>
        <v>-854910.75937597151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-854910.75937597151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-3646.9914776689598</v>
      </c>
      <c r="L611" s="444">
        <f t="shared" ca="1" si="54"/>
        <v>-878924.94611821929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-878924.94611821929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-3747.0505890949921</v>
      </c>
      <c r="L612" s="444">
        <f t="shared" ca="1" si="54"/>
        <v>-903039.19197189307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-903039.19197189307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-3847.5266134852995</v>
      </c>
      <c r="L613" s="444">
        <f t="shared" ca="1" si="54"/>
        <v>-927253.91384995717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-927253.91384995717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-3948.4212879772335</v>
      </c>
      <c r="L614" s="444">
        <f t="shared" ca="1" si="54"/>
        <v>-951569.53040251322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-951569.53040251322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-4049.7363569462173</v>
      </c>
      <c r="L615" s="444">
        <f t="shared" ca="1" si="54"/>
        <v>-975986.46202403819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-975986.46202403819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-4151.4735720359049</v>
      </c>
      <c r="L616" s="444">
        <f t="shared" ca="1" si="54"/>
        <v>-1000505.1308606529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-1000505.1308606529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-4253.634692188466</v>
      </c>
      <c r="L617" s="444">
        <f t="shared" ca="1" si="54"/>
        <v>-1025125.9608174202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-1025125.9608174202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-4356.2214836749954</v>
      </c>
      <c r="L618" s="444">
        <f t="shared" ca="1" si="54"/>
        <v>-1049849.377565674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-1049849.377565674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-4459.2357201260529</v>
      </c>
      <c r="L619" s="444">
        <f t="shared" ca="1" si="54"/>
        <v>-1074675.8085503788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-1074675.8085503788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-4562.6791825623231</v>
      </c>
      <c r="L620" s="444">
        <f t="shared" ca="1" si="54"/>
        <v>-1099605.6829975198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-1099605.6829975198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-4666.5536594254108</v>
      </c>
      <c r="L621" s="444">
        <f t="shared" ca="1" si="54"/>
        <v>-1124639.431921524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-1124639.431921524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-4770.8609466087619</v>
      </c>
      <c r="L622" s="444">
        <f t="shared" ca="1" si="54"/>
        <v>-1149777.4881327115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-1149777.4881327115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-4875.6028474887098</v>
      </c>
      <c r="L623" s="444">
        <f t="shared" ca="1" si="54"/>
        <v>-1175020.2862447789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-1175020.2862447789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-4980.781172955657</v>
      </c>
      <c r="L624" s="444">
        <f t="shared" ca="1" si="54"/>
        <v>-1200368.2626823133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-1200368.2626823133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-5086.3977414453839</v>
      </c>
      <c r="L625" s="444">
        <f t="shared" ca="1" si="54"/>
        <v>-1225821.8556883375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-1225821.8556883375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-5192.454378970484</v>
      </c>
      <c r="L626" s="444">
        <f t="shared" ca="1" si="54"/>
        <v>-1251381.5053318867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-1251381.5053318867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-5298.9529191519396</v>
      </c>
      <c r="L627" s="444">
        <f t="shared" ca="1" si="54"/>
        <v>-1277047.6535156174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-1277047.6535156174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-5405.8952032508168</v>
      </c>
      <c r="L628" s="444">
        <f t="shared" ca="1" si="54"/>
        <v>-1302820.7439834471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-1302820.7439834471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-5513.2830802001081</v>
      </c>
      <c r="L629" s="444">
        <f t="shared" ca="1" si="54"/>
        <v>-1328701.2223282261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-1328701.2223282261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-5621.1184066366868</v>
      </c>
      <c r="L630" s="444">
        <f t="shared" ca="1" si="54"/>
        <v>-1354689.5359994415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-1354689.5359994415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-5729.4030469334175</v>
      </c>
      <c r="L631" s="444">
        <f t="shared" ca="1" si="54"/>
        <v>-1380786.1343109538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-1380786.1343109538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-5838.1388732313853</v>
      </c>
      <c r="L632" s="444">
        <f t="shared" ca="1" si="54"/>
        <v>-1406991.4684487639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-1406991.4684487639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-5947.3277654722615</v>
      </c>
      <c r="L633" s="444">
        <f t="shared" ca="1" si="54"/>
        <v>-1433305.991478815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-1433305.991478815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-6056.9716114308076</v>
      </c>
      <c r="L634" s="444">
        <f t="shared" ca="1" si="54"/>
        <v>-1459730.1583548246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-1459730.1583548246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-6167.0723067475146</v>
      </c>
      <c r="L635" s="444">
        <f t="shared" ca="1" si="54"/>
        <v>-1486264.425926151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-1486264.425926151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-6277.6317549613741</v>
      </c>
      <c r="L636" s="444">
        <f t="shared" ca="1" si="54"/>
        <v>-1512909.2529456911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-1512909.2529456911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-6388.6518675427915</v>
      </c>
      <c r="L637" s="444">
        <f t="shared" ca="1" si="54"/>
        <v>-1539665.1000778128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-1539665.1000778128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-6500.1345639266319</v>
      </c>
      <c r="L638" s="444">
        <f t="shared" ca="1" si="54"/>
        <v>-1566532.4299063182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-1566532.4299063182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-6612.0817715454041</v>
      </c>
      <c r="L639" s="444">
        <f t="shared" ca="1" si="54"/>
        <v>-1593511.7069424423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-1593511.7069424423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-6724.4954258625876</v>
      </c>
      <c r="L640" s="444">
        <f t="shared" ca="1" si="54"/>
        <v>-1620603.3976328836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-1620603.3976328836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-6837.3774704060934</v>
      </c>
      <c r="L641" s="444">
        <f t="shared" ca="1" si="54"/>
        <v>-1647807.9703678684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-1647807.9703678684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-6950.7298568018632</v>
      </c>
      <c r="L642" s="444">
        <f t="shared" ca="1" si="54"/>
        <v>-1675125.8954892491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-1675125.8954892491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-7064.5545448076164</v>
      </c>
      <c r="L643" s="444">
        <f t="shared" ca="1" si="54"/>
        <v>-1702557.6452986356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-1702557.6452986356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-7178.8535023467266</v>
      </c>
      <c r="L644" s="444">
        <f t="shared" ca="1" si="54"/>
        <v>-1730103.6940655611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-1730103.6940655611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-7293.6287055422499</v>
      </c>
      <c r="L645" s="444">
        <f t="shared" ca="1" si="54"/>
        <v>-1757764.5180356822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-1757764.5180356822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-7408.8821387510861</v>
      </c>
      <c r="L646" s="444">
        <f t="shared" ca="1" si="54"/>
        <v>-1785540.5954390119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-1785540.5954390119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-7524.6157945982959</v>
      </c>
      <c r="L647" s="444">
        <f t="shared" ca="1" si="54"/>
        <v>-1813432.4064981891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-1813432.4064981891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-7640.8316740115324</v>
      </c>
      <c r="L648" s="444">
        <f t="shared" ca="1" si="54"/>
        <v>-1841440.4334367793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-1841440.4334367793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-7757.5317862556585</v>
      </c>
      <c r="L649" s="444">
        <f t="shared" ca="1" si="54"/>
        <v>-1869565.1604876139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-1869565.1604876139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-7874.7181489674695</v>
      </c>
      <c r="L650" s="444">
        <f t="shared" ca="1" si="54"/>
        <v>-1897807.0739011602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-1897807.0739011602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-7992.3927881905793</v>
      </c>
      <c r="L651" s="444">
        <f t="shared" ca="1" si="54"/>
        <v>-1926166.6619539296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-1926166.6619539296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-8110.5577384104517</v>
      </c>
      <c r="L652" s="444">
        <f t="shared" ca="1" si="54"/>
        <v>-1954644.4149569189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-1954644.4149569189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-8229.2150425895725</v>
      </c>
      <c r="L653" s="444">
        <f t="shared" ca="1" si="54"/>
        <v>-1983240.8252640872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-1983240.8252640872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-8348.3667522027754</v>
      </c>
      <c r="L654" s="444">
        <f t="shared" ca="1" si="54"/>
        <v>-2011956.3872808688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-2011956.3872808688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-8468.0149272726976</v>
      </c>
      <c r="L655" s="444">
        <f t="shared" ca="1" si="54"/>
        <v>-2040791.5974727203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-2040791.5974727203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-8588.1616364054134</v>
      </c>
      <c r="L656" s="444">
        <f t="shared" ca="1" si="54"/>
        <v>-2069746.9543737045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-2069746.9543737045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-8708.8089568261785</v>
      </c>
      <c r="L657" s="444">
        <f t="shared" ca="1" si="54"/>
        <v>-2098822.9585951096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-2098822.9585951096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-8829.9589744153691</v>
      </c>
      <c r="L658" s="444">
        <f t="shared" ca="1" si="54"/>
        <v>-2128020.1128341039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-2128020.1128341039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-8951.6137837445112</v>
      </c>
      <c r="L659" s="444">
        <f t="shared" ca="1" si="54"/>
        <v>-2157338.9218824273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-2157338.9218824273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-9073.7754881125256</v>
      </c>
      <c r="L660" s="444">
        <f t="shared" ca="1" si="54"/>
        <v>-2186779.8926351187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-2186779.8926351187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-9196.4461995820729</v>
      </c>
      <c r="L661" s="444">
        <f t="shared" ca="1" si="54"/>
        <v>-2216343.5340992794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-2216343.5340992794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-9319.6280390160755</v>
      </c>
      <c r="L662" s="444">
        <f t="shared" ca="1" si="54"/>
        <v>-2246030.3574028742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-2246030.3574028742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-9443.323136114388</v>
      </c>
      <c r="L663" s="444">
        <f t="shared" ca="1" si="54"/>
        <v>-2275840.8758035675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-2275840.8758035675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-9567.5336294506087</v>
      </c>
      <c r="L664" s="444">
        <f t="shared" ca="1" si="54"/>
        <v>-2305775.6046975967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-2305775.6046975967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-9692.2616665090645</v>
      </c>
      <c r="L665" s="444">
        <f t="shared" ca="1" si="54"/>
        <v>-2335835.0616286844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-2335835.0616286844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-9817.5094037219296</v>
      </c>
      <c r="L666" s="444">
        <f t="shared" ca="1" si="54"/>
        <v>-2366019.7662969851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-2366019.7662969851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-9943.2790065065165</v>
      </c>
      <c r="L667" s="444">
        <f t="shared" ca="1" si="54"/>
        <v>-2396330.2405680702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-2396330.2405680702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-10069.572649302703</v>
      </c>
      <c r="L668" s="444">
        <f t="shared" ca="1" si="54"/>
        <v>-2426767.0084819519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-2426767.0084819519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-10196.392515610545</v>
      </c>
      <c r="L669" s="444">
        <f t="shared" ca="1" si="54"/>
        <v>-2457330.5962621411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-2457330.5962621411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-10323.740798028</v>
      </c>
      <c r="L670" s="444">
        <f t="shared" ca="1" si="54"/>
        <v>-2488021.5323247481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-2488021.5323247481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-10451.619698288861</v>
      </c>
      <c r="L671" s="444">
        <f t="shared" ca="1" si="54"/>
        <v>-2518840.3472876158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-2518840.3472876158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-10580.03142730081</v>
      </c>
      <c r="L672" s="444">
        <f t="shared" ca="1" si="54"/>
        <v>-2549787.5739794956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-2549787.5739794956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-10708.978205183643</v>
      </c>
      <c r="L673" s="444">
        <f t="shared" ca="1" si="54"/>
        <v>-2580863.7474492579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-2580863.7474492579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-10838.462261307654</v>
      </c>
      <c r="L674" s="444">
        <f t="shared" ca="1" si="54"/>
        <v>-2612069.4049751442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-2612069.4049751442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-10968.485834332179</v>
      </c>
      <c r="L675" s="444">
        <f t="shared" ca="1" si="54"/>
        <v>-2643405.0860740552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-2643405.0860740552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-11099.051172244308</v>
      </c>
      <c r="L676" s="444">
        <f t="shared" ca="1" si="54"/>
        <v>-2674871.3325108783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-2674871.3325108783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-11230.160532397738</v>
      </c>
      <c r="L677" s="444">
        <f t="shared" ca="1" si="54"/>
        <v>-2706468.6883078548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-2706468.6883078548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-11361.816181551807</v>
      </c>
      <c r="L678" s="444">
        <f t="shared" ca="1" si="54"/>
        <v>-2738197.6997539853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-2738197.6997539853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-11494.020395910684</v>
      </c>
      <c r="L679" s="444">
        <f t="shared" ca="1" si="54"/>
        <v>-2770058.9154144749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-2770058.9154144749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-11626.775461162724</v>
      </c>
      <c r="L680" s="444">
        <f t="shared" ca="1" si="54"/>
        <v>-2802052.8861402166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-2802052.8861402166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-11760.083672519981</v>
      </c>
      <c r="L681" s="444">
        <f t="shared" ca="1" si="54"/>
        <v>-2834180.1650773152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-2834180.1650773152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-11893.947334757891</v>
      </c>
      <c r="L682" s="444">
        <f t="shared" ca="1" si="54"/>
        <v>-2866441.307676652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-2866441.307676652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-12028.368762255128</v>
      </c>
      <c r="L683" s="444">
        <f t="shared" ca="1" si="54"/>
        <v>-2898836.871703486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-2898836.871703486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-12163.350279033602</v>
      </c>
      <c r="L684" s="444">
        <f t="shared" ca="1" si="54"/>
        <v>-2931367.4172470984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-2931367.4172470984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-12298.894218798654</v>
      </c>
      <c r="L685" s="444">
        <f t="shared" ca="1" si="54"/>
        <v>-2964033.5067304759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-2964033.5067304759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-12435.002924979395</v>
      </c>
      <c r="L686" s="444">
        <f t="shared" ca="1" si="54"/>
        <v>-2996835.7049200339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-2996835.7049200339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-12571.678750769219</v>
      </c>
      <c r="L687" s="444">
        <f t="shared" ca="1" si="54"/>
        <v>-3029774.578935382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-3029774.578935382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-12708.924059166504</v>
      </c>
      <c r="L688" s="444">
        <f t="shared" ca="1" si="54"/>
        <v>-3062850.6982591273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-3062850.6982591273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-12846.741223015442</v>
      </c>
      <c r="L689" s="444">
        <f t="shared" ca="1" si="54"/>
        <v>-3096064.6347467215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-3096064.6347467215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-12985.132625047085</v>
      </c>
      <c r="L690" s="444">
        <f t="shared" ca="1" si="54"/>
        <v>-3129416.9626363474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-3129416.9626363474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-13124.100657920526</v>
      </c>
      <c r="L691" s="444">
        <f t="shared" ca="1" si="54"/>
        <v>-3162908.2585588465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-3162908.2585588465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-13263.647724264272</v>
      </c>
      <c r="L692" s="444">
        <f t="shared" ca="1" si="54"/>
        <v>-3196539.1015476896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-3196539.1015476896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-13403.776236717786</v>
      </c>
      <c r="L693" s="444">
        <f t="shared" ca="1" si="54"/>
        <v>-3230310.073048986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-3230310.073048986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-13544.488617973186</v>
      </c>
      <c r="L694" s="444">
        <f t="shared" ca="1" si="54"/>
        <v>-3264221.7569315382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-3264221.7569315382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-13685.787300817154</v>
      </c>
      <c r="L695" s="444">
        <f t="shared" ca="1" si="54"/>
        <v>-3298274.7394969342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-3298274.7394969342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-13827.674728172969</v>
      </c>
      <c r="L696" s="444">
        <f t="shared" ca="1" si="54"/>
        <v>-3332469.6094896859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-3332469.6094896859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-13970.153353142769</v>
      </c>
      <c r="L697" s="444">
        <f t="shared" ca="1" si="54"/>
        <v>-3366806.9581074072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-3366806.9581074072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-14113.225639049941</v>
      </c>
      <c r="L698" s="444">
        <f t="shared" ca="1" si="54"/>
        <v>-3401287.3790110359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-3401287.3790110359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-14256.894059481727</v>
      </c>
      <c r="L699" s="444">
        <f t="shared" ca="1" si="54"/>
        <v>-3435911.4683350963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-3435911.4683350963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-14401.161098331977</v>
      </c>
      <c r="L700" s="444">
        <f t="shared" ca="1" si="54"/>
        <v>-3470679.8246980072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-3470679.8246980072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-14546.029249844107</v>
      </c>
      <c r="L701" s="444">
        <f t="shared" ca="1" si="54"/>
        <v>-3505593.0492124301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-3505593.0492124301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-14691.501018654204</v>
      </c>
      <c r="L702" s="444">
        <f t="shared" ca="1" si="54"/>
        <v>-3540651.745495663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-3540651.745495663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-14837.578919834341</v>
      </c>
      <c r="L703" s="444">
        <f t="shared" ca="1" si="54"/>
        <v>-3575856.5196800763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-3575856.5196800763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-14984.26547893606</v>
      </c>
      <c r="L704" s="444">
        <f t="shared" ca="1" si="54"/>
        <v>-3611207.9804235911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-3611207.9804235911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-15131.563232034043</v>
      </c>
      <c r="L705" s="444">
        <f t="shared" ca="1" si="54"/>
        <v>-3646706.7389202039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-3646706.7389202039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-15279.474725769929</v>
      </c>
      <c r="L706" s="444">
        <f t="shared" ca="1" si="54"/>
        <v>-3682353.4089105525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-3682353.4089105525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-15428.002517396379</v>
      </c>
      <c r="L707" s="444">
        <f t="shared" ca="1" si="54"/>
        <v>-3718148.6066925279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-3718148.6066925279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-15577.149174821276</v>
      </c>
      <c r="L708" s="444">
        <f t="shared" ca="1" si="54"/>
        <v>-3754092.9511319278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-3754092.9511319278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-15726.91727665211</v>
      </c>
      <c r="L709" s="444">
        <f t="shared" ca="1" si="54"/>
        <v>-3790187.0636731586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-3790187.0636731586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-15877.309412240573</v>
      </c>
      <c r="L710" s="444">
        <f t="shared" ca="1" si="54"/>
        <v>-3826431.568349978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-3826431.568349978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-16028.328181727318</v>
      </c>
      <c r="L711" s="444">
        <f t="shared" ca="1" si="54"/>
        <v>-3862827.0917962841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-3862827.0917962841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-16179.976196086929</v>
      </c>
      <c r="L712" s="444">
        <f t="shared" ca="1" si="54"/>
        <v>-3899374.2632569498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-3899374.2632569498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-16332.256077173035</v>
      </c>
      <c r="L713" s="444">
        <f t="shared" ca="1" si="54"/>
        <v>-3936073.7145987018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-3936073.7145987018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-16485.17045776367</v>
      </c>
      <c r="L714" s="444">
        <f t="shared" ca="1" si="54"/>
        <v>-3972926.0803210442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-3972926.0803210442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-16638.721981606763</v>
      </c>
      <c r="L715" s="444">
        <f t="shared" ca="1" si="54"/>
        <v>-4009931.9975672299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-4009931.9975672299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-16792.91330346587</v>
      </c>
      <c r="L716" s="444">
        <f t="shared" ca="1" si="54"/>
        <v>-4047092.1061352747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-4047092.1061352747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-16947.747089166056</v>
      </c>
      <c r="L717" s="444">
        <f t="shared" ca="1" si="54"/>
        <v>-4084407.0484890197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-4084407.0484890197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-17103.226015639993</v>
      </c>
      <c r="L718" s="444">
        <f t="shared" ca="1" si="54"/>
        <v>-4121877.4697692385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-4121877.4697692385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-17259.352770974238</v>
      </c>
      <c r="L719" s="444">
        <f t="shared" ca="1" si="54"/>
        <v>-4159504.0178047917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-4159504.0178047917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-17416.130054455709</v>
      </c>
      <c r="L720" s="444">
        <f t="shared" ca="1" si="54"/>
        <v>-4197287.3431238262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-4197287.3431238262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-17573.560576618354</v>
      </c>
      <c r="L721" s="444">
        <f t="shared" ca="1" si="54"/>
        <v>-4235228.0989650236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-4235228.0989650236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-17731.647059290011</v>
      </c>
      <c r="L722" s="444">
        <f t="shared" ca="1" si="54"/>
        <v>-4273326.9412888922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-4273326.9412888922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-17890.392235639461</v>
      </c>
      <c r="L723" s="444">
        <f t="shared" ca="1" si="54"/>
        <v>-4311584.5287891105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-4311584.5287891105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-18049.798850223706</v>
      </c>
      <c r="L724" s="444">
        <f t="shared" ca="1" si="54"/>
        <v>-4350001.5229039127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-4350001.5229039127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-18209.869659035379</v>
      </c>
      <c r="L725" s="444">
        <f t="shared" ca="1" si="54"/>
        <v>-4388578.587827527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-4388578.587827527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-18370.60742955044</v>
      </c>
      <c r="L726" s="444">
        <f t="shared" ca="1" si="54"/>
        <v>-4427316.3905216558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-4427316.3905216558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-18532.014940775978</v>
      </c>
      <c r="L727" s="444">
        <f t="shared" ca="1" si="54"/>
        <v>-4466215.6007270105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-4466215.6007270105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-18694.094983298288</v>
      </c>
      <c r="L728" s="444">
        <f t="shared" ca="1" si="54"/>
        <v>-4505276.8909748876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-4505276.8909748876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-18856.850359331111</v>
      </c>
      <c r="L729" s="444">
        <f t="shared" ca="1" si="54"/>
        <v>-4544500.9365987973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-4544500.9365987973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-19020.283882764066</v>
      </c>
      <c r="L730" s="444">
        <f t="shared" ca="1" si="54"/>
        <v>-4583888.4157461403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-4583888.4157461403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-19184.398379211329</v>
      </c>
      <c r="L731" s="444">
        <f t="shared" ca="1" si="54"/>
        <v>-4623440.0093899304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-4623440.0093899304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-19349.196686060455</v>
      </c>
      <c r="L732" s="444">
        <f t="shared" ca="1" si="54"/>
        <v>-4663156.4013405694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-4663156.4013405694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-19514.681652521449</v>
      </c>
      <c r="L733" s="444">
        <f t="shared" ca="1" si="54"/>
        <v>-4703038.2782576699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-4703038.2782576699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-19680.856139676034</v>
      </c>
      <c r="L734" s="444">
        <f t="shared" ca="1" si="54"/>
        <v>-4743086.3296619244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-4743086.3296619244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-19847.723020527097</v>
      </c>
      <c r="L735" s="444">
        <f t="shared" ca="1" si="54"/>
        <v>-4783301.2479470307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-4783301.2479470307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-20015.285180048373</v>
      </c>
      <c r="L736" s="444">
        <f t="shared" ca="1" si="54"/>
        <v>-4823683.7283916576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-4823683.7283916576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-20183.545515234317</v>
      </c>
      <c r="L737" s="444">
        <f t="shared" ca="1" si="54"/>
        <v>-4864234.469171471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-4864234.469171471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-20352.506935150206</v>
      </c>
      <c r="L738" s="444">
        <f t="shared" ca="1" si="54"/>
        <v>-4904954.1713712001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-4904954.1713712001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-20522.172360982411</v>
      </c>
      <c r="L739" s="444">
        <f t="shared" ca="1" si="54"/>
        <v>-4945843.5389967617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-4945843.5389967617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-20692.54472608892</v>
      </c>
      <c r="L740" s="444">
        <f t="shared" ca="1" si="54"/>
        <v>-4986903.2789874291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-4986903.2789874291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-20863.626976050033</v>
      </c>
      <c r="L741" s="444">
        <f t="shared" ca="1" si="54"/>
        <v>-5028134.1012280583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-5028134.1012280583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-21035.422068719323</v>
      </c>
      <c r="L742" s="444">
        <f t="shared" ca="1" si="54"/>
        <v>-5069536.7185613569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-5069536.7185613569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-21207.932974274732</v>
      </c>
      <c r="L743" s="444">
        <f t="shared" ca="1" si="54"/>
        <v>-5111111.84680021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-5111111.84680021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-21381.162675269952</v>
      </c>
      <c r="L744" s="444">
        <f t="shared" ca="1" si="54"/>
        <v>-5152860.2047400586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-5152860.2047400586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-21555.114166685988</v>
      </c>
      <c r="L745" s="444">
        <f t="shared" ca="1" si="54"/>
        <v>-5194782.5141713237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-5194782.5141713237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-21729.790455982926</v>
      </c>
      <c r="L746" s="444">
        <f t="shared" ca="1" si="54"/>
        <v>-5236879.4998918856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-5236879.4998918856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-21905.194563151934</v>
      </c>
      <c r="L747" s="444">
        <f t="shared" ca="1" si="54"/>
        <v>-5279151.8897196166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-5279151.8897196166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-22081.329520767482</v>
      </c>
      <c r="L748" s="444">
        <f t="shared" ca="1" si="54"/>
        <v>-5321600.414504963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-5321600.414504963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-22258.198374039755</v>
      </c>
      <c r="L749" s="444">
        <f t="shared" ca="1" si="54"/>
        <v>-5364225.8081435813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-5364225.8081435813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-22435.804180867333</v>
      </c>
      <c r="L750" s="444">
        <f t="shared" ca="1" si="54"/>
        <v>-5407028.8075890271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-5407028.8075890271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-22614.150011890026</v>
      </c>
      <c r="L751" s="444">
        <f t="shared" ca="1" si="54"/>
        <v>-5450010.1528654955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-5450010.1528654955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-22793.238950541978</v>
      </c>
      <c r="L752" s="444">
        <f t="shared" ca="1" si="54"/>
        <v>-5493170.5870806165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-5493170.5870806165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-22973.07409310498</v>
      </c>
      <c r="L753" s="444">
        <f t="shared" ca="1" si="54"/>
        <v>-5536510.8564383006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-5536510.8564383006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-23153.658548761996</v>
      </c>
      <c r="L754" s="444">
        <f t="shared" ca="1" si="54"/>
        <v>-5580031.7102516415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-5580031.7102516415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-23334.995439650917</v>
      </c>
      <c r="L755" s="444">
        <f t="shared" ca="1" si="54"/>
        <v>-5623733.9009558707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-5623733.9009558707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-23517.087900918541</v>
      </c>
      <c r="L756" s="444">
        <f t="shared" ca="1" si="54"/>
        <v>-5667618.1841213685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-5667618.1841213685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-23699.93908077478</v>
      </c>
      <c r="L757" s="444">
        <f t="shared" ca="1" si="54"/>
        <v>-5711685.318466722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-5711685.318466722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-23883.552140547086</v>
      </c>
      <c r="L758" s="444">
        <f t="shared" ca="1" si="54"/>
        <v>-5755936.0658718478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-5755936.0658718478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-24067.930254735111</v>
      </c>
      <c r="L759" s="444">
        <f t="shared" ca="1" si="54"/>
        <v>-5800371.1913911616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-5800371.1913911616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-24253.076611065586</v>
      </c>
      <c r="L760" s="444">
        <f t="shared" ca="1" si="54"/>
        <v>-5844991.4632668057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-5844991.4632668057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-24438.994410547435</v>
      </c>
      <c r="L761" s="444">
        <f t="shared" ca="1" si="54"/>
        <v>-5889797.652941932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-5889797.652941932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-24625.686867527129</v>
      </c>
      <c r="L762" s="444">
        <f t="shared" ca="1" si="54"/>
        <v>-5934790.5350740375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-5934790.5350740375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-24813.157209744233</v>
      </c>
      <c r="L763" s="444">
        <f t="shared" ca="1" si="54"/>
        <v>-5979970.887548361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-5979970.887548361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-25001.408678387248</v>
      </c>
      <c r="L764" s="444">
        <f t="shared" ca="1" si="54"/>
        <v>-6025339.4914913271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-6025339.4914913271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-25190.444528149608</v>
      </c>
      <c r="L765" s="444">
        <f t="shared" ca="1" si="54"/>
        <v>-6070897.1312840553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-6070897.1312840553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-25380.268027285976</v>
      </c>
      <c r="L766" s="444">
        <f t="shared" ca="1" si="54"/>
        <v>-6116644.5945759201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-6116644.5945759201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-25570.882457668744</v>
      </c>
      <c r="L767" s="444">
        <f t="shared" ca="1" si="54"/>
        <v>-6162582.6722981678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-6162582.6722981678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-25762.291114844778</v>
      </c>
      <c r="L768" s="444">
        <f t="shared" ca="1" si="54"/>
        <v>-6208712.158677591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-6208712.158677591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-25954.497308092374</v>
      </c>
      <c r="L769" s="444">
        <f t="shared" ca="1" si="54"/>
        <v>-6255033.851250262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-6255033.851250262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-26147.504360478502</v>
      </c>
      <c r="L770" s="444">
        <f t="shared" ca="1" si="54"/>
        <v>-6301548.5508753192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-6301548.5508753192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-26341.31560891624</v>
      </c>
      <c r="L771" s="444">
        <f t="shared" ca="1" si="54"/>
        <v>-6348257.0617488138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-6348257.0617488138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-26535.934404222469</v>
      </c>
      <c r="L772" s="444">
        <f t="shared" ca="1" si="54"/>
        <v>-6395160.1914176149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-6395160.1914176149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-26731.364111175808</v>
      </c>
      <c r="L773" s="444">
        <f t="shared" ref="L773:L1027" ca="1" si="80">I773-J773+K773</f>
        <v>-6442258.7507933695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-6442258.7507933695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-26927.608108574783</v>
      </c>
      <c r="L774" s="444">
        <f t="shared" ca="1" si="80"/>
        <v>-6489553.5541665228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-6489553.5541665228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-27124.669789296255</v>
      </c>
      <c r="L775" s="444">
        <f t="shared" ca="1" si="80"/>
        <v>-6537045.4192203982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-6537045.4192203982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-27322.55256035407</v>
      </c>
      <c r="L776" s="444">
        <f t="shared" ca="1" si="80"/>
        <v>-6584735.1670453306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-6584735.1670453306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-27521.259842957959</v>
      </c>
      <c r="L777" s="444">
        <f t="shared" ca="1" si="80"/>
        <v>-6632623.6221528677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-6632623.6221528677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-27720.795072572695</v>
      </c>
      <c r="L778" s="444">
        <f t="shared" ca="1" si="80"/>
        <v>-6680711.6124900188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-6680711.6124900188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-27921.161698977488</v>
      </c>
      <c r="L779" s="444">
        <f t="shared" ca="1" si="80"/>
        <v>-6728999.9694535751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-6728999.9694535751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-28122.363186325645</v>
      </c>
      <c r="L780" s="444">
        <f t="shared" ca="1" si="80"/>
        <v>-6777489.5279044798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-6777489.5279044798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-28324.40301320441</v>
      </c>
      <c r="L781" s="444">
        <f t="shared" ca="1" si="80"/>
        <v>-6826181.1261822628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-6826181.1261822628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-28527.284672695172</v>
      </c>
      <c r="L782" s="444">
        <f t="shared" ca="1" si="80"/>
        <v>-6875075.6061195368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-6875075.6061195368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-28731.011672433815</v>
      </c>
      <c r="L783" s="444">
        <f t="shared" ca="1" si="80"/>
        <v>-6924173.8130565491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-6924173.8130565491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-28935.587534671366</v>
      </c>
      <c r="L784" s="444">
        <f t="shared" ca="1" si="80"/>
        <v>-6973476.5958557995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-6973476.5958557995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-29141.015796334908</v>
      </c>
      <c r="L785" s="444">
        <f t="shared" ca="1" si="80"/>
        <v>-7022984.8069167128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-7022984.8069167128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-29347.300009088714</v>
      </c>
      <c r="L786" s="444">
        <f t="shared" ca="1" si="80"/>
        <v>-7072699.3021903802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-7072699.3021903802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-29554.443739395665</v>
      </c>
      <c r="L787" s="444">
        <f t="shared" ca="1" si="80"/>
        <v>-7122620.9411943546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-7122620.9411943546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-29762.45056857889</v>
      </c>
      <c r="L788" s="444">
        <f t="shared" ca="1" si="80"/>
        <v>-7172750.5870275125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-7172750.5870275125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-29971.324092883719</v>
      </c>
      <c r="L789" s="444">
        <f t="shared" ca="1" si="80"/>
        <v>-7223089.1063849749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-7223089.1063849749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-30181.067923539809</v>
      </c>
      <c r="L790" s="444">
        <f t="shared" ca="1" si="80"/>
        <v>-7273637.369573094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-7273637.369573094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-30391.685686823635</v>
      </c>
      <c r="L791" s="444">
        <f t="shared" ca="1" si="80"/>
        <v>-7324396.2505244967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-7324396.2505244967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-30603.18102412115</v>
      </c>
      <c r="L792" s="444">
        <f t="shared" ca="1" si="80"/>
        <v>-7375366.6268131966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-7375366.6268131966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-30815.557591990731</v>
      </c>
      <c r="L793" s="444">
        <f t="shared" ca="1" si="80"/>
        <v>-7426549.3796697659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-7426549.3796697659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-31028.819062226437</v>
      </c>
      <c r="L794" s="444">
        <f t="shared" ca="1" si="80"/>
        <v>-7477945.3939965712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-7477945.3939965712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-31242.969121921458</v>
      </c>
      <c r="L795" s="444">
        <f t="shared" ca="1" si="80"/>
        <v>-7529555.5583830718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-7529555.5583830718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-31458.011473531882</v>
      </c>
      <c r="L796" s="444">
        <f t="shared" ca="1" si="80"/>
        <v>-7581380.7651211824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-7581380.7651211824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-31673.949834940668</v>
      </c>
      <c r="L797" s="444">
        <f t="shared" ca="1" si="80"/>
        <v>-7633421.9102207022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-7633421.9102207022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-31890.787939522004</v>
      </c>
      <c r="L798" s="444">
        <f t="shared" ca="1" si="80"/>
        <v>-7685679.8934248034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-7685679.8934248034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-32108.529536205759</v>
      </c>
      <c r="L799" s="444">
        <f t="shared" ca="1" si="80"/>
        <v>-7738155.6182255875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-7738155.6182255875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-32327.178389542358</v>
      </c>
      <c r="L800" s="444">
        <f t="shared" ca="1" si="80"/>
        <v>-7790849.9918797091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-7790849.9918797091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-32546.738279767862</v>
      </c>
      <c r="L801" s="444">
        <f t="shared" ca="1" si="80"/>
        <v>-7843763.9254240561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-7843763.9254240561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-32767.21300286931</v>
      </c>
      <c r="L802" s="444">
        <f t="shared" ca="1" si="80"/>
        <v>-7896898.3336915039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-7896898.3336915039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-32988.606370650341</v>
      </c>
      <c r="L803" s="444">
        <f t="shared" ca="1" si="80"/>
        <v>-7950254.1353267329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-7950254.1353267329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-33210.922210797129</v>
      </c>
      <c r="L804" s="444">
        <f t="shared" ca="1" si="80"/>
        <v>-8003832.2528021084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-8003832.2528021084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-33434.164366944533</v>
      </c>
      <c r="L805" s="444">
        <f t="shared" ca="1" si="80"/>
        <v>-8057633.6124336319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-8057633.6124336319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-33658.336698742547</v>
      </c>
      <c r="L806" s="444">
        <f t="shared" ca="1" si="80"/>
        <v>-8111659.1443969533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-8111659.1443969533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-33883.443081923047</v>
      </c>
      <c r="L807" s="444">
        <f t="shared" ca="1" si="80"/>
        <v>-8165909.7827434549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-8165909.7827434549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-34109.487408366804</v>
      </c>
      <c r="L808" s="444">
        <f t="shared" ca="1" si="80"/>
        <v>-8220386.4654164007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-8220386.4654164007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-34336.473586170745</v>
      </c>
      <c r="L809" s="444">
        <f t="shared" ca="1" si="80"/>
        <v>-8275090.1342671504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-8275090.1342671504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-34564.405539715539</v>
      </c>
      <c r="L810" s="444">
        <f t="shared" ca="1" si="80"/>
        <v>-8330021.7350714449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-8330021.7350714449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-34793.287209733426</v>
      </c>
      <c r="L811" s="444">
        <f t="shared" ca="1" si="80"/>
        <v>-8385182.2175457571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-8385182.2175457571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-35023.122553376394</v>
      </c>
      <c r="L812" s="444">
        <f t="shared" ca="1" si="80"/>
        <v>-8440572.5353637114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-8440572.5353637114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-35253.915544284537</v>
      </c>
      <c r="L813" s="444">
        <f t="shared" ca="1" si="80"/>
        <v>-8496193.6461725738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-8496193.6461725738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-35485.670172654798</v>
      </c>
      <c r="L814" s="444">
        <f t="shared" ca="1" si="80"/>
        <v>-8552046.5116098057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-8552046.5116098057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-35718.390445309931</v>
      </c>
      <c r="L815" s="444">
        <f t="shared" ca="1" si="80"/>
        <v>-8608132.0973196942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-8608132.0973196942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-35952.080385767797</v>
      </c>
      <c r="L816" s="444">
        <f t="shared" ca="1" si="80"/>
        <v>-8664451.372970039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-8664451.372970039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-36186.744034310905</v>
      </c>
      <c r="L817" s="444">
        <f t="shared" ca="1" si="80"/>
        <v>-8721005.3122689277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-8721005.3122689277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-36422.385448056273</v>
      </c>
      <c r="L818" s="444">
        <f t="shared" ca="1" si="80"/>
        <v>-8777794.8929815628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-8777794.8929815628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-36659.008701025588</v>
      </c>
      <c r="L819" s="444">
        <f t="shared" ca="1" si="80"/>
        <v>-8834821.0969471671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-8834821.0969471671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-36896.6178842156</v>
      </c>
      <c r="L820" s="444">
        <f t="shared" ca="1" si="80"/>
        <v>-8892084.9100959599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-8892084.9100959599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-37135.217105668904</v>
      </c>
      <c r="L821" s="444">
        <f t="shared" ca="1" si="80"/>
        <v>-8949587.3224662058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-8949587.3224662058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-37374.810490544929</v>
      </c>
      <c r="L822" s="444">
        <f t="shared" ca="1" si="80"/>
        <v>-9007329.3282213286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-9007329.3282213286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-37615.402181191275</v>
      </c>
      <c r="L823" s="444">
        <f t="shared" ca="1" si="80"/>
        <v>-9065311.9256670978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-9065311.9256670978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-37856.996337215314</v>
      </c>
      <c r="L824" s="444">
        <f t="shared" ca="1" si="80"/>
        <v>-9123536.1172688901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-9123536.1172688901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-38099.59713555612</v>
      </c>
      <c r="L825" s="444">
        <f t="shared" ca="1" si="80"/>
        <v>-9182002.9096690249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-9182002.9096690249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-38343.208770556681</v>
      </c>
      <c r="L826" s="444">
        <f t="shared" ca="1" si="80"/>
        <v>-9240713.3137041591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-9240713.3137041591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-38587.835454036402</v>
      </c>
      <c r="L827" s="444">
        <f t="shared" ca="1" si="80"/>
        <v>-9299668.3444227725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-9299668.3444227725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-38833.48141536396</v>
      </c>
      <c r="L828" s="444">
        <f t="shared" ca="1" si="80"/>
        <v>-9358869.0211027153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-9358869.0211027153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-39080.150901530389</v>
      </c>
      <c r="L829" s="444">
        <f t="shared" ca="1" si="80"/>
        <v>-9418316.3672688231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-9418316.3672688231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-39327.848177222506</v>
      </c>
      <c r="L830" s="444">
        <f t="shared" ca="1" si="80"/>
        <v>-9478011.4107106235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-9478011.4107106235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-39576.577524896675</v>
      </c>
      <c r="L831" s="444">
        <f t="shared" ca="1" si="80"/>
        <v>-9537955.1835000981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-9537955.1835000981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-39826.343244852818</v>
      </c>
      <c r="L832" s="444">
        <f t="shared" ca="1" si="80"/>
        <v>-9598148.7220095284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-9598148.7220095284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-40077.149655308778</v>
      </c>
      <c r="L833" s="444">
        <f t="shared" ca="1" si="80"/>
        <v>-9658593.0669294149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-9658593.0669294149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-40329.001092474966</v>
      </c>
      <c r="L834" s="444">
        <f t="shared" ca="1" si="80"/>
        <v>-9719289.2632864676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-9719289.2632864676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-40581.901910629356</v>
      </c>
      <c r="L835" s="444">
        <f t="shared" ca="1" si="80"/>
        <v>-9780238.3604616746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-9780238.3604616746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-40835.856482192721</v>
      </c>
      <c r="L836" s="444">
        <f t="shared" ca="1" si="80"/>
        <v>-9841441.4122084454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-9841441.4122084454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-41090.869197804263</v>
      </c>
      <c r="L837" s="444">
        <f t="shared" ca="1" si="80"/>
        <v>-9902899.4766708277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-9902899.4766708277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-41346.944466397523</v>
      </c>
      <c r="L838" s="444">
        <f t="shared" ca="1" si="80"/>
        <v>-9964613.6164018027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-9964613.6164018027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-41604.086715276586</v>
      </c>
      <c r="L839" s="444">
        <f t="shared" ca="1" si="80"/>
        <v>-10026584.898381658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-10026584.898381658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-41862.30039019265</v>
      </c>
      <c r="L840" s="444">
        <f t="shared" ca="1" si="80"/>
        <v>-10088814.394036429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-10088814.394036429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-42121.589955420859</v>
      </c>
      <c r="L841" s="444">
        <f t="shared" ca="1" si="80"/>
        <v>-10151303.179256428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-10151303.179256428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-42381.959893837527</v>
      </c>
      <c r="L842" s="444">
        <f t="shared" ca="1" si="80"/>
        <v>-10214052.334414843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-10214052.334414843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-42643.414706997588</v>
      </c>
      <c r="L843" s="444">
        <f t="shared" ca="1" si="80"/>
        <v>-10277062.944386419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-10277062.944386419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-42905.958915212483</v>
      </c>
      <c r="L844" s="444">
        <f t="shared" ca="1" si="80"/>
        <v>-10340336.09856621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-10340336.09856621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-43169.597057628285</v>
      </c>
      <c r="L845" s="444">
        <f t="shared" ca="1" si="80"/>
        <v>-10403872.890888415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-10403872.890888415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-43434.333692304135</v>
      </c>
      <c r="L846" s="444">
        <f t="shared" ca="1" si="80"/>
        <v>-10467674.419845298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-10467674.419845298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-43700.173396291146</v>
      </c>
      <c r="L847" s="444">
        <f t="shared" ca="1" si="80"/>
        <v>-10531741.788506167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-10531741.788506167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-43967.120765711436</v>
      </c>
      <c r="L848" s="444">
        <f t="shared" ca="1" si="80"/>
        <v>-10596076.104536457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-10596076.104536457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-44235.180415837647</v>
      </c>
      <c r="L849" s="444">
        <f t="shared" ca="1" si="80"/>
        <v>-10660678.480216872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-10660678.480216872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-44504.356981172707</v>
      </c>
      <c r="L850" s="444">
        <f t="shared" ca="1" si="80"/>
        <v>-10725550.032462623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-10725550.032462623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-44774.655115530004</v>
      </c>
      <c r="L851" s="444">
        <f t="shared" ca="1" si="80"/>
        <v>-10790691.882842731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-10790691.882842731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-45046.079492113786</v>
      </c>
      <c r="L852" s="444">
        <f t="shared" ca="1" si="80"/>
        <v>-10856105.157599423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-10856105.157599423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-45318.634803600005</v>
      </c>
      <c r="L853" s="444">
        <f t="shared" ca="1" si="80"/>
        <v>-10921790.987667602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-10921790.987667602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-45592.325762217413</v>
      </c>
      <c r="L854" s="444">
        <f t="shared" ca="1" si="80"/>
        <v>-10987750.508694397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-10987750.508694397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-45867.157099829063</v>
      </c>
      <c r="L855" s="444">
        <f t="shared" ca="1" si="80"/>
        <v>-11053984.861058805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-11053984.861058805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-46143.133568014098</v>
      </c>
      <c r="L856" s="444">
        <f t="shared" ca="1" si="80"/>
        <v>-11120495.189891398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-11120495.189891398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-46420.259938149902</v>
      </c>
      <c r="L857" s="444">
        <f t="shared" ca="1" si="80"/>
        <v>-11187282.645094126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-11187282.645094126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-46698.541001494603</v>
      </c>
      <c r="L858" s="444">
        <f t="shared" ca="1" si="80"/>
        <v>-11254348.381360199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-11254348.381360199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-46977.981569269905</v>
      </c>
      <c r="L859" s="444">
        <f t="shared" ca="1" si="80"/>
        <v>-11321693.558194047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-11321693.558194047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-47258.586472744268</v>
      </c>
      <c r="L860" s="444">
        <f t="shared" ca="1" si="80"/>
        <v>-11389319.339931369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-11389319.339931369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-47540.360563316441</v>
      </c>
      <c r="L861" s="444">
        <f t="shared" ca="1" si="80"/>
        <v>-11457226.895759264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-11457226.895759264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-47823.308712599341</v>
      </c>
      <c r="L862" s="444">
        <f t="shared" ca="1" si="80"/>
        <v>-11525417.399736442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-11525417.399736442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-48107.435812504249</v>
      </c>
      <c r="L863" s="444">
        <f t="shared" ca="1" si="80"/>
        <v>-11593892.030813524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-11593892.030813524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-48392.746775325424</v>
      </c>
      <c r="L864" s="444">
        <f t="shared" ca="1" si="80"/>
        <v>-11662651.972853428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-11662651.972853428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-48679.246533825026</v>
      </c>
      <c r="L865" s="444">
        <f t="shared" ca="1" si="80"/>
        <v>-11731698.41465183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-11731698.41465183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-48966.940041318361</v>
      </c>
      <c r="L866" s="444">
        <f t="shared" ca="1" si="80"/>
        <v>-11801032.549957726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-11801032.549957726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-49255.832271759602</v>
      </c>
      <c r="L867" s="444">
        <f t="shared" ca="1" si="80"/>
        <v>-11870655.577494064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-11870655.577494064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-49545.928219827678</v>
      </c>
      <c r="L868" s="444">
        <f t="shared" ca="1" si="80"/>
        <v>-11940568.700978469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-11940568.700978469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-49837.232901012692</v>
      </c>
      <c r="L869" s="444">
        <f t="shared" ca="1" si="80"/>
        <v>-12010773.129144059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-12010773.129144059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-50129.751351702653</v>
      </c>
      <c r="L870" s="444">
        <f t="shared" ca="1" si="80"/>
        <v>-12081270.07576034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-12081270.07576034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-50423.48862927049</v>
      </c>
      <c r="L871" s="444">
        <f t="shared" ca="1" si="80"/>
        <v>-12152060.759654189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-12152060.759654189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-50718.449812161525</v>
      </c>
      <c r="L872" s="444">
        <f t="shared" ca="1" si="80"/>
        <v>-12223146.404730927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-12223146.404730927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-51014.639999981271</v>
      </c>
      <c r="L873" s="444">
        <f t="shared" ca="1" si="80"/>
        <v>-12294528.239995487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-12294528.239995487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-51312.0643135836</v>
      </c>
      <c r="L874" s="444">
        <f t="shared" ca="1" si="80"/>
        <v>-12366207.499573648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-12366207.499573648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-51610.727895159274</v>
      </c>
      <c r="L875" s="444">
        <f t="shared" ca="1" si="80"/>
        <v>-12438185.422733385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-12438185.422733385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-51910.635908324846</v>
      </c>
      <c r="L876" s="444">
        <f t="shared" ca="1" si="80"/>
        <v>-12510463.253906287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-12510463.253906287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-52211.793538211939</v>
      </c>
      <c r="L877" s="444">
        <f t="shared" ca="1" si="80"/>
        <v>-12583042.242709078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-12583042.242709078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-52514.205991556897</v>
      </c>
      <c r="L878" s="444">
        <f t="shared" ca="1" si="80"/>
        <v>-12655923.643965213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-12655923.643965213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-52817.878496790792</v>
      </c>
      <c r="L879" s="444">
        <f t="shared" ca="1" si="80"/>
        <v>-12729108.717726581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-12729108.717726581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-53122.816304129825</v>
      </c>
      <c r="L880" s="444">
        <f t="shared" ca="1" si="80"/>
        <v>-12802598.729295289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-12802598.729295289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-53429.024685666111</v>
      </c>
      <c r="L881" s="444">
        <f t="shared" ca="1" si="80"/>
        <v>-12876394.949245533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-12876394.949245533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-53736.508935458791</v>
      </c>
      <c r="L882" s="444">
        <f t="shared" ca="1" si="80"/>
        <v>-12950498.65344557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-12950498.65344557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-54045.274369625615</v>
      </c>
      <c r="L883" s="444">
        <f t="shared" ca="1" si="80"/>
        <v>-13024911.123079773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-13024911.123079773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-54355.326326434792</v>
      </c>
      <c r="L884" s="444">
        <f t="shared" ca="1" si="80"/>
        <v>-13099633.644670786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-13099633.644670786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-54666.670166397344</v>
      </c>
      <c r="L885" s="444">
        <f t="shared" ca="1" si="80"/>
        <v>-13174667.510101762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-13174667.510101762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-54979.311272359744</v>
      </c>
      <c r="L886" s="444">
        <f t="shared" ca="1" si="80"/>
        <v>-13250014.0166387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-13250014.0166387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-55293.255049596992</v>
      </c>
      <c r="L887" s="444">
        <f t="shared" ca="1" si="80"/>
        <v>-13325674.466952875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-13325674.466952875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-55608.506925906055</v>
      </c>
      <c r="L888" s="444">
        <f t="shared" ca="1" si="80"/>
        <v>-13401650.16914336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-13401650.16914336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-55925.072351699739</v>
      </c>
      <c r="L889" s="444">
        <f t="shared" ca="1" si="80"/>
        <v>-13477942.436759638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-13477942.436759638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-56242.956800100888</v>
      </c>
      <c r="L890" s="444">
        <f t="shared" ca="1" si="80"/>
        <v>-13554552.588824317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-13554552.588824317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-56562.165767037062</v>
      </c>
      <c r="L891" s="444">
        <f t="shared" ca="1" si="80"/>
        <v>-13631481.949855931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-13631481.949855931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-56882.704771335455</v>
      </c>
      <c r="L892" s="444">
        <f t="shared" ca="1" si="80"/>
        <v>-13708731.849891845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-13708731.849891845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-57204.579354818423</v>
      </c>
      <c r="L893" s="444">
        <f t="shared" ca="1" si="80"/>
        <v>-13786303.624511242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-13786303.624511242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-57527.795082399251</v>
      </c>
      <c r="L894" s="444">
        <f t="shared" ca="1" si="80"/>
        <v>-13864198.614858219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-13864198.614858219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-57852.357542178324</v>
      </c>
      <c r="L895" s="444">
        <f t="shared" ca="1" si="80"/>
        <v>-13942418.167664975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-13942418.167664975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-58178.272345539794</v>
      </c>
      <c r="L896" s="444">
        <f t="shared" ca="1" si="80"/>
        <v>-14020963.635275092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-14020963.635275092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-58505.545127248632</v>
      </c>
      <c r="L897" s="444">
        <f t="shared" ca="1" si="80"/>
        <v>-14099836.375666918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-14099836.375666918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-58834.181545547901</v>
      </c>
      <c r="L898" s="444">
        <f t="shared" ca="1" si="80"/>
        <v>-14179037.752477044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-14179037.752477044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-59164.187282256768</v>
      </c>
      <c r="L899" s="444">
        <f t="shared" ca="1" si="80"/>
        <v>-14258569.135023879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-14258569.135023879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-59495.568042868566</v>
      </c>
      <c r="L900" s="444">
        <f t="shared" ca="1" si="80"/>
        <v>-14338431.898331326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-14338431.898331326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-59828.329556649594</v>
      </c>
      <c r="L901" s="444">
        <f t="shared" ca="1" si="80"/>
        <v>-14418627.423152553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-14418627.423152553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-60162.477576738034</v>
      </c>
      <c r="L902" s="444">
        <f t="shared" ca="1" si="80"/>
        <v>-14499157.095993869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-14499157.095993869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-60498.017880243526</v>
      </c>
      <c r="L903" s="444">
        <f t="shared" ca="1" si="80"/>
        <v>-14580022.309138691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-14580022.309138691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-60834.956268346956</v>
      </c>
      <c r="L904" s="444">
        <f t="shared" ca="1" si="80"/>
        <v>-14661224.460671617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-14661224.460671617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-61173.298566400808</v>
      </c>
      <c r="L905" s="444">
        <f t="shared" ca="1" si="80"/>
        <v>-14742764.954502596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-14742764.954502596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-61513.050624029886</v>
      </c>
      <c r="L906" s="444">
        <f t="shared" ca="1" si="80"/>
        <v>-14824645.200391203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-14824645.200391203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-61854.218315232414</v>
      </c>
      <c r="L907" s="444">
        <f t="shared" ca="1" si="80"/>
        <v>-14906866.613971014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-14906866.613971014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-62196.807538481633</v>
      </c>
      <c r="L908" s="444">
        <f t="shared" ca="1" si="80"/>
        <v>-14989430.616774073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-14989430.616774073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-62540.824216827714</v>
      </c>
      <c r="L909" s="444">
        <f t="shared" ca="1" si="80"/>
        <v>-15072338.636255478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-15072338.636255478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-62886.274298000237</v>
      </c>
      <c r="L910" s="444">
        <f t="shared" ca="1" si="80"/>
        <v>-15155592.105818057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-15155592.105818057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-63233.163754510977</v>
      </c>
      <c r="L911" s="444">
        <f t="shared" ca="1" si="80"/>
        <v>-15239192.464837147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-15239192.464837147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-63581.498583757195</v>
      </c>
      <c r="L912" s="444">
        <f t="shared" ca="1" si="80"/>
        <v>-15323141.158685481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-15323141.158685481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-63931.284808125252</v>
      </c>
      <c r="L913" s="444">
        <f t="shared" ca="1" si="80"/>
        <v>-15407439.638758184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-15407439.638758184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-64282.528475094841</v>
      </c>
      <c r="L914" s="444">
        <f t="shared" ca="1" si="80"/>
        <v>-15492089.362497857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-15492089.362497857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-64635.235657343488</v>
      </c>
      <c r="L915" s="444">
        <f t="shared" ca="1" si="80"/>
        <v>-15577091.793419778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-15577091.793419778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-64989.412452851473</v>
      </c>
      <c r="L916" s="444">
        <f t="shared" ca="1" si="80"/>
        <v>-15662448.401137209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-15662448.401137209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-65345.064985007441</v>
      </c>
      <c r="L917" s="444">
        <f t="shared" ca="1" si="80"/>
        <v>-15748160.661386793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-15748160.661386793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-65702.199402714046</v>
      </c>
      <c r="L918" s="444">
        <f t="shared" ca="1" si="80"/>
        <v>-15834230.056054085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-15834230.056054085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-66060.821880494419</v>
      </c>
      <c r="L919" s="444">
        <f t="shared" ca="1" si="80"/>
        <v>-15920658.073199159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-15920658.073199159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-66420.938618598899</v>
      </c>
      <c r="L920" s="444">
        <f t="shared" ca="1" si="80"/>
        <v>-16007446.207082335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-16007446.207082335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-66782.555843112132</v>
      </c>
      <c r="L921" s="444">
        <f t="shared" ca="1" si="80"/>
        <v>-16094595.958190026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-16094595.958190026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-67145.679806060842</v>
      </c>
      <c r="L922" s="444">
        <f t="shared" ca="1" si="80"/>
        <v>-16182108.833260665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-16182108.833260665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-67510.316785521849</v>
      </c>
      <c r="L923" s="444">
        <f t="shared" ca="1" si="80"/>
        <v>-16269986.345310764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-16269986.345310764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-67876.473085730599</v>
      </c>
      <c r="L924" s="444">
        <f t="shared" ca="1" si="80"/>
        <v>-16358230.013661074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-16358230.013661074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-68244.155037190212</v>
      </c>
      <c r="L925" s="444">
        <f t="shared" ca="1" si="80"/>
        <v>-16446841.363962842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-16446841.363962842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-68613.368996780919</v>
      </c>
      <c r="L926" s="444">
        <f t="shared" ca="1" si="80"/>
        <v>-16535821.9282242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-16535821.9282242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-68984.121347869906</v>
      </c>
      <c r="L927" s="444">
        <f t="shared" ca="1" si="80"/>
        <v>-16625173.244836649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-16625173.244836649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-69356.418500421772</v>
      </c>
      <c r="L928" s="444">
        <f t="shared" ca="1" si="80"/>
        <v>-16714896.858601648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-16714896.858601648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-69730.266891109262</v>
      </c>
      <c r="L929" s="444">
        <f t="shared" ca="1" si="80"/>
        <v>-16804994.320757337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-16804994.320757337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-70105.672983424651</v>
      </c>
      <c r="L930" s="444">
        <f t="shared" ca="1" si="80"/>
        <v>-16895467.189005338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-16895467.189005338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-70482.643267791311</v>
      </c>
      <c r="L931" s="444">
        <f t="shared" ca="1" si="80"/>
        <v>-16986317.027537707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-16986317.027537707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-70861.184261676186</v>
      </c>
      <c r="L932" s="444">
        <f t="shared" ca="1" si="80"/>
        <v>-17077545.407063961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-17077545.407063961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-71241.302509702247</v>
      </c>
      <c r="L933" s="444">
        <f t="shared" ca="1" si="80"/>
        <v>-17169153.904838242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-17169153.904838242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-71623.004583761751</v>
      </c>
      <c r="L934" s="444">
        <f t="shared" ca="1" si="80"/>
        <v>-17261144.104686581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-17261144.104686581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-72006.29708312983</v>
      </c>
      <c r="L935" s="444">
        <f t="shared" ca="1" si="80"/>
        <v>-17353517.597034287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-17353517.597034287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-72391.186634578597</v>
      </c>
      <c r="L936" s="444">
        <f t="shared" ca="1" si="80"/>
        <v>-17446275.978933442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-17446275.978933442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-72777.679892491753</v>
      </c>
      <c r="L937" s="444">
        <f t="shared" ca="1" si="80"/>
        <v>-17539420.854090512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-17539420.854090512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-73165.783538979536</v>
      </c>
      <c r="L938" s="444">
        <f t="shared" ca="1" si="80"/>
        <v>-17632953.832894068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-17632953.832894068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-73555.504283994364</v>
      </c>
      <c r="L939" s="444">
        <f t="shared" ca="1" si="80"/>
        <v>-17726876.532442641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-17726876.532442641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-73946.848865446736</v>
      </c>
      <c r="L940" s="444">
        <f t="shared" ca="1" si="80"/>
        <v>-17821190.576572664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-17821190.576572664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-74339.824049321847</v>
      </c>
      <c r="L941" s="444">
        <f t="shared" ca="1" si="80"/>
        <v>-17915897.595886562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-17915897.595886562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-74734.436629796415</v>
      </c>
      <c r="L942" s="444">
        <f t="shared" ca="1" si="80"/>
        <v>-18010999.227780938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-18010999.227780938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-75130.69342935631</v>
      </c>
      <c r="L943" s="444">
        <f t="shared" ca="1" si="80"/>
        <v>-18106497.116474871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-18106497.116474871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-75528.601298914364</v>
      </c>
      <c r="L944" s="444">
        <f t="shared" ca="1" si="80"/>
        <v>-18202392.913038362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-18202392.913038362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-75928.167117928911</v>
      </c>
      <c r="L945" s="444">
        <f t="shared" ca="1" si="80"/>
        <v>-18298688.275420867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-18298688.275420867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-76329.39779452268</v>
      </c>
      <c r="L946" s="444">
        <f t="shared" ca="1" si="80"/>
        <v>-18395384.868479967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-18395384.868479967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-76732.300265602273</v>
      </c>
      <c r="L947" s="444">
        <f t="shared" ca="1" si="80"/>
        <v>-18492484.364010148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-18492484.364010148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-77136.881496978021</v>
      </c>
      <c r="L948" s="444">
        <f t="shared" ca="1" si="80"/>
        <v>-18589988.440771703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-18589988.440771703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-77543.148483484503</v>
      </c>
      <c r="L949" s="444">
        <f t="shared" ca="1" si="80"/>
        <v>-18687898.784519766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-18687898.784519766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-77951.108249101424</v>
      </c>
      <c r="L950" s="444">
        <f t="shared" ca="1" si="80"/>
        <v>-18786217.088033445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-18786217.088033445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-78360.767847075098</v>
      </c>
      <c r="L951" s="444">
        <f t="shared" ca="1" si="80"/>
        <v>-18884945.051145099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-18884945.051145099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-78772.13436004032</v>
      </c>
      <c r="L952" s="444">
        <f t="shared" ca="1" si="80"/>
        <v>-18984084.380769718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-18984084.380769718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-79185.214900142906</v>
      </c>
      <c r="L953" s="444">
        <f t="shared" ca="1" si="80"/>
        <v>-19083636.79093444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-19083636.79093444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-79600.016609162572</v>
      </c>
      <c r="L954" s="444">
        <f t="shared" ca="1" si="80"/>
        <v>-19183604.00280818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-19183604.00280818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-80016.546658636493</v>
      </c>
      <c r="L955" s="444">
        <f t="shared" ca="1" si="80"/>
        <v>-19283987.744731393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-19283987.744731393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-80434.81224998321</v>
      </c>
      <c r="L956" s="444">
        <f t="shared" ca="1" si="80"/>
        <v>-19384789.752245955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-19384789.752245955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-80854.820614627213</v>
      </c>
      <c r="L957" s="444">
        <f t="shared" ca="1" si="80"/>
        <v>-19486011.768125162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-19486011.768125162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-81276.579014123912</v>
      </c>
      <c r="L958" s="444">
        <f t="shared" ca="1" si="80"/>
        <v>-19587655.542403862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-19587655.542403862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-81700.09474028516</v>
      </c>
      <c r="L959" s="444">
        <f t="shared" ca="1" si="80"/>
        <v>-19689722.832408726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-19689722.832408726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-82125.375115305433</v>
      </c>
      <c r="L960" s="444">
        <f t="shared" ca="1" si="80"/>
        <v>-19792215.402788609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-19792215.402788609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-82552.427491888273</v>
      </c>
      <c r="L961" s="444">
        <f t="shared" ca="1" si="80"/>
        <v>-19895135.025545076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-19895135.025545076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-82981.259253373559</v>
      </c>
      <c r="L962" s="444">
        <f t="shared" ca="1" si="80"/>
        <v>-19998483.480063029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-19998483.480063029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-83411.877813865023</v>
      </c>
      <c r="L963" s="444">
        <f t="shared" ca="1" si="80"/>
        <v>-20102262.553141471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-20102262.553141471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-83844.290618358529</v>
      </c>
      <c r="L964" s="444">
        <f t="shared" ca="1" si="80"/>
        <v>-20206474.039024409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-20206474.039024409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-84278.505142870781</v>
      </c>
      <c r="L965" s="444">
        <f t="shared" ca="1" si="80"/>
        <v>-20311119.739431858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-20311119.739431858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-84714.528894568488</v>
      </c>
      <c r="L966" s="444">
        <f t="shared" ca="1" si="80"/>
        <v>-20416201.463591006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-20416201.463591006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-85152.369411898268</v>
      </c>
      <c r="L967" s="444">
        <f t="shared" ca="1" si="80"/>
        <v>-20521721.02826748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-20521721.02826748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-85592.034264716902</v>
      </c>
      <c r="L968" s="444">
        <f t="shared" ca="1" si="80"/>
        <v>-20627680.257796776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-20627680.257796776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-86033.531054422303</v>
      </c>
      <c r="L969" s="444">
        <f t="shared" ca="1" si="80"/>
        <v>-20734080.984115776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-20734080.984115776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-86476.867414084802</v>
      </c>
      <c r="L970" s="444">
        <f t="shared" ca="1" si="80"/>
        <v>-20840925.046794437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-20840925.046794437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-86922.051008579234</v>
      </c>
      <c r="L971" s="444">
        <f t="shared" ca="1" si="80"/>
        <v>-20948214.293067593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-20948214.293067593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-87369.089534717379</v>
      </c>
      <c r="L972" s="444">
        <f t="shared" ca="1" si="80"/>
        <v>-21055950.57786689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-21055950.57786689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-87817.990721381109</v>
      </c>
      <c r="L973" s="444">
        <f t="shared" ca="1" si="80"/>
        <v>-21164135.76385285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-21164135.76385285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-88268.762329655947</v>
      </c>
      <c r="L974" s="444">
        <f t="shared" ca="1" si="80"/>
        <v>-21272771.721447084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-21272771.721447084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-88721.412152965262</v>
      </c>
      <c r="L975" s="444">
        <f t="shared" ca="1" si="80"/>
        <v>-21381860.328864627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-21381860.328864627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-89175.948017205024</v>
      </c>
      <c r="L976" s="444">
        <f t="shared" ca="1" si="80"/>
        <v>-21491403.47214641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-21491403.47214641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-89632.37778087912</v>
      </c>
      <c r="L977" s="444">
        <f t="shared" ca="1" si="80"/>
        <v>-21601403.045191869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-21601403.045191869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-90090.709335235195</v>
      </c>
      <c r="L978" s="444">
        <f t="shared" ca="1" si="80"/>
        <v>-21711860.949791681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-21711860.949791681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-90550.950604401078</v>
      </c>
      <c r="L979" s="444">
        <f t="shared" ca="1" si="80"/>
        <v>-21822779.09566066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-21822779.09566066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-91013.109545521831</v>
      </c>
      <c r="L980" s="444">
        <f t="shared" ca="1" si="80"/>
        <v>-21934159.40047076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-21934159.40047076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-91477.194148897237</v>
      </c>
      <c r="L981" s="444">
        <f t="shared" ca="1" si="80"/>
        <v>-22046003.789884236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-22046003.789884236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-91943.212438120056</v>
      </c>
      <c r="L982" s="444">
        <f t="shared" ca="1" si="80"/>
        <v>-22158314.197586935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-22158314.197586935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-92411.172470214631</v>
      </c>
      <c r="L983" s="444">
        <f t="shared" ca="1" si="80"/>
        <v>-22271092.565321729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-22271092.565321729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-92881.082335776271</v>
      </c>
      <c r="L984" s="444">
        <f t="shared" ca="1" si="80"/>
        <v>-22384340.842922084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-22384340.842922084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-93352.950159111089</v>
      </c>
      <c r="L985" s="444">
        <f t="shared" ca="1" si="80"/>
        <v>-22498060.988345772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-22498060.988345772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-93826.784098376462</v>
      </c>
      <c r="L986" s="444">
        <f t="shared" ca="1" si="80"/>
        <v>-22612254.967708725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-22612254.967708725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-94302.592345722092</v>
      </c>
      <c r="L987" s="444">
        <f t="shared" ca="1" si="80"/>
        <v>-22726924.755319025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-22726924.755319025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-94780.383127431676</v>
      </c>
      <c r="L988" s="444">
        <f t="shared" ca="1" si="80"/>
        <v>-22842072.333711036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-22842072.333711036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-95260.164704065057</v>
      </c>
      <c r="L989" s="444">
        <f t="shared" ca="1" si="80"/>
        <v>-22957699.693679679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-22957699.693679679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-95741.945370601068</v>
      </c>
      <c r="L990" s="444">
        <f t="shared" ca="1" si="80"/>
        <v>-23073808.834314857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-23073808.834314857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-96225.733456580972</v>
      </c>
      <c r="L991" s="444">
        <f t="shared" ca="1" si="80"/>
        <v>-23190401.763036016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-23190401.763036016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-96711.537326252481</v>
      </c>
      <c r="L992" s="444">
        <f t="shared" ca="1" si="80"/>
        <v>-23307480.495626848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-23307480.495626848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-97199.365378714268</v>
      </c>
      <c r="L993" s="444">
        <f t="shared" ca="1" si="80"/>
        <v>-23425047.056270141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-23425047.056270141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-97689.226048061333</v>
      </c>
      <c r="L994" s="444">
        <f t="shared" ca="1" si="80"/>
        <v>-23543103.477582779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-23543103.477582779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-98181.127803530646</v>
      </c>
      <c r="L995" s="444">
        <f t="shared" ca="1" si="80"/>
        <v>-23661651.800650887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-23661651.800650887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-98675.079149647776</v>
      </c>
      <c r="L996" s="444">
        <f t="shared" ca="1" si="80"/>
        <v>-23780694.075065114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-23780694.075065114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-99171.088626373719</v>
      </c>
      <c r="L997" s="444">
        <f t="shared" ca="1" si="80"/>
        <v>-23900232.358956065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-23900232.358956065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-99669.164809252674</v>
      </c>
      <c r="L998" s="444">
        <f t="shared" ca="1" si="80"/>
        <v>-24020268.719029896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-24020268.719029896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-100169.31630956031</v>
      </c>
      <c r="L999" s="444">
        <f t="shared" ca="1" si="80"/>
        <v>-24140805.230604034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-24140805.230604034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-100671.55177445254</v>
      </c>
      <c r="L1000" s="444">
        <f t="shared" ca="1" si="80"/>
        <v>-24261843.977643065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-24261843.977643065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-101175.87988711518</v>
      </c>
      <c r="L1001" s="444">
        <f t="shared" ca="1" si="80"/>
        <v>-24383387.052794758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-24383387.052794758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-101682.30936691391</v>
      </c>
      <c r="L1002" s="444">
        <f t="shared" ca="1" si="80"/>
        <v>-24505436.557426251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-24505436.557426251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-102190.84896954513</v>
      </c>
      <c r="L1003" s="444">
        <f t="shared" ca="1" si="80"/>
        <v>-24627994.601660375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-24627994.601660375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-102701.50748718731</v>
      </c>
      <c r="L1004" s="444">
        <f t="shared" ca="1" si="80"/>
        <v>-24751063.304412141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-24751063.304412141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-103214.293748653</v>
      </c>
      <c r="L1005" s="444">
        <f t="shared" ca="1" si="80"/>
        <v>-24874644.793425374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-24874644.793425374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-103729.21661954146</v>
      </c>
      <c r="L1006" s="444">
        <f t="shared" ca="1" si="80"/>
        <v>-24998741.205309492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-24998741.205309492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-104246.28500239196</v>
      </c>
      <c r="L1007" s="444">
        <f t="shared" ca="1" si="80"/>
        <v>-25123354.685576461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-25123354.685576461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-104765.50783683766</v>
      </c>
      <c r="L1008" s="444">
        <f t="shared" ca="1" si="80"/>
        <v>-25248487.388677876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-25248487.388677876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-105286.89409976022</v>
      </c>
      <c r="L1009" s="444">
        <f t="shared" ca="1" si="80"/>
        <v>-25374141.478042215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-25374141.478042215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-105810.45280544496</v>
      </c>
      <c r="L1010" s="444">
        <f t="shared" ca="1" si="80"/>
        <v>-25500319.126112238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-25500319.126112238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-106336.19300573673</v>
      </c>
      <c r="L1011" s="444">
        <f t="shared" ca="1" si="80"/>
        <v>-25627022.514382552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-25627022.514382552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-106864.12379019638</v>
      </c>
      <c r="L1012" s="444">
        <f t="shared" ca="1" si="80"/>
        <v>-25754253.833437327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-25754253.833437327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-107394.25428625794</v>
      </c>
      <c r="L1013" s="444">
        <f t="shared" ca="1" si="80"/>
        <v>-25882015.282988165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-25882015.282988165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-107926.59365938643</v>
      </c>
      <c r="L1014" s="444">
        <f t="shared" ca="1" si="80"/>
        <v>-26010309.071912128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-26010309.071912128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-108461.15111323628</v>
      </c>
      <c r="L1015" s="444">
        <f t="shared" ca="1" si="80"/>
        <v>-26139137.418289941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-26139137.418289941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-108997.9358898105</v>
      </c>
      <c r="L1016" s="444">
        <f t="shared" ca="1" si="80"/>
        <v>-26268502.549444329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-26268502.549444329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-109536.95726962046</v>
      </c>
      <c r="L1017" s="444">
        <f t="shared" ca="1" si="80"/>
        <v>-26398406.701978527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-26398406.701978527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-110078.22457184628</v>
      </c>
      <c r="L1018" s="444">
        <f t="shared" ca="1" si="80"/>
        <v>-26528852.121814951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-26528852.121814951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-110621.74715449804</v>
      </c>
      <c r="L1019" s="444">
        <f t="shared" ca="1" si="80"/>
        <v>-26659841.064234026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-26659841.064234026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-111167.5344145775</v>
      </c>
      <c r="L1020" s="444">
        <f t="shared" ca="1" si="80"/>
        <v>-26791375.793913182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-26791375.793913182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-111715.59578824067</v>
      </c>
      <c r="L1021" s="444">
        <f t="shared" ca="1" si="80"/>
        <v>-26923458.584966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-26923458.584966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-112265.94075096074</v>
      </c>
      <c r="L1022" s="444">
        <f t="shared" ca="1" si="80"/>
        <v>-27056091.720981538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-27056091.720981538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-112818.57881769215</v>
      </c>
      <c r="L1023" s="444">
        <f t="shared" ca="1" si="80"/>
        <v>-27189277.495063808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-27189277.495063808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-113373.51954303494</v>
      </c>
      <c r="L1024" s="444">
        <f t="shared" ca="1" si="80"/>
        <v>-27323018.209871419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-27323018.209871419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-113930.77252139998</v>
      </c>
      <c r="L1025" s="444">
        <f t="shared" ca="1" si="80"/>
        <v>-27457316.177657396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-27457316.177657396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-114490.3473871749</v>
      </c>
      <c r="L1026" s="444">
        <f t="shared" ca="1" si="80"/>
        <v>-27592173.720309149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-27592173.720309149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-115052.25381489053</v>
      </c>
      <c r="L1027" s="444">
        <f t="shared" ca="1" si="80"/>
        <v>-27727593.169388618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-27727593.169388618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-115616.50151938832</v>
      </c>
      <c r="L1028" s="444">
        <f t="shared" ref="L1028:L1282" ca="1" si="104">I1028-J1028+K1028</f>
        <v>-27863576.866172586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-27863576.866172586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-116183.10025598819</v>
      </c>
      <c r="L1029" s="444">
        <f t="shared" ca="1" si="104"/>
        <v>-28000127.161693152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-28000127.161693152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-116752.0598206572</v>
      </c>
      <c r="L1030" s="444">
        <f t="shared" ca="1" si="104"/>
        <v>-28137246.416778386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-28137246.416778386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-117323.39005017902</v>
      </c>
      <c r="L1031" s="444">
        <f t="shared" ca="1" si="104"/>
        <v>-28274937.002093144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-28274937.002093144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-117897.10082232383</v>
      </c>
      <c r="L1032" s="444">
        <f t="shared" ca="1" si="104"/>
        <v>-28413201.298180044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-28413201.298180044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-118473.20205601926</v>
      </c>
      <c r="L1033" s="444">
        <f t="shared" ca="1" si="104"/>
        <v>-28552041.695500642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-28552041.695500642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-119051.70371152175</v>
      </c>
      <c r="L1034" s="444">
        <f t="shared" ca="1" si="104"/>
        <v>-28691460.594476741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-28691460.594476741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-119632.61579058882</v>
      </c>
      <c r="L1035" s="444">
        <f t="shared" ca="1" si="104"/>
        <v>-28831460.405531909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-28831460.405531909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-120215.94833665203</v>
      </c>
      <c r="L1036" s="444">
        <f t="shared" ca="1" si="104"/>
        <v>-28972043.549133141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-28972043.549133141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-120801.71143499049</v>
      </c>
      <c r="L1037" s="444">
        <f t="shared" ca="1" si="104"/>
        <v>-29113212.455832709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-29113212.455832709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-121389.91521290535</v>
      </c>
      <c r="L1038" s="444">
        <f t="shared" ca="1" si="104"/>
        <v>-29254969.566310193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-29254969.566310193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-121980.56983989487</v>
      </c>
      <c r="L1039" s="444">
        <f t="shared" ca="1" si="104"/>
        <v>-29397317.331414666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-29397317.331414666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-122573.68552783017</v>
      </c>
      <c r="L1040" s="444">
        <f t="shared" ca="1" si="104"/>
        <v>-29540258.212207075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-29540258.212207075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-123169.27253113188</v>
      </c>
      <c r="L1041" s="444">
        <f t="shared" ca="1" si="104"/>
        <v>-29683794.680002786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-29683794.680002786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-123767.34114694736</v>
      </c>
      <c r="L1042" s="444">
        <f t="shared" ca="1" si="104"/>
        <v>-29827929.21641431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-29827929.21641431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-124367.9017153287</v>
      </c>
      <c r="L1043" s="444">
        <f t="shared" ca="1" si="104"/>
        <v>-29972664.313394215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-29972664.313394215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-124970.96461941165</v>
      </c>
      <c r="L1044" s="444">
        <f t="shared" ca="1" si="104"/>
        <v>-30118002.473278206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-30118002.473278206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-125576.54028559495</v>
      </c>
      <c r="L1045" s="444">
        <f t="shared" ca="1" si="104"/>
        <v>-30263946.208828378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-30263946.208828378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-126184.63918372065</v>
      </c>
      <c r="L1046" s="444">
        <f t="shared" ca="1" si="104"/>
        <v>-30410498.043276679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-30410498.043276679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-126795.27182725522</v>
      </c>
      <c r="L1047" s="444">
        <f t="shared" ca="1" si="104"/>
        <v>-30557660.510368511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-30557660.510368511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-127408.4487734712</v>
      </c>
      <c r="L1048" s="444">
        <f t="shared" ca="1" si="104"/>
        <v>-30705436.154406559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-30705436.154406559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-128024.18062362976</v>
      </c>
      <c r="L1049" s="444">
        <f t="shared" ca="1" si="104"/>
        <v>-30853827.530294765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-30853827.530294765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-128642.47802316393</v>
      </c>
      <c r="L1050" s="444">
        <f t="shared" ca="1" si="104"/>
        <v>-31002837.203582507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-31002837.203582507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-129263.35166186283</v>
      </c>
      <c r="L1051" s="444">
        <f t="shared" ca="1" si="104"/>
        <v>-31152467.750508949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-31152467.750508949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-129886.81227405636</v>
      </c>
      <c r="L1052" s="444">
        <f t="shared" ca="1" si="104"/>
        <v>-31302721.758047584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-31302721.758047584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-130512.87063880065</v>
      </c>
      <c r="L1053" s="444">
        <f t="shared" ca="1" si="104"/>
        <v>-31453601.823950961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-31453601.823950961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-131141.53758006473</v>
      </c>
      <c r="L1054" s="444">
        <f t="shared" ca="1" si="104"/>
        <v>-31605110.556795605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-31605110.556795605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-131772.82396691744</v>
      </c>
      <c r="L1055" s="444">
        <f t="shared" ca="1" si="104"/>
        <v>-31757250.576027099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-31757250.576027099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-132406.74071371532</v>
      </c>
      <c r="L1056" s="444">
        <f t="shared" ca="1" si="104"/>
        <v>-31910024.512005392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-31910024.512005392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-133043.29878029154</v>
      </c>
      <c r="L1057" s="444">
        <f t="shared" ca="1" si="104"/>
        <v>-32063435.006050263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-32063435.006050263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-133682.50917214516</v>
      </c>
      <c r="L1058" s="444">
        <f t="shared" ca="1" si="104"/>
        <v>-32217484.710486986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-32217484.710486986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-134324.38294063151</v>
      </c>
      <c r="L1059" s="444">
        <f t="shared" ca="1" si="104"/>
        <v>-32372176.288692195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-32372176.288692195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-134968.93118315321</v>
      </c>
      <c r="L1060" s="444">
        <f t="shared" ca="1" si="104"/>
        <v>-32527512.415139925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-32527512.415139925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-135616.16504335211</v>
      </c>
      <c r="L1061" s="444">
        <f t="shared" ca="1" si="104"/>
        <v>-32683495.775447853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-32683495.775447853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-136266.09571130178</v>
      </c>
      <c r="L1062" s="444">
        <f t="shared" ca="1" si="104"/>
        <v>-32840129.066423733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-32840129.066423733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-136918.7344237013</v>
      </c>
      <c r="L1063" s="444">
        <f t="shared" ca="1" si="104"/>
        <v>-32997414.996112011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-32997414.996112011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-137574.09246406914</v>
      </c>
      <c r="L1064" s="444">
        <f t="shared" ca="1" si="104"/>
        <v>-33155356.28384066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-33155356.28384066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-138232.18116293848</v>
      </c>
      <c r="L1065" s="444">
        <f t="shared" ca="1" si="104"/>
        <v>-33313955.660268176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-33313955.660268176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-138893.01189805317</v>
      </c>
      <c r="L1066" s="444">
        <f t="shared" ca="1" si="104"/>
        <v>-33473215.867430806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-33473215.867430806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-139556.59609456413</v>
      </c>
      <c r="L1067" s="444">
        <f t="shared" ca="1" si="104"/>
        <v>-33633139.658789948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-33633139.658789948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-140222.94522522719</v>
      </c>
      <c r="L1068" s="444">
        <f t="shared" ca="1" si="104"/>
        <v>-33793729.799279749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-33793729.799279749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-140892.07081060135</v>
      </c>
      <c r="L1069" s="444">
        <f t="shared" ca="1" si="104"/>
        <v>-33954989.065354928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-33954989.065354928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-141563.98441924795</v>
      </c>
      <c r="L1070" s="444">
        <f t="shared" ca="1" si="104"/>
        <v>-34116920.245038755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-34116920.245038755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-142238.69766793057</v>
      </c>
      <c r="L1071" s="444">
        <f t="shared" ca="1" si="104"/>
        <v>-34279526.137971267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-34279526.137971267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-142916.22222181602</v>
      </c>
      <c r="L1072" s="444">
        <f t="shared" ca="1" si="104"/>
        <v>-34442809.555457659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-34442809.555457659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-143596.56979467598</v>
      </c>
      <c r="L1073" s="444">
        <f t="shared" ca="1" si="104"/>
        <v>-34606773.320516914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-34606773.320516914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-144279.75214908956</v>
      </c>
      <c r="L1074" s="444">
        <f t="shared" ca="1" si="104"/>
        <v>-34771420.267930582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-34771420.267930582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-144965.7810966465</v>
      </c>
      <c r="L1075" s="444">
        <f t="shared" ca="1" si="104"/>
        <v>-34936753.244291805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-34936753.244291805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-145654.66849815159</v>
      </c>
      <c r="L1076" s="444">
        <f t="shared" ca="1" si="104"/>
        <v>-35102775.108054534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-35102775.108054534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-146346.42626382963</v>
      </c>
      <c r="L1077" s="444">
        <f t="shared" ca="1" si="104"/>
        <v>-35269488.729582943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-35269488.729582943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-147041.06635353132</v>
      </c>
      <c r="L1078" s="444">
        <f t="shared" ca="1" si="104"/>
        <v>-35436896.991201051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-35436896.991201051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-147738.60077694012</v>
      </c>
      <c r="L1079" s="444">
        <f t="shared" ca="1" si="104"/>
        <v>-35605002.787242569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-35605002.787242569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-148439.04159377978</v>
      </c>
      <c r="L1080" s="444">
        <f t="shared" ca="1" si="104"/>
        <v>-35773809.024100929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-35773809.024100929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-149142.40091402293</v>
      </c>
      <c r="L1081" s="444">
        <f t="shared" ca="1" si="104"/>
        <v>-35943318.620279528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-35943318.620279528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-149848.69089810044</v>
      </c>
      <c r="L1082" s="444">
        <f t="shared" ca="1" si="104"/>
        <v>-36113534.506442204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-36113534.506442204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-150557.9237571116</v>
      </c>
      <c r="L1083" s="444">
        <f t="shared" ca="1" si="104"/>
        <v>-36284459.625463895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-36284459.625463895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-151270.11175303531</v>
      </c>
      <c r="L1084" s="444">
        <f t="shared" ca="1" si="104"/>
        <v>-36456096.932481505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-36456096.932481505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-151985.26719894202</v>
      </c>
      <c r="L1085" s="444">
        <f t="shared" ca="1" si="104"/>
        <v>-36628449.394945025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-36628449.394945025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-152703.40245920667</v>
      </c>
      <c r="L1086" s="444">
        <f t="shared" ca="1" si="104"/>
        <v>-36801519.992668808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-36801519.992668808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-153424.52994972243</v>
      </c>
      <c r="L1087" s="444">
        <f t="shared" ca="1" si="104"/>
        <v>-36975311.71788311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-36975311.71788311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-154148.66213811535</v>
      </c>
      <c r="L1088" s="444">
        <f t="shared" ca="1" si="104"/>
        <v>-37149827.5752858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-37149827.5752858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-154875.81154395989</v>
      </c>
      <c r="L1089" s="444">
        <f t="shared" ca="1" si="104"/>
        <v>-37325070.582094334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-37325070.582094334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-155605.99073899546</v>
      </c>
      <c r="L1090" s="444">
        <f t="shared" ca="1" si="104"/>
        <v>-37501043.768097907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-37501043.768097907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-156339.21234734368</v>
      </c>
      <c r="L1091" s="444">
        <f t="shared" ca="1" si="104"/>
        <v>-37677750.175709829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-37677750.175709829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-157075.48904572669</v>
      </c>
      <c r="L1092" s="444">
        <f t="shared" ca="1" si="104"/>
        <v>-37855192.860020131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-37855192.860020131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-157814.83356368629</v>
      </c>
      <c r="L1093" s="444">
        <f t="shared" ca="1" si="104"/>
        <v>-38033374.888848394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-38033374.888848394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-158557.25868380404</v>
      </c>
      <c r="L1094" s="444">
        <f t="shared" ca="1" si="104"/>
        <v>-38212299.342796773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-38212299.342796773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-159302.7772419223</v>
      </c>
      <c r="L1095" s="444">
        <f t="shared" ca="1" si="104"/>
        <v>-38391969.315303273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-38391969.315303273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-160051.40212736605</v>
      </c>
      <c r="L1096" s="444">
        <f t="shared" ca="1" si="104"/>
        <v>-38572387.912695214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-38572387.912695214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-160803.14628316578</v>
      </c>
      <c r="L1097" s="444">
        <f t="shared" ca="1" si="104"/>
        <v>-38753558.254242957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-38753558.254242957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-161558.02270628139</v>
      </c>
      <c r="L1098" s="444">
        <f t="shared" ca="1" si="104"/>
        <v>-38935483.47221382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-38935483.47221382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-162316.04444782666</v>
      </c>
      <c r="L1099" s="444">
        <f t="shared" ca="1" si="104"/>
        <v>-39118166.711926222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-39118166.711926222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-163077.22461329499</v>
      </c>
      <c r="L1100" s="444">
        <f t="shared" ca="1" si="104"/>
        <v>-39301611.131804094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-39301611.131804094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-163841.57636278612</v>
      </c>
      <c r="L1101" s="444">
        <f t="shared" ca="1" si="104"/>
        <v>-39485819.90343146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-39485819.90343146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-164609.1129112335</v>
      </c>
      <c r="L1102" s="444">
        <f t="shared" ca="1" si="104"/>
        <v>-39670796.21160727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-39670796.21160727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-165379.8475286327</v>
      </c>
      <c r="L1103" s="444">
        <f t="shared" ca="1" si="104"/>
        <v>-39856543.254400477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-39856543.254400477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-166153.79354027106</v>
      </c>
      <c r="L1104" s="444">
        <f t="shared" ca="1" si="104"/>
        <v>-40043064.243205324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-40043064.243205324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-166930.96432695791</v>
      </c>
      <c r="L1105" s="444">
        <f t="shared" ca="1" si="104"/>
        <v>-40230362.402796857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-40230362.402796857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-167711.37332525599</v>
      </c>
      <c r="L1106" s="444">
        <f t="shared" ca="1" si="104"/>
        <v>-40418440.971386693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-40418440.971386693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-168495.03402771364</v>
      </c>
      <c r="L1107" s="444">
        <f t="shared" ca="1" si="104"/>
        <v>-40607303.200678982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-40607303.200678982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-169281.95998309818</v>
      </c>
      <c r="L1108" s="444">
        <f t="shared" ca="1" si="104"/>
        <v>-40796952.355926655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-40796952.355926655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-170072.16479663012</v>
      </c>
      <c r="L1109" s="444">
        <f t="shared" ca="1" si="104"/>
        <v>-40987391.715987861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-40987391.715987861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-170865.66213021849</v>
      </c>
      <c r="L1110" s="444">
        <f t="shared" ca="1" si="104"/>
        <v>-41178624.573382661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-41178624.573382661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-171662.46570269682</v>
      </c>
      <c r="L1111" s="444">
        <f t="shared" ca="1" si="104"/>
        <v>-41370654.234349936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-41370654.234349936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-172462.58929006048</v>
      </c>
      <c r="L1112" s="444">
        <f t="shared" ca="1" si="104"/>
        <v>-41563484.018904574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-41563484.018904574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-173266.0467257048</v>
      </c>
      <c r="L1113" s="444">
        <f t="shared" ca="1" si="104"/>
        <v>-41757117.260894857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-41757117.260894857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-174072.8519006643</v>
      </c>
      <c r="L1114" s="444">
        <f t="shared" ca="1" si="104"/>
        <v>-41951557.308060102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-41951557.308060102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-174883.01876385283</v>
      </c>
      <c r="L1115" s="444">
        <f t="shared" ca="1" si="104"/>
        <v>-42146807.522088535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-42146807.522088535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-175696.56132230462</v>
      </c>
      <c r="L1116" s="444">
        <f t="shared" ca="1" si="104"/>
        <v>-42342871.278675415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-42342871.278675415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-176513.49364141663</v>
      </c>
      <c r="L1117" s="444">
        <f t="shared" ca="1" si="104"/>
        <v>-42539751.967581406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-42539751.967581406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-177333.82984519159</v>
      </c>
      <c r="L1118" s="444">
        <f t="shared" ca="1" si="104"/>
        <v>-42737452.992691174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-42737452.992691174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-178157.58411648229</v>
      </c>
      <c r="L1119" s="444">
        <f t="shared" ca="1" si="104"/>
        <v>-42935977.772072233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-42935977.772072233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-178984.7706972367</v>
      </c>
      <c r="L1120" s="444">
        <f t="shared" ca="1" si="104"/>
        <v>-43135329.738034047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-43135329.738034047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-179815.40388874427</v>
      </c>
      <c r="L1121" s="444">
        <f t="shared" ca="1" si="104"/>
        <v>-43335512.337187372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-43335512.337187372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-180649.49805188313</v>
      </c>
      <c r="L1122" s="444">
        <f t="shared" ca="1" si="104"/>
        <v>-43536529.030503832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-43536529.030503832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-181487.06760736837</v>
      </c>
      <c r="L1123" s="444">
        <f t="shared" ca="1" si="104"/>
        <v>-43738383.293375775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-43738383.293375775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-182328.12703600148</v>
      </c>
      <c r="L1124" s="444">
        <f t="shared" ca="1" si="104"/>
        <v>-43941078.615676351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-43941078.615676351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-183172.69087892055</v>
      </c>
      <c r="L1125" s="444">
        <f t="shared" ca="1" si="104"/>
        <v>-44144618.501819849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-44144618.501819849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-184020.77373785176</v>
      </c>
      <c r="L1126" s="444">
        <f t="shared" ca="1" si="104"/>
        <v>-44349006.470822282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-44349006.470822282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-184872.39027536192</v>
      </c>
      <c r="L1127" s="444">
        <f t="shared" ca="1" si="104"/>
        <v>-44554246.056362219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-44554246.056362219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-185727.55521511164</v>
      </c>
      <c r="L1128" s="444">
        <f t="shared" ca="1" si="104"/>
        <v>-44760340.80684191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-44760340.80684191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-186586.28334211037</v>
      </c>
      <c r="L1129" s="444">
        <f t="shared" ca="1" si="104"/>
        <v>-44967294.285448596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-44967294.285448596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-187448.58950297156</v>
      </c>
      <c r="L1130" s="444">
        <f t="shared" ca="1" si="104"/>
        <v>-45175110.070216142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-45175110.070216142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-188314.48860616967</v>
      </c>
      <c r="L1131" s="444">
        <f t="shared" ca="1" si="104"/>
        <v>-45383791.754086889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-45383791.754086889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-189183.99562229778</v>
      </c>
      <c r="L1132" s="444">
        <f t="shared" ca="1" si="104"/>
        <v>-45593342.944973767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-45593342.944973767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-190057.12558432642</v>
      </c>
      <c r="L1133" s="444">
        <f t="shared" ca="1" si="104"/>
        <v>-45803767.265822671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-45803767.265822671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-190933.89358786354</v>
      </c>
      <c r="L1134" s="444">
        <f t="shared" ca="1" si="104"/>
        <v>-46015068.354675114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-46015068.354675114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-191814.31479141538</v>
      </c>
      <c r="L1135" s="444">
        <f t="shared" ca="1" si="104"/>
        <v>-46227249.864731111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-46227249.864731111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-192698.4044166487</v>
      </c>
      <c r="L1136" s="444">
        <f t="shared" ca="1" si="104"/>
        <v>-46440315.464412339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-46440315.464412339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-193586.1777486538</v>
      </c>
      <c r="L1137" s="444">
        <f t="shared" ca="1" si="104"/>
        <v>-46654268.837425567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-46654268.837425567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-194477.65013620895</v>
      </c>
      <c r="L1138" s="444">
        <f t="shared" ca="1" si="104"/>
        <v>-46869113.682826355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-46869113.682826355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-195372.83699204554</v>
      </c>
      <c r="L1139" s="444">
        <f t="shared" ca="1" si="104"/>
        <v>-47084853.715082981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-47084853.715082981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-196271.75379311483</v>
      </c>
      <c r="L1140" s="444">
        <f t="shared" ca="1" si="104"/>
        <v>-47301492.664140671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-47301492.664140671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-197174.41608085521</v>
      </c>
      <c r="L1141" s="444">
        <f t="shared" ca="1" si="104"/>
        <v>-47519034.275486104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-47519034.275486104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-198080.83946146118</v>
      </c>
      <c r="L1142" s="444">
        <f t="shared" ca="1" si="104"/>
        <v>-47737482.310212143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-47737482.310212143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-198991.039606153</v>
      </c>
      <c r="L1143" s="444">
        <f t="shared" ca="1" si="104"/>
        <v>-47956840.545082875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-47956840.545082875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-199905.03225144773</v>
      </c>
      <c r="L1144" s="444">
        <f t="shared" ca="1" si="104"/>
        <v>-48177112.7725989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-48177112.7725989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-200822.83319943116</v>
      </c>
      <c r="L1145" s="444">
        <f t="shared" ca="1" si="104"/>
        <v>-48398302.801062912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-48398302.801062912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-201744.45831803122</v>
      </c>
      <c r="L1146" s="444">
        <f t="shared" ca="1" si="104"/>
        <v>-48620414.454645522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-48620414.454645522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-202669.92354129208</v>
      </c>
      <c r="L1147" s="444">
        <f t="shared" ca="1" si="104"/>
        <v>-48843451.573451392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-48843451.573451392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-203599.24486964988</v>
      </c>
      <c r="L1148" s="444">
        <f t="shared" ca="1" si="104"/>
        <v>-49067418.01358562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-49067418.01358562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-204532.43837020916</v>
      </c>
      <c r="L1149" s="444">
        <f t="shared" ca="1" si="104"/>
        <v>-49292317.647220403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-49292317.647220403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-205469.52017702075</v>
      </c>
      <c r="L1150" s="444">
        <f t="shared" ca="1" si="104"/>
        <v>-49518154.362662002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-49518154.362662002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-206410.50649136075</v>
      </c>
      <c r="L1151" s="444">
        <f t="shared" ca="1" si="104"/>
        <v>-49744932.064417943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-49744932.064417943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-207355.41358201051</v>
      </c>
      <c r="L1152" s="444">
        <f t="shared" ca="1" si="104"/>
        <v>-49972654.673264533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-49972654.673264533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-208304.25778553795</v>
      </c>
      <c r="L1153" s="444">
        <f t="shared" ca="1" si="104"/>
        <v>-50201326.126314647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-50201326.126314647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-209257.0555065801</v>
      </c>
      <c r="L1154" s="444">
        <f t="shared" ca="1" si="104"/>
        <v>-50430950.377085805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-50430950.377085805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-210213.82321812661</v>
      </c>
      <c r="L1155" s="444">
        <f t="shared" ca="1" si="104"/>
        <v>-50661531.395568512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-50661531.395568512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-211174.57746180453</v>
      </c>
      <c r="L1156" s="444">
        <f t="shared" ca="1" si="104"/>
        <v>-50893073.168294892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-50893073.168294892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-212139.33484816446</v>
      </c>
      <c r="L1157" s="444">
        <f t="shared" ca="1" si="104"/>
        <v>-51125579.698407635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-51125579.698407635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-213108.11205696754</v>
      </c>
      <c r="L1158" s="444">
        <f t="shared" ca="1" si="104"/>
        <v>-51359055.005729184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-51359055.005729184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-214080.925837474</v>
      </c>
      <c r="L1159" s="444">
        <f t="shared" ca="1" si="104"/>
        <v>-51593503.126831234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-51593503.126831234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-215057.79300873255</v>
      </c>
      <c r="L1160" s="444">
        <f t="shared" ca="1" si="104"/>
        <v>-51828928.115104541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-51828928.115104541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-216038.73045987132</v>
      </c>
      <c r="L1161" s="444">
        <f t="shared" ca="1" si="104"/>
        <v>-52065334.040828988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-52065334.040828988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-217023.75515038986</v>
      </c>
      <c r="L1162" s="444">
        <f t="shared" ca="1" si="104"/>
        <v>-52302724.991243958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-52302724.991243958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-218012.88411045223</v>
      </c>
      <c r="L1163" s="444">
        <f t="shared" ca="1" si="104"/>
        <v>-52541105.070618987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-52541105.070618987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-219006.13444118152</v>
      </c>
      <c r="L1164" s="444">
        <f t="shared" ca="1" si="104"/>
        <v>-52780478.400324747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-52780478.400324747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-220003.52331495553</v>
      </c>
      <c r="L1165" s="444">
        <f t="shared" ca="1" si="104"/>
        <v>-53020849.118904278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-53020849.118904278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-221005.06797570357</v>
      </c>
      <c r="L1166" s="444">
        <f t="shared" ca="1" si="104"/>
        <v>-53262221.382144555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-53262221.382144555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-222010.78573920476</v>
      </c>
      <c r="L1167" s="444">
        <f t="shared" ca="1" si="104"/>
        <v>-53504599.363148339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-53504599.363148339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-223020.69399338713</v>
      </c>
      <c r="L1168" s="444">
        <f t="shared" ca="1" si="104"/>
        <v>-53747987.252406307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-53747987.252406307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-223949.94688502626</v>
      </c>
      <c r="L1169" s="444">
        <f t="shared" ca="1" si="104"/>
        <v>-53971937.199291334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-53971937.199291334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-224883.0716637139</v>
      </c>
      <c r="L1170" s="444">
        <f t="shared" ca="1" si="104"/>
        <v>-54196820.270955049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-54196820.270955049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-225820.08446231269</v>
      </c>
      <c r="L1171" s="444">
        <f t="shared" ca="1" si="104"/>
        <v>-54422640.355417363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-54422640.355417363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-226761.00148090569</v>
      </c>
      <c r="L1172" s="444">
        <f t="shared" ca="1" si="104"/>
        <v>-54649401.356898271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-54649401.356898271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-227705.8389870761</v>
      </c>
      <c r="L1173" s="444">
        <f t="shared" ca="1" si="104"/>
        <v>-54877107.195885345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-54877107.195885345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-228654.61331618894</v>
      </c>
      <c r="L1174" s="444">
        <f t="shared" ca="1" si="104"/>
        <v>-55105761.809201531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-55105761.809201531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-229607.34087167305</v>
      </c>
      <c r="L1175" s="444">
        <f t="shared" ca="1" si="104"/>
        <v>-55335369.1500732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-55335369.1500732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-230564.03812530497</v>
      </c>
      <c r="L1176" s="444">
        <f t="shared" ca="1" si="104"/>
        <v>-55565933.188198507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-55565933.188198507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-231524.72161749378</v>
      </c>
      <c r="L1177" s="444">
        <f t="shared" ca="1" si="104"/>
        <v>-55797457.909815997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-55797457.909815997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-232489.40795756661</v>
      </c>
      <c r="L1178" s="444">
        <f t="shared" ca="1" si="104"/>
        <v>-56029947.317773566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-56029947.317773566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-233458.11382405652</v>
      </c>
      <c r="L1179" s="444">
        <f t="shared" ca="1" si="104"/>
        <v>-56263405.43159762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-56263405.43159762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-234430.85596499007</v>
      </c>
      <c r="L1180" s="444">
        <f t="shared" ca="1" si="104"/>
        <v>-56497836.287562609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-56497836.287562609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-235407.65119817754</v>
      </c>
      <c r="L1181" s="444">
        <f t="shared" ca="1" si="104"/>
        <v>-56733243.938760787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-56733243.938760787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-236388.51641150331</v>
      </c>
      <c r="L1182" s="444">
        <f t="shared" ca="1" si="104"/>
        <v>-56969632.455172293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-56969632.455172293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-237373.46856321787</v>
      </c>
      <c r="L1183" s="444">
        <f t="shared" ca="1" si="104"/>
        <v>-57207005.923735514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-57207005.923735514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-238362.52468223128</v>
      </c>
      <c r="L1184" s="444">
        <f t="shared" ca="1" si="104"/>
        <v>-57445368.448417746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-57445368.448417746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-239355.70186840722</v>
      </c>
      <c r="L1185" s="444">
        <f t="shared" ca="1" si="104"/>
        <v>-57684724.150286153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-57684724.150286153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-240353.01729285897</v>
      </c>
      <c r="L1186" s="444">
        <f t="shared" ca="1" si="104"/>
        <v>-57925077.16757901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-57925077.16757901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-241354.48819824588</v>
      </c>
      <c r="L1187" s="444">
        <f t="shared" ca="1" si="104"/>
        <v>-58166431.655777253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-58166431.655777253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-242360.13189907186</v>
      </c>
      <c r="L1188" s="444">
        <f t="shared" ca="1" si="104"/>
        <v>-58408791.787676327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-58408791.787676327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-243369.96578198471</v>
      </c>
      <c r="L1189" s="444">
        <f t="shared" ca="1" si="104"/>
        <v>-58652161.753458314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-58652161.753458314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-244384.0073060763</v>
      </c>
      <c r="L1190" s="444">
        <f t="shared" ca="1" si="104"/>
        <v>-58896545.76076439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-58896545.76076439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-245402.27400318498</v>
      </c>
      <c r="L1191" s="444">
        <f t="shared" ca="1" si="104"/>
        <v>-59141948.034767576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-59141948.034767576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-246424.78347819822</v>
      </c>
      <c r="L1192" s="444">
        <f t="shared" ca="1" si="104"/>
        <v>-59388372.818245776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-59388372.818245776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-247451.55340935744</v>
      </c>
      <c r="L1193" s="444">
        <f t="shared" ca="1" si="104"/>
        <v>-59635824.371655136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-59635824.371655136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-248482.60154856308</v>
      </c>
      <c r="L1194" s="444">
        <f t="shared" ca="1" si="104"/>
        <v>-59884306.973203696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-59884306.973203696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-249517.9457216821</v>
      </c>
      <c r="L1195" s="444">
        <f t="shared" ca="1" si="104"/>
        <v>-60133824.918925375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-60133824.918925375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-250557.60382885573</v>
      </c>
      <c r="L1196" s="444">
        <f t="shared" ca="1" si="104"/>
        <v>-60384382.52275423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-60384382.52275423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-251601.59384480925</v>
      </c>
      <c r="L1197" s="444">
        <f t="shared" ca="1" si="104"/>
        <v>-60635984.116599038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-60635984.116599038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-252649.93381916263</v>
      </c>
      <c r="L1198" s="444">
        <f t="shared" ca="1" si="104"/>
        <v>-60888634.050418198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-60888634.050418198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-253702.64187674248</v>
      </c>
      <c r="L1199" s="444">
        <f t="shared" ca="1" si="104"/>
        <v>-61142336.69229494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-61142336.69229494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-254759.73621789558</v>
      </c>
      <c r="L1200" s="444">
        <f t="shared" ca="1" si="104"/>
        <v>-61397096.428512834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-61397096.428512834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-255821.23511880351</v>
      </c>
      <c r="L1201" s="444">
        <f t="shared" ca="1" si="104"/>
        <v>-61652917.66363164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-61652917.66363164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-256887.15693179853</v>
      </c>
      <c r="L1202" s="444">
        <f t="shared" ca="1" si="104"/>
        <v>-61909804.820563436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-61909804.820563436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-257957.52008568094</v>
      </c>
      <c r="L1203" s="444">
        <f t="shared" ca="1" si="104"/>
        <v>-62167762.340649113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-62167762.340649113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-259032.34308603796</v>
      </c>
      <c r="L1204" s="444">
        <f t="shared" ca="1" si="104"/>
        <v>-62426794.683735155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-62426794.683735155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-260111.64451556315</v>
      </c>
      <c r="L1205" s="444">
        <f t="shared" ca="1" si="104"/>
        <v>-62686906.328250721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-62686906.328250721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-261195.44303437803</v>
      </c>
      <c r="L1206" s="444">
        <f t="shared" ca="1" si="104"/>
        <v>-62948101.771285102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-62948101.771285102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-262283.75738035457</v>
      </c>
      <c r="L1207" s="444">
        <f t="shared" ca="1" si="104"/>
        <v>-63210385.528665453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-63210385.528665453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-263376.6063694394</v>
      </c>
      <c r="L1208" s="444">
        <f t="shared" ca="1" si="104"/>
        <v>-63473762.135034889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-63473762.135034889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-264474.00889597868</v>
      </c>
      <c r="L1209" s="444">
        <f t="shared" ca="1" si="104"/>
        <v>-63738236.143930867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-63738236.143930867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-265575.9839330453</v>
      </c>
      <c r="L1210" s="444">
        <f t="shared" ca="1" si="104"/>
        <v>-64003812.127863914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-64003812.127863914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-266682.55053276633</v>
      </c>
      <c r="L1211" s="444">
        <f t="shared" ca="1" si="104"/>
        <v>-64270494.678396679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-64270494.678396679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-267793.72782665287</v>
      </c>
      <c r="L1212" s="444">
        <f t="shared" ca="1" si="104"/>
        <v>-64538288.406223334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-64538288.406223334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-268909.53502593056</v>
      </c>
      <c r="L1213" s="444">
        <f t="shared" ca="1" si="104"/>
        <v>-64807197.941249266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-64807197.941249266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-270029.99142187194</v>
      </c>
      <c r="L1214" s="444">
        <f t="shared" ca="1" si="104"/>
        <v>-65077227.932671137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-65077227.932671137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-271155.11638612975</v>
      </c>
      <c r="L1215" s="444">
        <f t="shared" ca="1" si="104"/>
        <v>-65348383.049057268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-65348383.049057268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-272284.92937107192</v>
      </c>
      <c r="L1216" s="444">
        <f t="shared" ca="1" si="104"/>
        <v>-65620667.978428341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-65620667.978428341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-273419.44991011807</v>
      </c>
      <c r="L1217" s="444">
        <f t="shared" ca="1" si="104"/>
        <v>-65894087.428338461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-65894087.428338461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-274558.69761807693</v>
      </c>
      <c r="L1218" s="444">
        <f t="shared" ca="1" si="104"/>
        <v>-66168646.125956535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-66168646.125956535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-275702.69219148555</v>
      </c>
      <c r="L1219" s="444">
        <f t="shared" ca="1" si="104"/>
        <v>-66444348.818148024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-66444348.818148024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-276851.45340895012</v>
      </c>
      <c r="L1220" s="444">
        <f t="shared" ca="1" si="104"/>
        <v>-66721200.271556973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-66721200.271556973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-278005.00113148737</v>
      </c>
      <c r="L1221" s="444">
        <f t="shared" ca="1" si="104"/>
        <v>-66999205.272688463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-66999205.272688463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-279163.35530286859</v>
      </c>
      <c r="L1222" s="444">
        <f t="shared" ca="1" si="104"/>
        <v>-67278368.627991334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-67278368.627991334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-280326.5359499639</v>
      </c>
      <c r="L1223" s="444">
        <f t="shared" ca="1" si="104"/>
        <v>-67558695.163941294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-67558695.163941294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-281494.56318308873</v>
      </c>
      <c r="L1224" s="444">
        <f t="shared" ca="1" si="104"/>
        <v>-67840189.727124378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-67840189.727124378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-282667.45719635155</v>
      </c>
      <c r="L1225" s="444">
        <f t="shared" ca="1" si="104"/>
        <v>-68122857.184320733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-68122857.184320733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-283845.23826800304</v>
      </c>
      <c r="L1226" s="444">
        <f t="shared" ca="1" si="104"/>
        <v>-68406702.422588736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-68406702.422588736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-285027.92676078639</v>
      </c>
      <c r="L1227" s="444">
        <f t="shared" ca="1" si="104"/>
        <v>-68691730.349349529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-68691730.349349529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-286215.5431222897</v>
      </c>
      <c r="L1228" s="444">
        <f t="shared" ca="1" si="104"/>
        <v>-68977945.89247182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-68977945.89247182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-287408.10788529925</v>
      </c>
      <c r="L1229" s="444">
        <f t="shared" ca="1" si="104"/>
        <v>-69265354.000357121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-69265354.000357121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-288605.64166815468</v>
      </c>
      <c r="L1230" s="444">
        <f t="shared" ca="1" si="104"/>
        <v>-69553959.642025277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-69553959.642025277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-289808.16517510533</v>
      </c>
      <c r="L1231" s="444">
        <f t="shared" ca="1" si="104"/>
        <v>-69843767.807200387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-69843767.807200387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-291015.69919666828</v>
      </c>
      <c r="L1232" s="444">
        <f t="shared" ca="1" si="104"/>
        <v>-70134783.506397054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-70134783.506397054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-292228.26460998773</v>
      </c>
      <c r="L1233" s="444">
        <f t="shared" ca="1" si="104"/>
        <v>-70427011.771007046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-70427011.771007046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-293445.882379196</v>
      </c>
      <c r="L1234" s="444">
        <f t="shared" ca="1" si="104"/>
        <v>-70720457.653386235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-70720457.653386235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-294668.57355577598</v>
      </c>
      <c r="L1235" s="444">
        <f t="shared" ca="1" si="104"/>
        <v>-71015126.226942018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-71015126.226942018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-295896.35927892505</v>
      </c>
      <c r="L1236" s="444">
        <f t="shared" ca="1" si="104"/>
        <v>-71311022.58622095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-71311022.58622095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-297129.26077592064</v>
      </c>
      <c r="L1237" s="444">
        <f t="shared" ca="1" si="104"/>
        <v>-71608151.846996874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-71608151.846996874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-298367.29936248699</v>
      </c>
      <c r="L1238" s="444">
        <f t="shared" ca="1" si="104"/>
        <v>-71906519.146359354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-71906519.146359354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-299610.49644316395</v>
      </c>
      <c r="L1239" s="444">
        <f t="shared" ca="1" si="104"/>
        <v>-72206129.642802522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-72206129.642802522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-300858.87351167714</v>
      </c>
      <c r="L1240" s="444">
        <f t="shared" ca="1" si="104"/>
        <v>-72506988.516314194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-72506988.516314194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-302112.45215130912</v>
      </c>
      <c r="L1241" s="444">
        <f t="shared" ca="1" si="104"/>
        <v>-72809100.968465507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-72809100.968465507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-303371.25403527293</v>
      </c>
      <c r="L1242" s="444">
        <f t="shared" ca="1" si="104"/>
        <v>-73112472.222500786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-73112472.222500786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-304635.30092708662</v>
      </c>
      <c r="L1243" s="444">
        <f t="shared" ca="1" si="104"/>
        <v>-73417107.523427874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-73417107.523427874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-305904.61468094948</v>
      </c>
      <c r="L1244" s="444">
        <f t="shared" ca="1" si="104"/>
        <v>-73723012.13810882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-73723012.13810882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-307179.21724212007</v>
      </c>
      <c r="L1245" s="444">
        <f t="shared" ca="1" si="104"/>
        <v>-74030191.355350941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-74030191.355350941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-308459.13064729556</v>
      </c>
      <c r="L1246" s="444">
        <f t="shared" ca="1" si="104"/>
        <v>-74338650.485998243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-74338650.485998243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-309744.37702499266</v>
      </c>
      <c r="L1247" s="444">
        <f t="shared" ca="1" si="104"/>
        <v>-74648394.863023236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-74648394.863023236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-311034.97859593015</v>
      </c>
      <c r="L1248" s="444">
        <f t="shared" ca="1" si="104"/>
        <v>-74959429.841619164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-74959429.841619164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-312330.95767341316</v>
      </c>
      <c r="L1249" s="444">
        <f t="shared" ca="1" si="104"/>
        <v>-75271760.799292579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-75271760.799292579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-313632.33666371909</v>
      </c>
      <c r="L1250" s="444">
        <f t="shared" ca="1" si="104"/>
        <v>-75585393.135956302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-75585393.135956302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-314939.13806648459</v>
      </c>
      <c r="L1251" s="444">
        <f t="shared" ca="1" si="104"/>
        <v>-75900332.274022788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-75900332.274022788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-316251.38447509496</v>
      </c>
      <c r="L1252" s="444">
        <f t="shared" ca="1" si="104"/>
        <v>-76216583.658497885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-76216583.658497885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-317569.09857707453</v>
      </c>
      <c r="L1253" s="444">
        <f t="shared" ca="1" si="104"/>
        <v>-76534152.757074952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-76534152.757074952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-318892.30315447896</v>
      </c>
      <c r="L1254" s="444">
        <f t="shared" ca="1" si="104"/>
        <v>-76853045.060229436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-76853045.060229436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-320221.0210842893</v>
      </c>
      <c r="L1255" s="444">
        <f t="shared" ca="1" si="104"/>
        <v>-77173266.081313729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-77173266.081313729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-321555.2753388072</v>
      </c>
      <c r="L1256" s="444">
        <f t="shared" ca="1" si="104"/>
        <v>-77494821.356652543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-77494821.356652543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-322895.08898605226</v>
      </c>
      <c r="L1257" s="444">
        <f t="shared" ca="1" si="104"/>
        <v>-77817716.445638597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-77817716.445638597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-324240.48519016081</v>
      </c>
      <c r="L1258" s="444">
        <f t="shared" ca="1" si="104"/>
        <v>-78141956.930828765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-78141956.930828765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-325591.4872117865</v>
      </c>
      <c r="L1259" s="444">
        <f t="shared" ca="1" si="104"/>
        <v>-78467548.418040559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-78467548.418040559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-326948.11840850231</v>
      </c>
      <c r="L1260" s="444">
        <f t="shared" ca="1" si="104"/>
        <v>-78794496.53644906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-78794496.53644906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-328310.40223520441</v>
      </c>
      <c r="L1261" s="444">
        <f t="shared" ca="1" si="104"/>
        <v>-79122806.93868427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-79122806.93868427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-329678.36224451778</v>
      </c>
      <c r="L1262" s="444">
        <f t="shared" ca="1" si="104"/>
        <v>-79452485.300928786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-79452485.300928786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-331052.02208720328</v>
      </c>
      <c r="L1263" s="444">
        <f t="shared" ca="1" si="104"/>
        <v>-79783537.323015988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-79783537.323015988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-332431.40551256662</v>
      </c>
      <c r="L1264" s="444">
        <f t="shared" ca="1" si="104"/>
        <v>-80115968.728528559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-80115968.728528559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-333816.53636886901</v>
      </c>
      <c r="L1265" s="444">
        <f t="shared" ca="1" si="104"/>
        <v>-80449785.264897421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-80449785.264897421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-335207.43860373925</v>
      </c>
      <c r="L1266" s="444">
        <f t="shared" ca="1" si="104"/>
        <v>-80784992.703501165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-80784992.703501165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-336604.13626458816</v>
      </c>
      <c r="L1267" s="444">
        <f t="shared" ca="1" si="104"/>
        <v>-81121596.839765757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-81121596.839765757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-338006.65349902399</v>
      </c>
      <c r="L1268" s="444">
        <f t="shared" ca="1" si="104"/>
        <v>-81459603.493264779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-81459603.493264779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-339415.01455526991</v>
      </c>
      <c r="L1269" s="444">
        <f t="shared" ca="1" si="104"/>
        <v>-81799018.507820055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-81799018.507820055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-340829.24378258357</v>
      </c>
      <c r="L1270" s="444">
        <f t="shared" ca="1" si="104"/>
        <v>-82139847.751602635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-82139847.751602635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-342249.36563167762</v>
      </c>
      <c r="L1271" s="444">
        <f t="shared" ca="1" si="104"/>
        <v>-82482097.117234319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-82482097.117234319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-343675.40465514298</v>
      </c>
      <c r="L1272" s="444">
        <f t="shared" ca="1" si="104"/>
        <v>-82825772.521889463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-82825772.521889463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-345107.38550787274</v>
      </c>
      <c r="L1273" s="444">
        <f t="shared" ca="1" si="104"/>
        <v>-83170879.90739733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-83170879.90739733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-346545.33294748887</v>
      </c>
      <c r="L1274" s="444">
        <f t="shared" ca="1" si="104"/>
        <v>-83517425.240344822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-83517425.240344822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-347989.2718347701</v>
      </c>
      <c r="L1275" s="444">
        <f t="shared" ca="1" si="104"/>
        <v>-83865414.512179598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-83865414.512179598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-349439.22713408165</v>
      </c>
      <c r="L1276" s="444">
        <f t="shared" ca="1" si="104"/>
        <v>-84214853.739313677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-84214853.739313677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-350895.22391380696</v>
      </c>
      <c r="L1277" s="444">
        <f t="shared" ca="1" si="104"/>
        <v>-84565748.963227481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-84565748.963227481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-352357.28734678117</v>
      </c>
      <c r="L1278" s="444">
        <f t="shared" ca="1" si="104"/>
        <v>-84918106.250574261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-84918106.250574261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-353825.44271072606</v>
      </c>
      <c r="L1279" s="444">
        <f t="shared" ca="1" si="104"/>
        <v>-85271931.693284988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-85271931.693284988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-355299.71538868744</v>
      </c>
      <c r="L1280" s="444">
        <f t="shared" ca="1" si="104"/>
        <v>-85627231.408673674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-85627231.408673674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-356780.13086947362</v>
      </c>
      <c r="L1281" s="444">
        <f t="shared" ca="1" si="104"/>
        <v>-85984011.539543152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-85984011.539543152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-358266.71474809648</v>
      </c>
      <c r="L1282" s="444">
        <f t="shared" ca="1" si="104"/>
        <v>-86342278.254291251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-86342278.254291251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-359759.49272621353</v>
      </c>
      <c r="L1283" s="444">
        <f t="shared" ref="L1283:L1537" ca="1" si="109">I1283-J1283+K1283</f>
        <v>-86702037.747017458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-86702037.747017458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-361258.49061257276</v>
      </c>
      <c r="L1284" s="444">
        <f t="shared" ca="1" si="109"/>
        <v>-87063296.237630025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-87063296.237630025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-362763.73432345846</v>
      </c>
      <c r="L1285" s="444">
        <f t="shared" ca="1" si="109"/>
        <v>-87426059.971953481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-87426059.971953481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-364275.24988313951</v>
      </c>
      <c r="L1286" s="444">
        <f t="shared" ca="1" si="109"/>
        <v>-87790335.221836627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-87790335.221836627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-365793.06342431926</v>
      </c>
      <c r="L1287" s="444">
        <f t="shared" ca="1" si="109"/>
        <v>-88156128.285260946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-88156128.285260946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-367317.20118858729</v>
      </c>
      <c r="L1288" s="444">
        <f t="shared" ca="1" si="109"/>
        <v>-88523445.48644954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-88523445.48644954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-368847.68952687306</v>
      </c>
      <c r="L1289" s="444">
        <f t="shared" ca="1" si="109"/>
        <v>-88892293.175976411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-88892293.175976411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-370384.55489990173</v>
      </c>
      <c r="L1290" s="444">
        <f t="shared" ca="1" si="109"/>
        <v>-89262677.730876312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-89262677.730876312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-371927.82387865131</v>
      </c>
      <c r="L1291" s="444">
        <f t="shared" ca="1" si="109"/>
        <v>-89634605.554754958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-89634605.554754958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-373477.52314481232</v>
      </c>
      <c r="L1292" s="444">
        <f t="shared" ca="1" si="109"/>
        <v>-90008083.077899769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-90008083.077899769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-375033.67949124903</v>
      </c>
      <c r="L1293" s="444">
        <f t="shared" ca="1" si="109"/>
        <v>-90383116.757391021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-90383116.757391021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-376596.31982246257</v>
      </c>
      <c r="L1294" s="444">
        <f t="shared" ca="1" si="109"/>
        <v>-90759713.077213481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-90759713.077213481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-378165.47115505615</v>
      </c>
      <c r="L1295" s="444">
        <f t="shared" ca="1" si="109"/>
        <v>-91137878.548368543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-91137878.548368543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-379741.16061820224</v>
      </c>
      <c r="L1296" s="444">
        <f t="shared" ca="1" si="109"/>
        <v>-91517619.708986744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-91517619.708986744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-381323.41545411141</v>
      </c>
      <c r="L1297" s="444">
        <f t="shared" ca="1" si="109"/>
        <v>-91898943.124440849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-91898943.124440849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-382912.26301850355</v>
      </c>
      <c r="L1298" s="444">
        <f t="shared" ca="1" si="109"/>
        <v>-92281855.387459353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-92281855.387459353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-384507.73078108061</v>
      </c>
      <c r="L1299" s="444">
        <f t="shared" ca="1" si="109"/>
        <v>-92666363.118240431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-92666363.118240431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-386109.8463260018</v>
      </c>
      <c r="L1300" s="444">
        <f t="shared" ca="1" si="109"/>
        <v>-93052472.964566439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-93052472.964566439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-387718.63735236018</v>
      </c>
      <c r="L1301" s="444">
        <f t="shared" ca="1" si="109"/>
        <v>-93440191.601918802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-93440191.601918802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-389334.13167466165</v>
      </c>
      <c r="L1302" s="444">
        <f t="shared" ca="1" si="109"/>
        <v>-93829525.733593464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-93829525.733593464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-390956.35722330608</v>
      </c>
      <c r="L1303" s="444">
        <f t="shared" ca="1" si="109"/>
        <v>-94220482.090816766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-94220482.090816766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-392585.34204506985</v>
      </c>
      <c r="L1304" s="444">
        <f t="shared" ca="1" si="109"/>
        <v>-94613067.432861835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-94613067.432861835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-394221.11430359096</v>
      </c>
      <c r="L1305" s="444">
        <f t="shared" ca="1" si="109"/>
        <v>-95007288.547165424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-95007288.547165424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-395863.7022798559</v>
      </c>
      <c r="L1306" s="444">
        <f t="shared" ca="1" si="109"/>
        <v>-95403152.249445274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-95403152.249445274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-397513.13437268866</v>
      </c>
      <c r="L1307" s="444">
        <f t="shared" ca="1" si="109"/>
        <v>-95800665.383817956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-95800665.383817956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-399169.43909924146</v>
      </c>
      <c r="L1308" s="444">
        <f t="shared" ca="1" si="109"/>
        <v>-96199834.822917193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-96199834.822917193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-400832.64509548829</v>
      </c>
      <c r="L1309" s="444">
        <f t="shared" ca="1" si="109"/>
        <v>-96600667.468012676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-96600667.468012676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-402502.78111671947</v>
      </c>
      <c r="L1310" s="444">
        <f t="shared" ca="1" si="109"/>
        <v>-97003170.2491294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-97003170.2491294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-404179.87603803916</v>
      </c>
      <c r="L1311" s="444">
        <f t="shared" ca="1" si="109"/>
        <v>-97407350.125167444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-97407350.125167444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-405863.95885486435</v>
      </c>
      <c r="L1312" s="444">
        <f t="shared" ca="1" si="109"/>
        <v>-97813214.084022313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-97813214.084022313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-407555.05868342629</v>
      </c>
      <c r="L1313" s="444">
        <f t="shared" ca="1" si="109"/>
        <v>-98220769.142705739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-98220769.142705739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-409253.20476127393</v>
      </c>
      <c r="L1314" s="444">
        <f t="shared" ca="1" si="109"/>
        <v>-98630022.347467005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-98630022.347467005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-410958.42644777917</v>
      </c>
      <c r="L1315" s="444">
        <f t="shared" ca="1" si="109"/>
        <v>-99040980.773914784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-99040980.773914784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-412670.75322464493</v>
      </c>
      <c r="L1316" s="444">
        <f t="shared" ca="1" si="109"/>
        <v>-99453651.527139425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-99453651.527139425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-414390.21469641424</v>
      </c>
      <c r="L1317" s="444">
        <f t="shared" ca="1" si="109"/>
        <v>-99868041.741835833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-99868041.741835833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-416116.84059098264</v>
      </c>
      <c r="L1318" s="444">
        <f t="shared" ca="1" si="109"/>
        <v>-100284158.58242682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-100284158.58242682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-417850.66076011176</v>
      </c>
      <c r="L1319" s="444">
        <f t="shared" ca="1" si="109"/>
        <v>-100702009.24318692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-100702009.24318692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-419591.70517994551</v>
      </c>
      <c r="L1320" s="444">
        <f t="shared" ca="1" si="109"/>
        <v>-101121600.94836687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-101121600.94836687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-421340.00395152858</v>
      </c>
      <c r="L1321" s="444">
        <f t="shared" ca="1" si="109"/>
        <v>-101542940.9523184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-101542940.9523184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-423095.58730132668</v>
      </c>
      <c r="L1322" s="444">
        <f t="shared" ca="1" si="109"/>
        <v>-101966036.53961973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-101966036.53961973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-424858.48558174889</v>
      </c>
      <c r="L1323" s="444">
        <f t="shared" ca="1" si="109"/>
        <v>-102390895.02520148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-102390895.02520148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-426628.72927167284</v>
      </c>
      <c r="L1324" s="444">
        <f t="shared" ca="1" si="109"/>
        <v>-102817523.75447316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-102817523.75447316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-428406.34897697152</v>
      </c>
      <c r="L1325" s="444">
        <f t="shared" ca="1" si="109"/>
        <v>-103245930.10345013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-103245930.10345013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-430191.37543104222</v>
      </c>
      <c r="L1326" s="444">
        <f t="shared" ca="1" si="109"/>
        <v>-103676121.47888118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-103676121.47888118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-431983.83949533827</v>
      </c>
      <c r="L1327" s="444">
        <f t="shared" ca="1" si="109"/>
        <v>-104108105.31837651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-104108105.31837651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-433783.77215990215</v>
      </c>
      <c r="L1328" s="444">
        <f t="shared" ca="1" si="109"/>
        <v>-104541889.09053642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-104541889.09053642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-435591.20454390178</v>
      </c>
      <c r="L1329" s="444">
        <f t="shared" ca="1" si="109"/>
        <v>-104977480.29508032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-104977480.29508032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-437406.16789616802</v>
      </c>
      <c r="L1330" s="444">
        <f t="shared" ca="1" si="109"/>
        <v>-105414886.46297649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-105414886.46297649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-439228.69359573536</v>
      </c>
      <c r="L1331" s="444">
        <f t="shared" ca="1" si="109"/>
        <v>-105854115.15657222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-105854115.15657222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-441058.81315238419</v>
      </c>
      <c r="L1332" s="444">
        <f t="shared" ca="1" si="109"/>
        <v>-106295173.96972461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-106295173.96972461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-442896.55820718588</v>
      </c>
      <c r="L1333" s="444">
        <f t="shared" ca="1" si="109"/>
        <v>-106738070.52793179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-106738070.52793179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-444741.96053304913</v>
      </c>
      <c r="L1334" s="444">
        <f t="shared" ca="1" si="109"/>
        <v>-107182812.48846485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-107182812.48846485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-446595.05203527026</v>
      </c>
      <c r="L1335" s="444">
        <f t="shared" ca="1" si="109"/>
        <v>-107629407.54050012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-107629407.54050012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-448455.86475208384</v>
      </c>
      <c r="L1336" s="444">
        <f t="shared" ca="1" si="109"/>
        <v>-108077863.4052522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-108077863.4052522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-450324.43085521756</v>
      </c>
      <c r="L1337" s="444">
        <f t="shared" ca="1" si="109"/>
        <v>-108528187.83610742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-108528187.83610742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-452200.78265044757</v>
      </c>
      <c r="L1338" s="444">
        <f t="shared" ca="1" si="109"/>
        <v>-108980388.61875786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-108980388.61875786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-454084.95257815771</v>
      </c>
      <c r="L1339" s="444">
        <f t="shared" ca="1" si="109"/>
        <v>-109434473.57133602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-109434473.57133602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-455976.9732139</v>
      </c>
      <c r="L1340" s="444">
        <f t="shared" ca="1" si="109"/>
        <v>-109890450.54454991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-109890450.54454991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-457876.87726895791</v>
      </c>
      <c r="L1341" s="444">
        <f t="shared" ca="1" si="109"/>
        <v>-110348327.42181887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-110348327.42181887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-459784.69759091194</v>
      </c>
      <c r="L1342" s="444">
        <f t="shared" ca="1" si="109"/>
        <v>-110808112.11940978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-110808112.11940978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-461700.46716420748</v>
      </c>
      <c r="L1343" s="444">
        <f t="shared" ca="1" si="109"/>
        <v>-111269812.58657399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-111269812.58657399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-463624.21911072492</v>
      </c>
      <c r="L1344" s="444">
        <f t="shared" ca="1" si="109"/>
        <v>-111733436.80568472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-111733436.80568472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-465555.98669035296</v>
      </c>
      <c r="L1345" s="444">
        <f t="shared" ca="1" si="109"/>
        <v>-112198992.79237507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-112198992.79237507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-467495.80330156279</v>
      </c>
      <c r="L1346" s="444">
        <f t="shared" ca="1" si="109"/>
        <v>-112666488.59567663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-112666488.59567663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-469443.70248198602</v>
      </c>
      <c r="L1347" s="444">
        <f t="shared" ca="1" si="109"/>
        <v>-113135932.29815862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-113135932.29815862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-471399.71790899424</v>
      </c>
      <c r="L1348" s="444">
        <f t="shared" ca="1" si="109"/>
        <v>-113607332.01606761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-113607332.01606761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-473363.88340028172</v>
      </c>
      <c r="L1349" s="444">
        <f t="shared" ca="1" si="109"/>
        <v>-114080695.89946789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-114080695.89946789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-475336.23291444953</v>
      </c>
      <c r="L1350" s="444">
        <f t="shared" ca="1" si="109"/>
        <v>-114556032.13238233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-114556032.13238233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-477316.80055159313</v>
      </c>
      <c r="L1351" s="444">
        <f t="shared" ca="1" si="109"/>
        <v>-115033348.93293393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-115033348.93293393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-479305.62055389135</v>
      </c>
      <c r="L1352" s="444">
        <f t="shared" ca="1" si="109"/>
        <v>-115512654.55348782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-115512654.55348782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-481302.7273061992</v>
      </c>
      <c r="L1353" s="444">
        <f t="shared" ca="1" si="109"/>
        <v>-115993957.28079402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-115993957.28079402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-483308.15533664176</v>
      </c>
      <c r="L1354" s="444">
        <f t="shared" ca="1" si="109"/>
        <v>-116477265.43613067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-116477265.43613067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-485321.9393172111</v>
      </c>
      <c r="L1355" s="444">
        <f t="shared" ca="1" si="109"/>
        <v>-116962587.37544788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-116962587.37544788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-487344.11406436609</v>
      </c>
      <c r="L1356" s="444">
        <f t="shared" ca="1" si="109"/>
        <v>-117449931.48951225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-117449931.48951225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-489374.71453963435</v>
      </c>
      <c r="L1357" s="444">
        <f t="shared" ca="1" si="109"/>
        <v>-117939306.20405188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-117939306.20405188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-491413.77585021616</v>
      </c>
      <c r="L1358" s="444">
        <f t="shared" ca="1" si="109"/>
        <v>-118430719.9799021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-118430719.9799021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-493461.33324959216</v>
      </c>
      <c r="L1359" s="444">
        <f t="shared" ca="1" si="109"/>
        <v>-118924181.3131517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-118924181.3131517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-495517.42213813215</v>
      </c>
      <c r="L1360" s="444">
        <f t="shared" ca="1" si="109"/>
        <v>-119419698.73528984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-119419698.73528984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-497582.07806370768</v>
      </c>
      <c r="L1361" s="444">
        <f t="shared" ca="1" si="109"/>
        <v>-119917280.81335355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-119917280.81335355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-499655.3367223065</v>
      </c>
      <c r="L1362" s="444">
        <f t="shared" ca="1" si="109"/>
        <v>-120416936.15007585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-120416936.15007585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-501737.23395864945</v>
      </c>
      <c r="L1363" s="444">
        <f t="shared" ca="1" si="109"/>
        <v>-120918673.3840345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-120918673.3840345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-503827.80576681043</v>
      </c>
      <c r="L1364" s="444">
        <f t="shared" ca="1" si="109"/>
        <v>-121422501.18980131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-121422501.18980131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-505927.08829083876</v>
      </c>
      <c r="L1365" s="444">
        <f t="shared" ca="1" si="109"/>
        <v>-121928428.27809215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-121928428.27809215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-508035.11782538396</v>
      </c>
      <c r="L1366" s="444">
        <f t="shared" ca="1" si="109"/>
        <v>-122436463.39591753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-122436463.39591753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-510151.93081632303</v>
      </c>
      <c r="L1367" s="444">
        <f t="shared" ca="1" si="109"/>
        <v>-122946615.32673386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-122946615.32673386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-512277.5638613911</v>
      </c>
      <c r="L1368" s="444">
        <f t="shared" ca="1" si="109"/>
        <v>-123458892.89059524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-123458892.89059524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-514412.05371081352</v>
      </c>
      <c r="L1369" s="444">
        <f t="shared" ca="1" si="109"/>
        <v>-123973304.94430606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-123973304.94430606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-516555.43726794195</v>
      </c>
      <c r="L1370" s="444">
        <f t="shared" ca="1" si="109"/>
        <v>-124489860.381574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-124489860.381574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-518707.75158989168</v>
      </c>
      <c r="L1371" s="444">
        <f t="shared" ca="1" si="109"/>
        <v>-125008568.1331639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-125008568.1331639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-520869.03388818289</v>
      </c>
      <c r="L1372" s="444">
        <f t="shared" ca="1" si="109"/>
        <v>-125529437.16705208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-125529437.16705208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-523039.32152938365</v>
      </c>
      <c r="L1373" s="444">
        <f t="shared" ca="1" si="109"/>
        <v>-126052476.48858146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-126052476.48858146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-525218.65203575604</v>
      </c>
      <c r="L1374" s="444">
        <f t="shared" ca="1" si="109"/>
        <v>-126577695.14061722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-126577695.14061722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-527407.06308590504</v>
      </c>
      <c r="L1375" s="444">
        <f t="shared" ca="1" si="109"/>
        <v>-127105102.20370312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-127105102.20370312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-529604.5925154296</v>
      </c>
      <c r="L1376" s="444">
        <f t="shared" ca="1" si="109"/>
        <v>-127634706.79621854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-127634706.79621854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-531811.27831757732</v>
      </c>
      <c r="L1377" s="444">
        <f t="shared" ca="1" si="109"/>
        <v>-128166518.07453611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-128166518.07453611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-534027.15864390042</v>
      </c>
      <c r="L1378" s="444">
        <f t="shared" ca="1" si="109"/>
        <v>-128700545.23318002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-128700545.23318002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-536252.27180491667</v>
      </c>
      <c r="L1379" s="444">
        <f t="shared" ca="1" si="109"/>
        <v>-129236797.50498493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-129236797.50498493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-538486.65627077059</v>
      </c>
      <c r="L1380" s="444">
        <f t="shared" ca="1" si="109"/>
        <v>-129775284.1612557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-129775284.1612557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-540730.35067189881</v>
      </c>
      <c r="L1381" s="444">
        <f t="shared" ca="1" si="109"/>
        <v>-130316014.5119276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-130316014.5119276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-542983.39379969833</v>
      </c>
      <c r="L1382" s="444">
        <f t="shared" ca="1" si="109"/>
        <v>-130858997.9057273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-130858997.9057273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-545245.82460719708</v>
      </c>
      <c r="L1383" s="444">
        <f t="shared" ca="1" si="109"/>
        <v>-131404243.73033449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-131404243.73033449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-547517.68220972701</v>
      </c>
      <c r="L1384" s="444">
        <f t="shared" ca="1" si="109"/>
        <v>-131951761.41254422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-131951761.41254422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-549799.00588560081</v>
      </c>
      <c r="L1385" s="444">
        <f t="shared" ca="1" si="109"/>
        <v>-132501560.41842982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-132501560.41842982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-552089.83507679089</v>
      </c>
      <c r="L1386" s="444">
        <f t="shared" ca="1" si="109"/>
        <v>-133053650.25350662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-133053650.25350662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-554390.20938961091</v>
      </c>
      <c r="L1387" s="444">
        <f t="shared" ca="1" si="109"/>
        <v>-133608040.46289623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-133608040.46289623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-556700.16859540099</v>
      </c>
      <c r="L1388" s="444">
        <f t="shared" ca="1" si="109"/>
        <v>-134164740.63149163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-134164740.63149163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-559019.75263121503</v>
      </c>
      <c r="L1389" s="444">
        <f t="shared" ca="1" si="109"/>
        <v>-134723760.38412285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-134723760.38412285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-561349.00160051184</v>
      </c>
      <c r="L1390" s="444">
        <f t="shared" ca="1" si="109"/>
        <v>-135285109.38572335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-135285109.38572335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-563687.95577384729</v>
      </c>
      <c r="L1391" s="444">
        <f t="shared" ca="1" si="109"/>
        <v>-135848797.34149721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-135848797.34149721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-566036.65558957169</v>
      </c>
      <c r="L1392" s="444">
        <f t="shared" ca="1" si="109"/>
        <v>-136414833.99708679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-136414833.99708679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-568395.14165452833</v>
      </c>
      <c r="L1393" s="444">
        <f t="shared" ca="1" si="109"/>
        <v>-136983229.13874131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-136983229.13874131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-570763.45474475552</v>
      </c>
      <c r="L1394" s="444">
        <f t="shared" ca="1" si="109"/>
        <v>-137553992.59348607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-137553992.59348607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-573141.63580619195</v>
      </c>
      <c r="L1395" s="444">
        <f t="shared" ca="1" si="109"/>
        <v>-138127134.22929227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-138127134.22929227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-575529.72595538443</v>
      </c>
      <c r="L1396" s="444">
        <f t="shared" ca="1" si="109"/>
        <v>-138702663.95524767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-138702663.95524767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-577927.7664801986</v>
      </c>
      <c r="L1397" s="444">
        <f t="shared" ca="1" si="109"/>
        <v>-139280591.72172788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-139280591.72172788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-580335.79884053278</v>
      </c>
      <c r="L1398" s="444">
        <f t="shared" ca="1" si="109"/>
        <v>-139860927.5205684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-139860927.5205684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-582753.86466903496</v>
      </c>
      <c r="L1399" s="444">
        <f t="shared" ca="1" si="109"/>
        <v>-140443681.38523743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-140443681.38523743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-585182.00577182265</v>
      </c>
      <c r="L1400" s="444">
        <f t="shared" ca="1" si="109"/>
        <v>-141028863.39100924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-141028863.39100924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-587620.26412920514</v>
      </c>
      <c r="L1401" s="444">
        <f t="shared" ca="1" si="109"/>
        <v>-141616483.65513843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-141616483.65513843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-590068.68189641018</v>
      </c>
      <c r="L1402" s="444">
        <f t="shared" ca="1" si="109"/>
        <v>-142206552.33703485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-142206552.33703485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-592527.3014043119</v>
      </c>
      <c r="L1403" s="444">
        <f t="shared" ca="1" si="109"/>
        <v>-142799079.63843915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-142799079.63843915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-594996.16516016307</v>
      </c>
      <c r="L1404" s="444">
        <f t="shared" ca="1" si="109"/>
        <v>-143394075.8035993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-143394075.8035993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-597475.31584833039</v>
      </c>
      <c r="L1405" s="444">
        <f t="shared" ca="1" si="109"/>
        <v>-143991551.11944762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-143991551.11944762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-599964.79633103171</v>
      </c>
      <c r="L1406" s="444">
        <f t="shared" ca="1" si="109"/>
        <v>-144591515.91577864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-144591515.91577864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-602464.64964907768</v>
      </c>
      <c r="L1407" s="444">
        <f t="shared" ca="1" si="109"/>
        <v>-145193980.56542772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-145193980.56542772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-604974.91902261553</v>
      </c>
      <c r="L1408" s="444">
        <f t="shared" ca="1" si="109"/>
        <v>-145798955.48445034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-145798955.48445034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-607495.64785187645</v>
      </c>
      <c r="L1409" s="444">
        <f t="shared" ca="1" si="109"/>
        <v>-146406451.13230222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-146406451.13230222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-610026.87971792591</v>
      </c>
      <c r="L1410" s="444">
        <f t="shared" ca="1" si="109"/>
        <v>-147016478.01202014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-147016478.01202014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-612568.65838341729</v>
      </c>
      <c r="L1411" s="444">
        <f t="shared" ca="1" si="109"/>
        <v>-147629046.67040357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-147629046.67040357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-615121.02779334818</v>
      </c>
      <c r="L1412" s="444">
        <f t="shared" ca="1" si="109"/>
        <v>-148244167.69819692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-148244167.69819692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-617684.03207582049</v>
      </c>
      <c r="L1413" s="444">
        <f t="shared" ca="1" si="109"/>
        <v>-148861851.73027274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-148861851.73027274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-620257.71554280305</v>
      </c>
      <c r="L1414" s="444">
        <f t="shared" ca="1" si="109"/>
        <v>-149482109.44581553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-149482109.44581553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-622842.12269089802</v>
      </c>
      <c r="L1415" s="444">
        <f t="shared" ca="1" si="109"/>
        <v>-150104951.56850642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-150104951.56850642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-625437.29820211011</v>
      </c>
      <c r="L1416" s="444">
        <f t="shared" ca="1" si="109"/>
        <v>-150730388.86670852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-150730388.86670852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-628043.2869446188</v>
      </c>
      <c r="L1417" s="444">
        <f t="shared" ca="1" si="109"/>
        <v>-151358432.15365314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-151358432.15365314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-630660.13397355471</v>
      </c>
      <c r="L1418" s="444">
        <f t="shared" ca="1" si="109"/>
        <v>-151989092.28762671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-151989092.28762671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-633287.88453177793</v>
      </c>
      <c r="L1419" s="444">
        <f t="shared" ca="1" si="109"/>
        <v>-152622380.17215848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-152622380.17215848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-635926.58405066037</v>
      </c>
      <c r="L1420" s="444">
        <f t="shared" ca="1" si="109"/>
        <v>-153258306.75620914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-153258306.75620914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-638576.2781508714</v>
      </c>
      <c r="L1421" s="444">
        <f t="shared" ca="1" si="109"/>
        <v>-153896883.03435999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-153896883.03435999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-641237.01264316658</v>
      </c>
      <c r="L1422" s="444">
        <f t="shared" ca="1" si="109"/>
        <v>-154538120.04700315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-154538120.04700315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-643908.8335291798</v>
      </c>
      <c r="L1423" s="444">
        <f t="shared" ca="1" si="109"/>
        <v>-155182028.88053232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-155182028.88053232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-646591.78700221796</v>
      </c>
      <c r="L1424" s="444">
        <f t="shared" ca="1" si="109"/>
        <v>-155828620.66753453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-155828620.66753453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-649285.91944806057</v>
      </c>
      <c r="L1425" s="444">
        <f t="shared" ca="1" si="109"/>
        <v>-156477906.58698258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-156477906.58698258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-651991.27744576079</v>
      </c>
      <c r="L1426" s="444">
        <f t="shared" ca="1" si="109"/>
        <v>-157129897.86442834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-157129897.86442834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-654707.90776845138</v>
      </c>
      <c r="L1427" s="444">
        <f t="shared" ca="1" si="109"/>
        <v>-157784605.7721968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-157784605.7721968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-657435.85738415329</v>
      </c>
      <c r="L1428" s="444">
        <f t="shared" ca="1" si="109"/>
        <v>-158442041.62958094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-158442041.62958094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-660175.17345658725</v>
      </c>
      <c r="L1429" s="444">
        <f t="shared" ca="1" si="109"/>
        <v>-159102216.80303752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-159102216.80303752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-662925.90334598965</v>
      </c>
      <c r="L1430" s="444">
        <f t="shared" ca="1" si="109"/>
        <v>-159765142.70638353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-159765142.70638353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-665688.09460993134</v>
      </c>
      <c r="L1431" s="444">
        <f t="shared" ca="1" si="109"/>
        <v>-160430830.80099347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-160430830.80099347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-668461.79500413942</v>
      </c>
      <c r="L1432" s="444">
        <f t="shared" ca="1" si="109"/>
        <v>-161099292.5959976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-161099292.5959976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-671247.05248332338</v>
      </c>
      <c r="L1433" s="444">
        <f t="shared" ca="1" si="109"/>
        <v>-161770539.64848092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-161770539.64848092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-674043.91520200379</v>
      </c>
      <c r="L1434" s="444">
        <f t="shared" ca="1" si="109"/>
        <v>-162444583.56368291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-162444583.56368291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-676852.43151534547</v>
      </c>
      <c r="L1435" s="444">
        <f t="shared" ca="1" si="109"/>
        <v>-163121435.99519825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-163121435.99519825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-679672.64997999265</v>
      </c>
      <c r="L1436" s="444">
        <f t="shared" ca="1" si="109"/>
        <v>-163801108.64517823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-163801108.64517823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-682504.61935490929</v>
      </c>
      <c r="L1437" s="444">
        <f t="shared" ca="1" si="109"/>
        <v>-164483613.26453313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-164483613.26453313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-685348.38860222138</v>
      </c>
      <c r="L1438" s="444">
        <f t="shared" ca="1" si="109"/>
        <v>-165168961.65313536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-165168961.65313536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-688204.00688806397</v>
      </c>
      <c r="L1439" s="444">
        <f t="shared" ca="1" si="109"/>
        <v>-165857165.66002342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-165857165.66002342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-691071.52358343091</v>
      </c>
      <c r="L1440" s="444">
        <f t="shared" ca="1" si="109"/>
        <v>-166548237.18360686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-166548237.18360686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-693950.98826502857</v>
      </c>
      <c r="L1441" s="444">
        <f t="shared" ca="1" si="109"/>
        <v>-167242188.1718719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-167242188.1718719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-696842.45071613288</v>
      </c>
      <c r="L1442" s="444">
        <f t="shared" ca="1" si="109"/>
        <v>-167939030.62258804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-167939030.62258804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-699745.9609274501</v>
      </c>
      <c r="L1443" s="444">
        <f t="shared" ca="1" si="109"/>
        <v>-168638776.5835155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-168638776.5835155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-702661.56909798121</v>
      </c>
      <c r="L1444" s="444">
        <f t="shared" ca="1" si="109"/>
        <v>-169341438.15261349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-169341438.15261349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-705589.32563588955</v>
      </c>
      <c r="L1445" s="444">
        <f t="shared" ca="1" si="109"/>
        <v>-170047027.47824937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-170047027.47824937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-708529.28115937242</v>
      </c>
      <c r="L1446" s="444">
        <f t="shared" ca="1" si="109"/>
        <v>-170755556.75940874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-170755556.75940874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-711481.48649753642</v>
      </c>
      <c r="L1447" s="444">
        <f t="shared" ca="1" si="109"/>
        <v>-171467038.24590629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-171467038.24590629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-714445.99269127625</v>
      </c>
      <c r="L1448" s="444">
        <f t="shared" ca="1" si="109"/>
        <v>-172181484.23859757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-172181484.23859757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-717422.85099415656</v>
      </c>
      <c r="L1449" s="444">
        <f t="shared" ca="1" si="109"/>
        <v>-172898907.08959174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-172898907.08959174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-720412.11287329893</v>
      </c>
      <c r="L1450" s="444">
        <f t="shared" ca="1" si="109"/>
        <v>-173619319.20246503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-173619319.20246503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-723413.83001027093</v>
      </c>
      <c r="L1451" s="444">
        <f t="shared" ca="1" si="109"/>
        <v>-174342733.03247529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-174342733.03247529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-726428.05430198042</v>
      </c>
      <c r="L1452" s="444">
        <f t="shared" ca="1" si="109"/>
        <v>-175069161.08677727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-175069161.08677727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-729454.83786157193</v>
      </c>
      <c r="L1453" s="444">
        <f t="shared" ca="1" si="109"/>
        <v>-175798615.92463884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-175798615.92463884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-732494.23301932844</v>
      </c>
      <c r="L1454" s="444">
        <f t="shared" ca="1" si="109"/>
        <v>-176531110.15765816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-176531110.15765816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-735546.2923235757</v>
      </c>
      <c r="L1455" s="444">
        <f t="shared" ca="1" si="109"/>
        <v>-177266656.44998175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-177266656.44998175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-738611.06854159059</v>
      </c>
      <c r="L1456" s="444">
        <f t="shared" ca="1" si="109"/>
        <v>-178005267.51852334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-178005267.51852334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-741688.61466051394</v>
      </c>
      <c r="L1457" s="444">
        <f t="shared" ca="1" si="109"/>
        <v>-178746956.13318384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-178746956.13318384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-744778.98388826603</v>
      </c>
      <c r="L1458" s="444">
        <f t="shared" ca="1" si="109"/>
        <v>-179491735.11707211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-179491735.11707211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-747882.22965446708</v>
      </c>
      <c r="L1459" s="444">
        <f t="shared" ca="1" si="109"/>
        <v>-180239617.34672657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-180239617.34672657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-750998.40561136068</v>
      </c>
      <c r="L1460" s="444">
        <f t="shared" ca="1" si="109"/>
        <v>-180990615.75233793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-180990615.75233793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-754127.56563474133</v>
      </c>
      <c r="L1461" s="444">
        <f t="shared" ca="1" si="109"/>
        <v>-181744743.31797266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-181744743.31797266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-757269.76382488606</v>
      </c>
      <c r="L1462" s="444">
        <f t="shared" ca="1" si="109"/>
        <v>-182502013.08179754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-182502013.08179754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-760425.05450748978</v>
      </c>
      <c r="L1463" s="444">
        <f t="shared" ca="1" si="109"/>
        <v>-183262438.13630503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-183262438.13630503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-763593.49223460432</v>
      </c>
      <c r="L1464" s="444">
        <f t="shared" ca="1" si="109"/>
        <v>-184026031.62853965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-184026031.62853965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-766775.13178558182</v>
      </c>
      <c r="L1465" s="444">
        <f t="shared" ca="1" si="109"/>
        <v>-184792806.76032522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-184792806.76032522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-769970.0281680217</v>
      </c>
      <c r="L1466" s="444">
        <f t="shared" ca="1" si="109"/>
        <v>-185562776.78849325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-185562776.78849325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-773178.23661872186</v>
      </c>
      <c r="L1467" s="444">
        <f t="shared" ca="1" si="109"/>
        <v>-186335955.02511197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-186335955.02511197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-776399.81260463316</v>
      </c>
      <c r="L1468" s="444">
        <f t="shared" ca="1" si="109"/>
        <v>-187112354.83771661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-187112354.83771661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-779634.81182381918</v>
      </c>
      <c r="L1469" s="444">
        <f t="shared" ca="1" si="109"/>
        <v>-187891989.64954042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-187891989.64954042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-782883.29020641837</v>
      </c>
      <c r="L1470" s="444">
        <f t="shared" ca="1" si="109"/>
        <v>-188674872.93974686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-188674872.93974686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-786145.30391561193</v>
      </c>
      <c r="L1471" s="444">
        <f t="shared" ca="1" si="109"/>
        <v>-189461018.24366248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-189461018.24366248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-789420.90934859368</v>
      </c>
      <c r="L1472" s="444">
        <f t="shared" ca="1" si="109"/>
        <v>-190250439.15301108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-190250439.15301108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-792710.16313754616</v>
      </c>
      <c r="L1473" s="444">
        <f t="shared" ca="1" si="109"/>
        <v>-191043149.31614864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-191043149.31614864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-796013.12215061928</v>
      </c>
      <c r="L1474" s="444">
        <f t="shared" ca="1" si="109"/>
        <v>-191839162.43829927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-191839162.43829927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-799329.84349291364</v>
      </c>
      <c r="L1475" s="444">
        <f t="shared" ca="1" si="109"/>
        <v>-192638492.28179219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-192638492.28179219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-802660.3845074675</v>
      </c>
      <c r="L1476" s="444">
        <f t="shared" ca="1" si="109"/>
        <v>-193441152.66629967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-193441152.66629967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-806004.80277624866</v>
      </c>
      <c r="L1477" s="444">
        <f t="shared" ca="1" si="109"/>
        <v>-194247157.46907592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-194247157.46907592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-809363.15612114966</v>
      </c>
      <c r="L1478" s="444">
        <f t="shared" ca="1" si="109"/>
        <v>-195056520.62519705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-195056520.62519705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-812735.50260498771</v>
      </c>
      <c r="L1479" s="444">
        <f t="shared" ca="1" si="109"/>
        <v>-195869256.12780204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-195869256.12780204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-816121.9005325085</v>
      </c>
      <c r="L1480" s="444">
        <f t="shared" ca="1" si="109"/>
        <v>-196685378.02833456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-196685378.02833456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-819522.40845139395</v>
      </c>
      <c r="L1481" s="444">
        <f t="shared" ca="1" si="109"/>
        <v>-197504900.43678597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-197504900.43678597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-822937.08515327482</v>
      </c>
      <c r="L1482" s="444">
        <f t="shared" ca="1" si="109"/>
        <v>-198327837.52193925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-198327837.52193925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-826365.98967474687</v>
      </c>
      <c r="L1483" s="444">
        <f t="shared" ca="1" si="109"/>
        <v>-199154203.51161399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-199154203.51161399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-829809.18129839166</v>
      </c>
      <c r="L1484" s="444">
        <f t="shared" ca="1" si="109"/>
        <v>-199984012.6929124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-199984012.6929124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-833266.7195538017</v>
      </c>
      <c r="L1485" s="444">
        <f t="shared" ca="1" si="109"/>
        <v>-200817279.4124662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-200817279.4124662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-836738.6642186091</v>
      </c>
      <c r="L1486" s="444">
        <f t="shared" ca="1" si="109"/>
        <v>-201654018.0766848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-201654018.0766848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-840225.07531951996</v>
      </c>
      <c r="L1487" s="444">
        <f t="shared" ca="1" si="109"/>
        <v>-202494243.15200433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-202494243.15200433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-843726.01313335134</v>
      </c>
      <c r="L1488" s="444">
        <f t="shared" ca="1" si="109"/>
        <v>-203337969.16513768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-203337969.16513768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-847241.53818807367</v>
      </c>
      <c r="L1489" s="444">
        <f t="shared" ca="1" si="109"/>
        <v>-204185210.70332575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-204185210.70332575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-850771.71126385732</v>
      </c>
      <c r="L1490" s="444">
        <f t="shared" ca="1" si="109"/>
        <v>-205035982.41458961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-205035982.41458961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-854316.59339412337</v>
      </c>
      <c r="L1491" s="444">
        <f t="shared" ca="1" si="109"/>
        <v>-205890299.00798374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-205890299.00798374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-857876.24586659891</v>
      </c>
      <c r="L1492" s="444">
        <f t="shared" ca="1" si="109"/>
        <v>-206748175.25385034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-206748175.25385034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-861450.73022437643</v>
      </c>
      <c r="L1493" s="444">
        <f t="shared" ca="1" si="109"/>
        <v>-207609625.98407471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-207609625.98407471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-865040.10826697794</v>
      </c>
      <c r="L1494" s="444">
        <f t="shared" ca="1" si="109"/>
        <v>-208474666.09234169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-208474666.09234169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-868644.44205142371</v>
      </c>
      <c r="L1495" s="444">
        <f t="shared" ca="1" si="109"/>
        <v>-209343310.5343931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-209343310.5343931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-872263.79389330454</v>
      </c>
      <c r="L1496" s="444">
        <f t="shared" ca="1" si="109"/>
        <v>-210215574.32828641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-210215574.32828641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-875898.22636785998</v>
      </c>
      <c r="L1497" s="444">
        <f t="shared" ca="1" si="109"/>
        <v>-211091472.55465427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-211091472.55465427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-879547.80231105955</v>
      </c>
      <c r="L1498" s="444">
        <f t="shared" ca="1" si="109"/>
        <v>-211971020.35696533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-211971020.35696533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-883212.58482068882</v>
      </c>
      <c r="L1499" s="444">
        <f t="shared" ca="1" si="109"/>
        <v>-212854232.94178602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-212854232.94178602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-886892.63725744176</v>
      </c>
      <c r="L1500" s="444">
        <f t="shared" ca="1" si="109"/>
        <v>-213741125.57904345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-213741125.57904345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-890588.02324601437</v>
      </c>
      <c r="L1501" s="444">
        <f t="shared" ca="1" si="109"/>
        <v>-214631713.60228947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-214631713.60228947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-894298.80667620595</v>
      </c>
      <c r="L1502" s="444">
        <f t="shared" ca="1" si="109"/>
        <v>-215526012.40896568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-215526012.40896568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-898025.05170402373</v>
      </c>
      <c r="L1503" s="444">
        <f t="shared" ca="1" si="109"/>
        <v>-216424037.4606697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-216424037.4606697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-901766.82275279029</v>
      </c>
      <c r="L1504" s="444">
        <f t="shared" ca="1" si="109"/>
        <v>-217325804.2834225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-217325804.2834225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-905524.1845142605</v>
      </c>
      <c r="L1505" s="444">
        <f t="shared" ca="1" si="109"/>
        <v>-218231328.46793675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-218231328.46793675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-909297.20194973645</v>
      </c>
      <c r="L1506" s="444">
        <f t="shared" ca="1" si="109"/>
        <v>-219140625.6698865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-219140625.6698865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-913085.94029119378</v>
      </c>
      <c r="L1507" s="444">
        <f t="shared" ca="1" si="109"/>
        <v>-220053711.6101777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-220053711.6101777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-916890.46504240704</v>
      </c>
      <c r="L1508" s="444">
        <f t="shared" ca="1" si="109"/>
        <v>-220970602.07522011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-220970602.07522011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-920710.84198008373</v>
      </c>
      <c r="L1509" s="444">
        <f t="shared" ca="1" si="109"/>
        <v>-221891312.91720018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-221891312.91720018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-924547.1371550007</v>
      </c>
      <c r="L1510" s="444">
        <f t="shared" ca="1" si="109"/>
        <v>-222815860.05435517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-222815860.05435517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-928399.41689314658</v>
      </c>
      <c r="L1511" s="444">
        <f t="shared" ca="1" si="109"/>
        <v>-223744259.47124833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-223744259.47124833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-932267.74779686797</v>
      </c>
      <c r="L1512" s="444">
        <f t="shared" ca="1" si="109"/>
        <v>-224676527.21904519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-224676527.21904519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-936152.19674602163</v>
      </c>
      <c r="L1513" s="444">
        <f t="shared" ca="1" si="109"/>
        <v>-225612679.41579121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-225612679.41579121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-940052.83089913009</v>
      </c>
      <c r="L1514" s="444">
        <f t="shared" ca="1" si="109"/>
        <v>-226552732.24669033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-226552732.24669033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-943969.71769454307</v>
      </c>
      <c r="L1515" s="444">
        <f t="shared" ca="1" si="109"/>
        <v>-227496701.96438488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-227496701.96438488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-947902.92485160357</v>
      </c>
      <c r="L1516" s="444">
        <f t="shared" ca="1" si="109"/>
        <v>-228444604.88923648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-228444604.88923648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-951852.52037181857</v>
      </c>
      <c r="L1517" s="444">
        <f t="shared" ca="1" si="109"/>
        <v>-229396457.4096083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-229396457.4096083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-955818.57254003466</v>
      </c>
      <c r="L1518" s="444">
        <f t="shared" ca="1" si="109"/>
        <v>-230352275.98214835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-230352275.98214835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-959801.14992561808</v>
      </c>
      <c r="L1519" s="444">
        <f t="shared" ca="1" si="109"/>
        <v>-231312077.13207397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-231312077.13207397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-963800.32138364145</v>
      </c>
      <c r="L1520" s="444">
        <f t="shared" ca="1" si="109"/>
        <v>-232275877.45345762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-232275877.45345762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-967816.15605607338</v>
      </c>
      <c r="L1521" s="444">
        <f t="shared" ca="1" si="109"/>
        <v>-233243693.6095137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-233243693.6095137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-971848.72337297385</v>
      </c>
      <c r="L1522" s="444">
        <f t="shared" ca="1" si="109"/>
        <v>-234215542.33288667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-234215542.33288667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-975898.09305369447</v>
      </c>
      <c r="L1523" s="444">
        <f t="shared" ca="1" si="109"/>
        <v>-235191440.42594036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-235191440.42594036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-979964.33510808484</v>
      </c>
      <c r="L1524" s="444">
        <f t="shared" ca="1" si="109"/>
        <v>-236171404.76104844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-236171404.76104844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-984047.51983770181</v>
      </c>
      <c r="L1525" s="444">
        <f t="shared" ca="1" si="109"/>
        <v>-237155452.28088614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-237155452.28088614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-988147.71783702553</v>
      </c>
      <c r="L1526" s="444">
        <f t="shared" ca="1" si="109"/>
        <v>-238143599.99872318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-238143599.99872318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-992264.99999467994</v>
      </c>
      <c r="L1527" s="444">
        <f t="shared" ca="1" si="109"/>
        <v>-239135864.99871784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-239135864.99871784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-996399.4374946577</v>
      </c>
      <c r="L1528" s="444">
        <f t="shared" ca="1" si="109"/>
        <v>-240132264.43621251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-240132264.43621251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-1000551.1018175521</v>
      </c>
      <c r="L1529" s="444">
        <f t="shared" ca="1" si="109"/>
        <v>-241132815.53803006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-241132815.53803006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-1004720.0647417918</v>
      </c>
      <c r="L1530" s="444">
        <f t="shared" ca="1" si="109"/>
        <v>-242137535.60277185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-242137535.60277185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-1008906.3983448826</v>
      </c>
      <c r="L1531" s="444">
        <f t="shared" ca="1" si="109"/>
        <v>-243146442.00111672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-243146442.00111672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-1013110.1750046528</v>
      </c>
      <c r="L1532" s="444">
        <f t="shared" ca="1" si="109"/>
        <v>-244159552.17612138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-244159552.17612138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-1017331.4674005057</v>
      </c>
      <c r="L1533" s="444">
        <f t="shared" ca="1" si="109"/>
        <v>-245176883.64352188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-245176883.64352188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-1021570.3485146745</v>
      </c>
      <c r="L1534" s="444">
        <f t="shared" ca="1" si="109"/>
        <v>-246198453.99203655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-246198453.99203655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-1025826.8916334854</v>
      </c>
      <c r="L1535" s="444">
        <f t="shared" ca="1" si="109"/>
        <v>-247224280.88367003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-247224280.88367003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-1030101.1703486252</v>
      </c>
      <c r="L1536" s="444">
        <f t="shared" ca="1" si="109"/>
        <v>-248254382.05401865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-248254382.05401865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-1034393.2585584109</v>
      </c>
      <c r="L1537" s="444">
        <f t="shared" ca="1" si="109"/>
        <v>-249288775.31257707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-249288775.31257707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-1038703.230469071</v>
      </c>
      <c r="L1538" s="444">
        <f t="shared" ref="L1538:L1792" ca="1" si="114">I1538-J1538+K1538</f>
        <v>-250327478.54304615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-250327478.54304615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-1043031.1605960258</v>
      </c>
      <c r="L1539" s="444">
        <f t="shared" ca="1" si="114"/>
        <v>-251370509.70364216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-251370509.70364216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-1047377.1237651757</v>
      </c>
      <c r="L1540" s="444">
        <f t="shared" ca="1" si="114"/>
        <v>-252417886.82740733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-252417886.82740733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-1051741.1951141972</v>
      </c>
      <c r="L1541" s="444">
        <f t="shared" ca="1" si="114"/>
        <v>-253469628.02252153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-253469628.02252153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-1056123.4500938398</v>
      </c>
      <c r="L1542" s="444">
        <f t="shared" ca="1" si="114"/>
        <v>-254525751.47261536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-254525751.47261536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-1060523.9644692307</v>
      </c>
      <c r="L1543" s="444">
        <f t="shared" ca="1" si="114"/>
        <v>-255586275.43708459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-255586275.43708459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-1064942.8143211857</v>
      </c>
      <c r="L1544" s="444">
        <f t="shared" ca="1" si="114"/>
        <v>-256651218.25140578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-256651218.25140578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-1069380.0760475241</v>
      </c>
      <c r="L1545" s="444">
        <f t="shared" ca="1" si="114"/>
        <v>-257720598.32745329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-257720598.32745329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-1073835.8263643887</v>
      </c>
      <c r="L1546" s="444">
        <f t="shared" ca="1" si="114"/>
        <v>-258794434.15381768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-258794434.15381768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-1078310.1423075735</v>
      </c>
      <c r="L1547" s="444">
        <f t="shared" ca="1" si="114"/>
        <v>-259872744.29612526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-259872744.29612526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-1082803.1012338551</v>
      </c>
      <c r="L1548" s="444">
        <f t="shared" ca="1" si="114"/>
        <v>-260955547.39735913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-260955547.39735913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-1087314.7808223297</v>
      </c>
      <c r="L1549" s="444">
        <f t="shared" ca="1" si="114"/>
        <v>-262042862.17818147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-262042862.17818147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-1091845.259075756</v>
      </c>
      <c r="L1550" s="444">
        <f t="shared" ca="1" si="114"/>
        <v>-263134707.43725723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-263134707.43725723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-1096394.6143219052</v>
      </c>
      <c r="L1551" s="444">
        <f t="shared" ca="1" si="114"/>
        <v>-264231102.05157915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-264231102.05157915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-1100962.925214913</v>
      </c>
      <c r="L1552" s="444">
        <f t="shared" ca="1" si="114"/>
        <v>-265332064.97679406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-265332064.97679406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-1105550.2707366419</v>
      </c>
      <c r="L1553" s="444">
        <f t="shared" ca="1" si="114"/>
        <v>-266437615.2475307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-266437615.2475307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-1110156.7301980448</v>
      </c>
      <c r="L1554" s="444">
        <f t="shared" ca="1" si="114"/>
        <v>-267547771.97772875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-267547771.97772875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-1114782.3832405366</v>
      </c>
      <c r="L1555" s="444">
        <f t="shared" ca="1" si="114"/>
        <v>-268662554.36096931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-268662554.36096931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-1119427.309837372</v>
      </c>
      <c r="L1556" s="444">
        <f t="shared" ca="1" si="114"/>
        <v>-269781981.67080671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-269781981.67080671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-1124091.5902950279</v>
      </c>
      <c r="L1557" s="444">
        <f t="shared" ca="1" si="114"/>
        <v>-270906073.26110172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-270906073.26110172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-1128775.3052545905</v>
      </c>
      <c r="L1558" s="444">
        <f t="shared" ca="1" si="114"/>
        <v>-272034848.5663563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-272034848.5663563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-1133478.5356931512</v>
      </c>
      <c r="L1559" s="444">
        <f t="shared" ca="1" si="114"/>
        <v>-273168327.10204947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-273168327.10204947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-1138201.3629252061</v>
      </c>
      <c r="L1560" s="444">
        <f t="shared" ca="1" si="114"/>
        <v>-274306528.4649747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-274306528.4649747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-1142943.8686040612</v>
      </c>
      <c r="L1561" s="444">
        <f t="shared" ca="1" si="114"/>
        <v>-275449472.33357877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-275449472.33357877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-1147706.1347232449</v>
      </c>
      <c r="L1562" s="444">
        <f t="shared" ca="1" si="114"/>
        <v>-276597178.46830201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-276597178.46830201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-1152488.2436179251</v>
      </c>
      <c r="L1563" s="444">
        <f t="shared" ca="1" si="114"/>
        <v>-277749666.71191996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-277749666.71191996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-1157290.2779663331</v>
      </c>
      <c r="L1564" s="444">
        <f t="shared" ca="1" si="114"/>
        <v>-278906956.98988628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-278906956.98988628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-1162112.3207911928</v>
      </c>
      <c r="L1565" s="444">
        <f t="shared" ca="1" si="114"/>
        <v>-280069069.31067747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-280069069.31067747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-1166954.4554611561</v>
      </c>
      <c r="L1566" s="444">
        <f t="shared" ca="1" si="114"/>
        <v>-281236023.76613861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-281236023.76613861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-1171816.7656922443</v>
      </c>
      <c r="L1567" s="444">
        <f t="shared" ca="1" si="114"/>
        <v>-282407840.53183085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-282407840.53183085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-1176699.3355492952</v>
      </c>
      <c r="L1568" s="444">
        <f t="shared" ca="1" si="114"/>
        <v>-283584539.86738014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-283584539.86738014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-1181602.2494474172</v>
      </c>
      <c r="L1569" s="444">
        <f t="shared" ca="1" si="114"/>
        <v>-284766142.11682755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-284766142.11682755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-1186525.5921534481</v>
      </c>
      <c r="L1570" s="444">
        <f t="shared" ca="1" si="114"/>
        <v>-285952667.70898098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-285952667.70898098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-1191469.4487874208</v>
      </c>
      <c r="L1571" s="444">
        <f t="shared" ca="1" si="114"/>
        <v>-287144137.15776837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-287144137.15776837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-1196433.9048240348</v>
      </c>
      <c r="L1572" s="444">
        <f t="shared" ca="1" si="114"/>
        <v>-288340571.06259239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-288340571.06259239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-1201419.0460941349</v>
      </c>
      <c r="L1573" s="444">
        <f t="shared" ca="1" si="114"/>
        <v>-289541990.10868651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-289541990.10868651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-1206424.9587861937</v>
      </c>
      <c r="L1574" s="444">
        <f t="shared" ca="1" si="114"/>
        <v>-290748415.0674727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-290748415.0674727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-1211451.729447803</v>
      </c>
      <c r="L1575" s="444">
        <f t="shared" ca="1" si="114"/>
        <v>-291959866.79692048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-291959866.79692048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-1216499.4449871685</v>
      </c>
      <c r="L1576" s="444">
        <f t="shared" ca="1" si="114"/>
        <v>-293176366.24190766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-293176366.24190766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-1221568.1926746152</v>
      </c>
      <c r="L1577" s="444">
        <f t="shared" ca="1" si="114"/>
        <v>-294397934.43458229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-294397934.43458229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-1226658.0601440929</v>
      </c>
      <c r="L1578" s="444">
        <f t="shared" ca="1" si="114"/>
        <v>-295624592.49472636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-295624592.49472636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-1231769.1353946931</v>
      </c>
      <c r="L1579" s="444">
        <f t="shared" ca="1" si="114"/>
        <v>-296856361.63012105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-296856361.63012105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-1236901.5067921709</v>
      </c>
      <c r="L1580" s="444">
        <f t="shared" ca="1" si="114"/>
        <v>-298093263.13691324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-298093263.13691324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-1242055.2630704718</v>
      </c>
      <c r="L1581" s="444">
        <f t="shared" ca="1" si="114"/>
        <v>-299335318.3999837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-299335318.3999837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-1247230.4933332654</v>
      </c>
      <c r="L1582" s="444">
        <f t="shared" ca="1" si="114"/>
        <v>-300582548.89331698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-300582548.89331698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-1252427.2870554875</v>
      </c>
      <c r="L1583" s="444">
        <f t="shared" ca="1" si="114"/>
        <v>-301834976.18037248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-301834976.18037248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-1257645.7340848853</v>
      </c>
      <c r="L1584" s="444">
        <f t="shared" ca="1" si="114"/>
        <v>-303092621.91445738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-303092621.91445738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-1262885.9246435724</v>
      </c>
      <c r="L1585" s="444">
        <f t="shared" ca="1" si="114"/>
        <v>-304355507.83910096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-304355507.83910096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-1268147.9493295874</v>
      </c>
      <c r="L1586" s="444">
        <f t="shared" ca="1" si="114"/>
        <v>-305623655.78843057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-305623655.78843057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-1273431.8991184607</v>
      </c>
      <c r="L1587" s="444">
        <f t="shared" ca="1" si="114"/>
        <v>-306897087.68754905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-306897087.68754905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-1278737.8653647876</v>
      </c>
      <c r="L1588" s="444">
        <f t="shared" ca="1" si="114"/>
        <v>-308175825.55291384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-308175825.55291384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-1284065.9398038078</v>
      </c>
      <c r="L1589" s="444">
        <f t="shared" ca="1" si="114"/>
        <v>-309459891.49271762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-309459891.49271762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-1289416.2145529902</v>
      </c>
      <c r="L1590" s="444">
        <f t="shared" ca="1" si="114"/>
        <v>-310749307.70727062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-310749307.70727062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-1294788.7821136275</v>
      </c>
      <c r="L1591" s="444">
        <f t="shared" ca="1" si="114"/>
        <v>-312044096.48938423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-312044096.48938423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-1300183.7353724344</v>
      </c>
      <c r="L1592" s="444">
        <f t="shared" ca="1" si="114"/>
        <v>-313344280.22475666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-313344280.22475666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-1305601.1676031528</v>
      </c>
      <c r="L1593" s="444">
        <f t="shared" ca="1" si="114"/>
        <v>-314649881.39235979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-314649881.39235979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-1311041.1724681659</v>
      </c>
      <c r="L1594" s="444">
        <f t="shared" ca="1" si="114"/>
        <v>-315960922.56482798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-315960922.56482798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-1316503.8440201166</v>
      </c>
      <c r="L1595" s="444">
        <f t="shared" ca="1" si="114"/>
        <v>-317277426.40884811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-317277426.40884811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-1321989.2767035337</v>
      </c>
      <c r="L1596" s="444">
        <f t="shared" ca="1" si="114"/>
        <v>-318599415.68555164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-318599415.68555164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-1327497.5653564651</v>
      </c>
      <c r="L1597" s="444">
        <f t="shared" ca="1" si="114"/>
        <v>-319926913.25090814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-319926913.25090814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-1333028.8052121173</v>
      </c>
      <c r="L1598" s="444">
        <f t="shared" ca="1" si="114"/>
        <v>-321259942.05612028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-321259942.05612028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-1338583.0919005012</v>
      </c>
      <c r="L1599" s="444">
        <f t="shared" ca="1" si="114"/>
        <v>-322598525.1480208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-322598525.1480208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-1344160.5214500867</v>
      </c>
      <c r="L1600" s="444">
        <f t="shared" ca="1" si="114"/>
        <v>-323942685.66947091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-323942685.66947091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-1349761.190289462</v>
      </c>
      <c r="L1601" s="444">
        <f t="shared" ca="1" si="114"/>
        <v>-325292446.85976034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-325292446.85976034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-1355385.1952490015</v>
      </c>
      <c r="L1602" s="444">
        <f t="shared" ca="1" si="114"/>
        <v>-326647832.05500937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-326647832.05500937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-1361032.633562539</v>
      </c>
      <c r="L1603" s="444">
        <f t="shared" ca="1" si="114"/>
        <v>-328008864.68857193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-328008864.68857193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-1366703.6028690496</v>
      </c>
      <c r="L1604" s="444">
        <f t="shared" ca="1" si="114"/>
        <v>-329375568.29144096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-329375568.29144096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-1372398.2012143373</v>
      </c>
      <c r="L1605" s="444">
        <f t="shared" ca="1" si="114"/>
        <v>-330747966.49265528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-330747966.49265528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-1378116.5270527303</v>
      </c>
      <c r="L1606" s="444">
        <f t="shared" ca="1" si="114"/>
        <v>-332126083.01970804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-332126083.01970804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-1383858.6792487835</v>
      </c>
      <c r="L1607" s="444">
        <f t="shared" ca="1" si="114"/>
        <v>-333509941.69895685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-333509941.69895685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-1389624.7570789868</v>
      </c>
      <c r="L1608" s="444">
        <f t="shared" ca="1" si="114"/>
        <v>-334899566.45603585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-334899566.45603585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-1395414.8602334827</v>
      </c>
      <c r="L1609" s="444">
        <f t="shared" ca="1" si="114"/>
        <v>-336294981.31626934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-336294981.31626934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-1401229.088817789</v>
      </c>
      <c r="L1610" s="444">
        <f t="shared" ca="1" si="114"/>
        <v>-337696210.40508711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-337696210.40508711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-1407067.5433545297</v>
      </c>
      <c r="L1611" s="444">
        <f t="shared" ca="1" si="114"/>
        <v>-339103277.94844162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-339103277.94844162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-1412930.3247851734</v>
      </c>
      <c r="L1612" s="444">
        <f t="shared" ca="1" si="114"/>
        <v>-340516208.2732268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-340516208.2732268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-1418817.5344717782</v>
      </c>
      <c r="L1613" s="444">
        <f t="shared" ca="1" si="114"/>
        <v>-341935025.80769855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-341935025.80769855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-1424729.274198744</v>
      </c>
      <c r="L1614" s="444">
        <f t="shared" ca="1" si="114"/>
        <v>-343359755.08189732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-343359755.08189732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-1430665.6461745722</v>
      </c>
      <c r="L1615" s="444">
        <f t="shared" ca="1" si="114"/>
        <v>-344790420.72807187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-344790420.72807187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-1436626.7530336329</v>
      </c>
      <c r="L1616" s="444">
        <f t="shared" ca="1" si="114"/>
        <v>-346227047.48110551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-346227047.48110551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-1442612.6978379395</v>
      </c>
      <c r="L1617" s="444">
        <f t="shared" ca="1" si="114"/>
        <v>-347669660.17894346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-347669660.17894346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-1448623.584078931</v>
      </c>
      <c r="L1618" s="444">
        <f t="shared" ca="1" si="114"/>
        <v>-349118283.76302236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-349118283.76302236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-1454659.5156792598</v>
      </c>
      <c r="L1619" s="444">
        <f t="shared" ca="1" si="114"/>
        <v>-350572943.2787016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-350572943.2787016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-1460720.59699459</v>
      </c>
      <c r="L1620" s="444">
        <f t="shared" ca="1" si="114"/>
        <v>-352033663.87569618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-352033663.87569618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-1466806.9328154007</v>
      </c>
      <c r="L1621" s="444">
        <f t="shared" ca="1" si="114"/>
        <v>-353500470.80851156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-353500470.80851156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-1472918.6283687982</v>
      </c>
      <c r="L1622" s="444">
        <f t="shared" ca="1" si="114"/>
        <v>-354973389.43688035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-354973389.43688035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-1479055.7893203348</v>
      </c>
      <c r="L1623" s="444">
        <f t="shared" ca="1" si="114"/>
        <v>-356452445.2262007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-356452445.2262007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-1485218.5217758361</v>
      </c>
      <c r="L1624" s="444">
        <f t="shared" ca="1" si="114"/>
        <v>-357937663.74797654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-357937663.74797654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-1491406.9322832355</v>
      </c>
      <c r="L1625" s="444">
        <f t="shared" ca="1" si="114"/>
        <v>-359429070.68025976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-359429070.68025976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-1497621.1278344158</v>
      </c>
      <c r="L1626" s="444">
        <f t="shared" ca="1" si="114"/>
        <v>-360926691.8080942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-360926691.8080942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-1503861.2158670591</v>
      </c>
      <c r="L1627" s="444">
        <f t="shared" ca="1" si="114"/>
        <v>-362430553.02396125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-362430553.02396125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-1510127.3042665052</v>
      </c>
      <c r="L1628" s="444">
        <f t="shared" ca="1" si="114"/>
        <v>-363940680.32822776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-363940680.32822776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-1516419.5013676155</v>
      </c>
      <c r="L1629" s="444">
        <f t="shared" ca="1" si="114"/>
        <v>-365457099.82959539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-365457099.82959539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-1522737.9159566474</v>
      </c>
      <c r="L1630" s="444">
        <f t="shared" ca="1" si="114"/>
        <v>-366979837.74555206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-366979837.74555206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-1529082.6572731335</v>
      </c>
      <c r="L1631" s="444">
        <f t="shared" ca="1" si="114"/>
        <v>-368508920.40282518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-368508920.40282518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-1535453.8350117716</v>
      </c>
      <c r="L1632" s="444">
        <f t="shared" ca="1" si="114"/>
        <v>-370044374.23783696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-370044374.23783696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-1541851.5593243206</v>
      </c>
      <c r="L1633" s="444">
        <f t="shared" ca="1" si="114"/>
        <v>-371586225.79716128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-371586225.79716128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-1548275.9408215054</v>
      </c>
      <c r="L1634" s="444">
        <f t="shared" ca="1" si="114"/>
        <v>-373134501.73798281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-373134501.73798281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-1554727.0905749283</v>
      </c>
      <c r="L1635" s="444">
        <f t="shared" ca="1" si="114"/>
        <v>-374689228.82855773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-374689228.82855773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-1561205.1201189905</v>
      </c>
      <c r="L1636" s="444">
        <f t="shared" ca="1" si="114"/>
        <v>-376250433.94867671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-376250433.94867671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-1567710.1414528196</v>
      </c>
      <c r="L1637" s="444">
        <f t="shared" ca="1" si="114"/>
        <v>-377818144.09012955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-377818144.09012955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-1574242.2670422064</v>
      </c>
      <c r="L1638" s="444">
        <f t="shared" ca="1" si="114"/>
        <v>-379392386.35717177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-379392386.35717177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-1580801.6098215492</v>
      </c>
      <c r="L1639" s="444">
        <f t="shared" ca="1" si="114"/>
        <v>-380973187.96699333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-380973187.96699333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-1587388.2831958055</v>
      </c>
      <c r="L1640" s="444">
        <f t="shared" ca="1" si="114"/>
        <v>-382560576.25018913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-382560576.25018913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-1594002.4010424546</v>
      </c>
      <c r="L1641" s="444">
        <f t="shared" ca="1" si="114"/>
        <v>-384154578.65123159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-384154578.65123159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-1600644.0777134649</v>
      </c>
      <c r="L1642" s="444">
        <f t="shared" ca="1" si="114"/>
        <v>-385755222.72894508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-385755222.72894508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-1607313.4280372711</v>
      </c>
      <c r="L1643" s="444">
        <f t="shared" ca="1" si="114"/>
        <v>-387362536.15698236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-387362536.15698236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-1614010.5673207599</v>
      </c>
      <c r="L1644" s="444">
        <f t="shared" ca="1" si="114"/>
        <v>-388976546.72430313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-388976546.72430313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-1620735.611351263</v>
      </c>
      <c r="L1645" s="444">
        <f t="shared" ca="1" si="114"/>
        <v>-390597282.33565438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-390597282.33565438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-1627488.6763985599</v>
      </c>
      <c r="L1646" s="444">
        <f t="shared" ca="1" si="114"/>
        <v>-392224771.01205295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-392224771.01205295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-1634269.8792168873</v>
      </c>
      <c r="L1647" s="444">
        <f t="shared" ca="1" si="114"/>
        <v>-393859040.89126986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-393859040.89126986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-1641079.3370469578</v>
      </c>
      <c r="L1648" s="444">
        <f t="shared" ca="1" si="114"/>
        <v>-395500120.22831684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-395500120.22831684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-1647917.1676179869</v>
      </c>
      <c r="L1649" s="444">
        <f t="shared" ca="1" si="114"/>
        <v>-397148037.39593482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-397148037.39593482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-1654783.4891497283</v>
      </c>
      <c r="L1650" s="444">
        <f t="shared" ca="1" si="114"/>
        <v>-398802820.88508457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-398802820.88508457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-1661678.420354519</v>
      </c>
      <c r="L1651" s="444">
        <f t="shared" ca="1" si="114"/>
        <v>-400464499.30543911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-400464499.30543911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-1668602.0804393296</v>
      </c>
      <c r="L1652" s="444">
        <f t="shared" ca="1" si="114"/>
        <v>-402133101.38587844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-402133101.38587844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-1675554.5891078268</v>
      </c>
      <c r="L1653" s="444">
        <f t="shared" ca="1" si="114"/>
        <v>-403808655.97498626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-403808655.97498626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-1682536.0665624428</v>
      </c>
      <c r="L1654" s="444">
        <f t="shared" ca="1" si="114"/>
        <v>-405491192.04154867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-405491192.04154867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-1689546.6335064527</v>
      </c>
      <c r="L1655" s="444">
        <f t="shared" ca="1" si="114"/>
        <v>-407180738.67505515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-407180738.67505515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-1696586.4111460631</v>
      </c>
      <c r="L1656" s="444">
        <f t="shared" ca="1" si="114"/>
        <v>-408877325.08620119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-408877325.08620119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-1703655.521192505</v>
      </c>
      <c r="L1657" s="444">
        <f t="shared" ca="1" si="114"/>
        <v>-410580980.60739368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-410580980.60739368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-1710754.0858641404</v>
      </c>
      <c r="L1658" s="444">
        <f t="shared" ca="1" si="114"/>
        <v>-412291734.69325781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-412291734.69325781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-1717882.2278885741</v>
      </c>
      <c r="L1659" s="444">
        <f t="shared" ca="1" si="114"/>
        <v>-414009616.92114639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-414009616.92114639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-1725040.0705047767</v>
      </c>
      <c r="L1660" s="444">
        <f t="shared" ca="1" si="114"/>
        <v>-415734656.99165118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-415734656.99165118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-1732227.7374652133</v>
      </c>
      <c r="L1661" s="444">
        <f t="shared" ca="1" si="114"/>
        <v>-417466884.72911638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-417466884.72911638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-1739445.3530379848</v>
      </c>
      <c r="L1662" s="444">
        <f t="shared" ca="1" si="114"/>
        <v>-419206330.08215439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-419206330.08215439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-1746693.0420089767</v>
      </c>
      <c r="L1663" s="444">
        <f t="shared" ca="1" si="114"/>
        <v>-420953023.12416339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-420953023.12416339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-1753970.9296840141</v>
      </c>
      <c r="L1664" s="444">
        <f t="shared" ca="1" si="114"/>
        <v>-422706994.05384743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-422706994.05384743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-1761279.1418910308</v>
      </c>
      <c r="L1665" s="444">
        <f t="shared" ca="1" si="114"/>
        <v>-424468273.19573843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-424468273.19573843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-1768617.8049822433</v>
      </c>
      <c r="L1666" s="444">
        <f t="shared" ca="1" si="114"/>
        <v>-426236891.00072068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-426236891.00072068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-1775987.0458363362</v>
      </c>
      <c r="L1667" s="444">
        <f t="shared" ca="1" si="114"/>
        <v>-428012878.04655701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-428012878.04655701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-1783386.9918606542</v>
      </c>
      <c r="L1668" s="444">
        <f t="shared" ca="1" si="114"/>
        <v>-429796265.03841764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-429796265.03841764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-1790817.7709934069</v>
      </c>
      <c r="L1669" s="444">
        <f t="shared" ca="1" si="114"/>
        <v>-431587082.80941105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-431587082.80941105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-1798279.5117058794</v>
      </c>
      <c r="L1670" s="444">
        <f t="shared" ca="1" si="114"/>
        <v>-433385362.32111692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-433385362.32111692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-1805772.3430046539</v>
      </c>
      <c r="L1671" s="444">
        <f t="shared" ca="1" si="114"/>
        <v>-435191134.66412157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-435191134.66412157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-1813296.3944338395</v>
      </c>
      <c r="L1672" s="444">
        <f t="shared" ca="1" si="114"/>
        <v>-437004431.05855542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-437004431.05855542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-1820851.7960773141</v>
      </c>
      <c r="L1673" s="444">
        <f t="shared" ca="1" si="114"/>
        <v>-438825282.85463274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-438825282.85463274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-1828438.6785609697</v>
      </c>
      <c r="L1674" s="444">
        <f t="shared" ca="1" si="114"/>
        <v>-440653721.53319371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-440653721.53319371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-1836057.1730549738</v>
      </c>
      <c r="L1675" s="444">
        <f t="shared" ca="1" si="114"/>
        <v>-442489778.7062487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-442489778.7062487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-1843707.4112760362</v>
      </c>
      <c r="L1676" s="444">
        <f t="shared" ca="1" si="114"/>
        <v>-444333486.11752474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-444333486.11752474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-1851389.5254896868</v>
      </c>
      <c r="L1677" s="444">
        <f t="shared" ca="1" si="114"/>
        <v>-446184875.64301443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-446184875.64301443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-1859103.6485125604</v>
      </c>
      <c r="L1678" s="444">
        <f t="shared" ca="1" si="114"/>
        <v>-448043979.29152697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-448043979.29152697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-1866849.9137146957</v>
      </c>
      <c r="L1679" s="444">
        <f t="shared" ca="1" si="114"/>
        <v>-449910829.20524168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-449910829.20524168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-1874628.4550218405</v>
      </c>
      <c r="L1680" s="444">
        <f t="shared" ca="1" si="114"/>
        <v>-451785457.66026354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-451785457.66026354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-1882439.406917765</v>
      </c>
      <c r="L1681" s="444">
        <f t="shared" ca="1" si="114"/>
        <v>-453667897.06718129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-453667897.06718129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-1890282.9044465884</v>
      </c>
      <c r="L1682" s="444">
        <f t="shared" ca="1" si="114"/>
        <v>-455558179.97162789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-455558179.97162789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-1898159.0832151165</v>
      </c>
      <c r="L1683" s="444">
        <f t="shared" ca="1" si="114"/>
        <v>-457456339.05484301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-457456339.05484301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-1906068.0793951794</v>
      </c>
      <c r="L1684" s="444">
        <f t="shared" ca="1" si="114"/>
        <v>-459362407.13423818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-459362407.13423818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-1914010.0297259924</v>
      </c>
      <c r="L1685" s="444">
        <f t="shared" ca="1" si="114"/>
        <v>-461276417.16396415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-461276417.16396415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-1921985.0715165175</v>
      </c>
      <c r="L1686" s="444">
        <f t="shared" ca="1" si="114"/>
        <v>-463198402.23548067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-463198402.23548067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-1929993.3426478363</v>
      </c>
      <c r="L1687" s="444">
        <f t="shared" ca="1" si="114"/>
        <v>-465128395.57812852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-465128395.57812852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-1938034.9815755356</v>
      </c>
      <c r="L1688" s="444">
        <f t="shared" ca="1" si="114"/>
        <v>-467066430.55970407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-467066430.55970407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-1946110.1273321002</v>
      </c>
      <c r="L1689" s="444">
        <f t="shared" ca="1" si="114"/>
        <v>-469012540.68703616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-469012540.68703616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-1954218.9195293169</v>
      </c>
      <c r="L1690" s="444">
        <f t="shared" ca="1" si="114"/>
        <v>-470966759.60656548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-470966759.60656548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-1962361.4983606895</v>
      </c>
      <c r="L1691" s="444">
        <f t="shared" ca="1" si="114"/>
        <v>-472929121.10492617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-472929121.10492617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-1970538.0046038588</v>
      </c>
      <c r="L1692" s="444">
        <f t="shared" ca="1" si="114"/>
        <v>-474899659.10953003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-474899659.10953003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-1978748.5796230417</v>
      </c>
      <c r="L1693" s="444">
        <f t="shared" ca="1" si="114"/>
        <v>-476878407.68915308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-476878407.68915308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-1986993.365371471</v>
      </c>
      <c r="L1694" s="444">
        <f t="shared" ca="1" si="114"/>
        <v>-478865401.05452454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-478865401.05452454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-1995272.5043938523</v>
      </c>
      <c r="L1695" s="444">
        <f t="shared" ca="1" si="114"/>
        <v>-480860673.55891842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-480860673.55891842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-2003586.1398288268</v>
      </c>
      <c r="L1696" s="444">
        <f t="shared" ca="1" si="114"/>
        <v>-482864259.69874722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-482864259.69874722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-2011934.4154114467</v>
      </c>
      <c r="L1697" s="444">
        <f t="shared" ca="1" si="114"/>
        <v>-484876194.11415869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-484876194.11415869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-2020317.4754756612</v>
      </c>
      <c r="L1698" s="444">
        <f t="shared" ca="1" si="114"/>
        <v>-486896511.58963436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-486896511.58963436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-2028735.4649568095</v>
      </c>
      <c r="L1699" s="444">
        <f t="shared" ca="1" si="114"/>
        <v>-488925247.05459118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-488925247.05459118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-2037188.52939413</v>
      </c>
      <c r="L1700" s="444">
        <f t="shared" ca="1" si="114"/>
        <v>-490962435.58398533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-490962435.58398533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-2045676.8149332721</v>
      </c>
      <c r="L1701" s="444">
        <f t="shared" ca="1" si="114"/>
        <v>-493008112.39891863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-493008112.39891863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-2054200.4683288275</v>
      </c>
      <c r="L1702" s="444">
        <f t="shared" ca="1" si="114"/>
        <v>-495062312.86724746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-495062312.86724746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-2062759.6369468647</v>
      </c>
      <c r="L1703" s="444">
        <f t="shared" ca="1" si="114"/>
        <v>-497125072.50419432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-497125072.50419432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-2071354.468767476</v>
      </c>
      <c r="L1704" s="444">
        <f t="shared" ca="1" si="114"/>
        <v>-499196426.97296178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-499196426.97296178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-2079985.1123873407</v>
      </c>
      <c r="L1705" s="444">
        <f t="shared" ca="1" si="114"/>
        <v>-501276412.08534914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-501276412.08534914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-2088651.7170222881</v>
      </c>
      <c r="L1706" s="444">
        <f t="shared" ca="1" si="114"/>
        <v>-503365063.80237144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-503365063.80237144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-2097354.432509881</v>
      </c>
      <c r="L1707" s="444">
        <f t="shared" ca="1" si="114"/>
        <v>-505462418.23488134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-505462418.23488134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-2106093.4093120052</v>
      </c>
      <c r="L1708" s="444">
        <f t="shared" ca="1" si="114"/>
        <v>-507568511.64419335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-507568511.64419335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-2114868.7985174721</v>
      </c>
      <c r="L1709" s="444">
        <f t="shared" ca="1" si="114"/>
        <v>-509683380.44271082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-509683380.44271082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-2123680.7518446282</v>
      </c>
      <c r="L1710" s="444">
        <f t="shared" ca="1" si="114"/>
        <v>-511807061.19455546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-511807061.19455546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-2132529.4216439812</v>
      </c>
      <c r="L1711" s="444">
        <f t="shared" ca="1" si="114"/>
        <v>-513939590.61619943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-513939590.61619943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-2141414.960900831</v>
      </c>
      <c r="L1712" s="444">
        <f t="shared" ca="1" si="114"/>
        <v>-516081005.57710028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-516081005.57710028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-2150337.5232379176</v>
      </c>
      <c r="L1713" s="444">
        <f t="shared" ca="1" si="114"/>
        <v>-518231343.10033822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-518231343.10033822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-2159297.262918076</v>
      </c>
      <c r="L1714" s="444">
        <f t="shared" ca="1" si="114"/>
        <v>-520390640.36325628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-520390640.36325628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-2168294.3348469012</v>
      </c>
      <c r="L1715" s="444">
        <f t="shared" ca="1" si="114"/>
        <v>-522558934.69810319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-522558934.69810319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-2177328.8945754301</v>
      </c>
      <c r="L1716" s="444">
        <f t="shared" ca="1" si="114"/>
        <v>-524736263.59267861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-524736263.59267861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-2186401.0983028277</v>
      </c>
      <c r="L1717" s="444">
        <f t="shared" ca="1" si="114"/>
        <v>-526922664.69098145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-526922664.69098145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-2195511.1028790893</v>
      </c>
      <c r="L1718" s="444">
        <f t="shared" ca="1" si="114"/>
        <v>-529118175.79386055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-529118175.79386055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-2204659.0658077518</v>
      </c>
      <c r="L1719" s="444">
        <f t="shared" ca="1" si="114"/>
        <v>-531322834.85966831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-531322834.85966831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-2213845.145248618</v>
      </c>
      <c r="L1720" s="444">
        <f t="shared" ca="1" si="114"/>
        <v>-533536680.00491691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-533536680.00491691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-2223069.5000204868</v>
      </c>
      <c r="L1721" s="444">
        <f t="shared" ca="1" si="114"/>
        <v>-535759749.50493741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-535759749.50493741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-2232332.2896039058</v>
      </c>
      <c r="L1722" s="444">
        <f t="shared" ca="1" si="114"/>
        <v>-537992081.79454136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-537992081.79454136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-2241633.6741439225</v>
      </c>
      <c r="L1723" s="444">
        <f t="shared" ca="1" si="114"/>
        <v>-540233715.46868527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-540233715.46868527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-2250973.8144528554</v>
      </c>
      <c r="L1724" s="444">
        <f t="shared" ca="1" si="114"/>
        <v>-542484689.28313816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-542484689.28313816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-2260352.8720130757</v>
      </c>
      <c r="L1725" s="444">
        <f t="shared" ca="1" si="114"/>
        <v>-544745042.15515125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-544745042.15515125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-2269771.0089797969</v>
      </c>
      <c r="L1726" s="444">
        <f t="shared" ca="1" si="114"/>
        <v>-547014813.16413105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-547014813.16413105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-2279228.3881838792</v>
      </c>
      <c r="L1727" s="444">
        <f t="shared" ca="1" si="114"/>
        <v>-549294041.55231488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-549294041.55231488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-2288725.1731346454</v>
      </c>
      <c r="L1728" s="444">
        <f t="shared" ca="1" si="114"/>
        <v>-551582766.72544956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-551582766.72544956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-2298261.5280227065</v>
      </c>
      <c r="L1729" s="444">
        <f t="shared" ca="1" si="114"/>
        <v>-553881028.25347233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-553881028.25347233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-2307837.6177228014</v>
      </c>
      <c r="L1730" s="444">
        <f t="shared" ca="1" si="114"/>
        <v>-556188865.87119508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-556188865.87119508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-2317453.6077966462</v>
      </c>
      <c r="L1731" s="444">
        <f t="shared" ca="1" si="114"/>
        <v>-558506319.47899175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-558506319.47899175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-2327109.6644957988</v>
      </c>
      <c r="L1732" s="444">
        <f t="shared" ca="1" si="114"/>
        <v>-560833429.14348757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-560833429.14348757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-2336805.9547645315</v>
      </c>
      <c r="L1733" s="444">
        <f t="shared" ca="1" si="114"/>
        <v>-563170235.09825206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-563170235.09825206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-2346542.6462427168</v>
      </c>
      <c r="L1734" s="444">
        <f t="shared" ca="1" si="114"/>
        <v>-565516777.7444948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-565516777.7444948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-2356319.9072687281</v>
      </c>
      <c r="L1735" s="444">
        <f t="shared" ca="1" si="114"/>
        <v>-567873097.65176356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-567873097.65176356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-2366137.906882348</v>
      </c>
      <c r="L1736" s="444">
        <f t="shared" ca="1" si="114"/>
        <v>-570239235.55864596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-570239235.55864596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-2375996.8148276913</v>
      </c>
      <c r="L1737" s="444">
        <f t="shared" ca="1" si="114"/>
        <v>-572615232.37347364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-572615232.37347364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-2385896.8015561402</v>
      </c>
      <c r="L1738" s="444">
        <f t="shared" ca="1" si="114"/>
        <v>-575001129.17502975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-575001129.17502975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-2395838.0382292904</v>
      </c>
      <c r="L1739" s="444">
        <f t="shared" ca="1" si="114"/>
        <v>-577396967.2132591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-577396967.2132591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-2405820.6967219128</v>
      </c>
      <c r="L1740" s="444">
        <f t="shared" ca="1" si="114"/>
        <v>-579802787.90998101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-579802787.90998101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-2415844.9496249207</v>
      </c>
      <c r="L1741" s="444">
        <f t="shared" ca="1" si="114"/>
        <v>-582218632.85960591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-582218632.85960591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-2425910.9702483579</v>
      </c>
      <c r="L1742" s="444">
        <f t="shared" ca="1" si="114"/>
        <v>-584644543.82985425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-584644543.82985425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-2436018.9326243927</v>
      </c>
      <c r="L1743" s="444">
        <f t="shared" ca="1" si="114"/>
        <v>-587080562.76247859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-587080562.76247859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-2446169.0115103275</v>
      </c>
      <c r="L1744" s="444">
        <f t="shared" ca="1" si="114"/>
        <v>-589526731.77398896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-589526731.77398896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-2456361.3823916204</v>
      </c>
      <c r="L1745" s="444">
        <f t="shared" ca="1" si="114"/>
        <v>-591983093.15638053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-591983093.15638053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-2466596.2214849191</v>
      </c>
      <c r="L1746" s="444">
        <f t="shared" ca="1" si="114"/>
        <v>-594449689.37786543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-594449689.37786543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-2476873.7057411061</v>
      </c>
      <c r="L1747" s="444">
        <f t="shared" ca="1" si="114"/>
        <v>-596926563.08360648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-596926563.08360648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-2487194.0128483605</v>
      </c>
      <c r="L1748" s="444">
        <f t="shared" ca="1" si="114"/>
        <v>-599413757.09645486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-599413757.09645486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-2497557.3212352283</v>
      </c>
      <c r="L1749" s="444">
        <f t="shared" ca="1" si="114"/>
        <v>-601911314.41769004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-601911314.41769004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-2507963.8100737086</v>
      </c>
      <c r="L1750" s="444">
        <f t="shared" ca="1" si="114"/>
        <v>-604419278.22776377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-604419278.22776377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-2518413.6592823491</v>
      </c>
      <c r="L1751" s="444">
        <f t="shared" ca="1" si="114"/>
        <v>-606937691.8870461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-606937691.8870461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-2528907.0495293587</v>
      </c>
      <c r="L1752" s="444">
        <f t="shared" ca="1" si="114"/>
        <v>-609466598.93657541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-609466598.93657541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-2539444.1622357308</v>
      </c>
      <c r="L1753" s="444">
        <f t="shared" ca="1" si="114"/>
        <v>-612006043.09881115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-612006043.09881115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-2550025.1795783797</v>
      </c>
      <c r="L1754" s="444">
        <f t="shared" ca="1" si="114"/>
        <v>-614556068.27838957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-614556068.27838957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-2560650.2844932899</v>
      </c>
      <c r="L1755" s="444">
        <f t="shared" ca="1" si="114"/>
        <v>-617116718.5628829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-617116718.5628829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-2571319.6606786787</v>
      </c>
      <c r="L1756" s="444">
        <f t="shared" ca="1" si="114"/>
        <v>-619688038.22356153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-619688038.22356153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-2582033.4925981732</v>
      </c>
      <c r="L1757" s="444">
        <f t="shared" ca="1" si="114"/>
        <v>-622270071.7161597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-622270071.7161597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-2592791.9654839989</v>
      </c>
      <c r="L1758" s="444">
        <f t="shared" ca="1" si="114"/>
        <v>-624862863.68164372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-624862863.68164372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-2603595.265340182</v>
      </c>
      <c r="L1759" s="444">
        <f t="shared" ca="1" si="114"/>
        <v>-627466458.94698393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-627466458.94698393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-2614443.5789457662</v>
      </c>
      <c r="L1760" s="444">
        <f t="shared" ca="1" si="114"/>
        <v>-630080902.52592969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-630080902.52592969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-2625337.0938580404</v>
      </c>
      <c r="L1761" s="444">
        <f t="shared" ca="1" si="114"/>
        <v>-632706239.61978769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-632706239.61978769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-2636275.9984157821</v>
      </c>
      <c r="L1762" s="444">
        <f t="shared" ca="1" si="114"/>
        <v>-635342515.61820352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-635342515.61820352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-2647260.4817425148</v>
      </c>
      <c r="L1763" s="444">
        <f t="shared" ca="1" si="114"/>
        <v>-637989776.09994602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-637989776.09994602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-2658290.7337497752</v>
      </c>
      <c r="L1764" s="444">
        <f t="shared" ca="1" si="114"/>
        <v>-640648066.83369577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-640648066.83369577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-2669366.945140399</v>
      </c>
      <c r="L1765" s="444">
        <f t="shared" ca="1" si="114"/>
        <v>-643317433.77883613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-643317433.77883613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-2680489.3074118174</v>
      </c>
      <c r="L1766" s="444">
        <f t="shared" ca="1" si="114"/>
        <v>-645997923.08624792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-645997923.08624792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-2691658.0128593664</v>
      </c>
      <c r="L1767" s="444">
        <f t="shared" ca="1" si="114"/>
        <v>-648689581.09910727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-648689581.09910727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-2702873.2545796135</v>
      </c>
      <c r="L1768" s="444">
        <f t="shared" ca="1" si="114"/>
        <v>-651392454.35368693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-651392454.35368693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-2714135.2264736956</v>
      </c>
      <c r="L1769" s="444">
        <f t="shared" ca="1" si="114"/>
        <v>-654106589.58016062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-654106589.58016062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-2725444.1232506693</v>
      </c>
      <c r="L1770" s="444">
        <f t="shared" ca="1" si="114"/>
        <v>-656832033.70341134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-656832033.70341134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-2736800.1404308807</v>
      </c>
      <c r="L1771" s="444">
        <f t="shared" ca="1" si="114"/>
        <v>-659568833.84384227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-659568833.84384227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-2748203.4743493428</v>
      </c>
      <c r="L1772" s="444">
        <f t="shared" ca="1" si="114"/>
        <v>-662317037.31819165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-662317037.31819165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-2759654.322159132</v>
      </c>
      <c r="L1773" s="444">
        <f t="shared" ca="1" si="114"/>
        <v>-665076691.64035082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-665076691.64035082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-2771152.8818347952</v>
      </c>
      <c r="L1774" s="444">
        <f t="shared" ca="1" si="114"/>
        <v>-667847844.52218556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-667847844.52218556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-2782699.3521757731</v>
      </c>
      <c r="L1775" s="444">
        <f t="shared" ca="1" si="114"/>
        <v>-670630543.8743614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-670630543.8743614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-2794293.932809839</v>
      </c>
      <c r="L1776" s="444">
        <f t="shared" ca="1" si="114"/>
        <v>-673424837.80717123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-673424837.80717123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-2805936.8241965468</v>
      </c>
      <c r="L1777" s="444">
        <f t="shared" ca="1" si="114"/>
        <v>-676230774.6313678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-676230774.6313678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-2817628.2276306991</v>
      </c>
      <c r="L1778" s="444">
        <f t="shared" ca="1" si="114"/>
        <v>-679048402.85899854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-679048402.85899854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-2829368.345245827</v>
      </c>
      <c r="L1779" s="444">
        <f t="shared" ca="1" si="114"/>
        <v>-681877771.20424438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-681877771.20424438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-2841157.3800176848</v>
      </c>
      <c r="L1780" s="444">
        <f t="shared" ca="1" si="114"/>
        <v>-684718928.58426201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-684718928.58426201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-2852995.5357677583</v>
      </c>
      <c r="L1781" s="444">
        <f t="shared" ca="1" si="114"/>
        <v>-687571924.12002981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-687571924.12002981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-2864883.017166791</v>
      </c>
      <c r="L1782" s="444">
        <f t="shared" ca="1" si="114"/>
        <v>-690436807.13719654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-690436807.13719654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-2876820.0297383191</v>
      </c>
      <c r="L1783" s="444">
        <f t="shared" ca="1" si="114"/>
        <v>-693313627.16693485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-693313627.16693485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-2888806.7798622283</v>
      </c>
      <c r="L1784" s="444">
        <f t="shared" ca="1" si="114"/>
        <v>-696202433.94679713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-696202433.94679713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-2900843.4747783216</v>
      </c>
      <c r="L1785" s="444">
        <f t="shared" ca="1" si="114"/>
        <v>-699103277.42157543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-699103277.42157543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-2912930.3225898976</v>
      </c>
      <c r="L1786" s="444">
        <f t="shared" ca="1" si="114"/>
        <v>-702016207.7441653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-702016207.7441653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-2925067.5322673554</v>
      </c>
      <c r="L1787" s="444">
        <f t="shared" ca="1" si="114"/>
        <v>-704941275.27643263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-704941275.27643263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-2937255.3136518025</v>
      </c>
      <c r="L1788" s="444">
        <f t="shared" ca="1" si="114"/>
        <v>-707878530.59008443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-707878530.59008443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-2949493.8774586851</v>
      </c>
      <c r="L1789" s="444">
        <f t="shared" ca="1" si="114"/>
        <v>-710828024.46754313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-710828024.46754313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-2961783.4352814294</v>
      </c>
      <c r="L1790" s="444">
        <f t="shared" ca="1" si="114"/>
        <v>-713789807.90282452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-713789807.90282452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-2974124.1995951021</v>
      </c>
      <c r="L1791" s="444">
        <f t="shared" ca="1" si="114"/>
        <v>-716763932.10241961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-716763932.10241961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-2986516.3837600816</v>
      </c>
      <c r="L1792" s="444">
        <f t="shared" ca="1" si="114"/>
        <v>-719750448.48617971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-719750448.48617971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-2998960.2020257488</v>
      </c>
      <c r="L1793" s="444">
        <f t="shared" ref="L1793:L2047" ca="1" si="119">I1793-J1793+K1793</f>
        <v>-722749408.68820548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-722749408.68820548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-3011455.8695341893</v>
      </c>
      <c r="L1794" s="444">
        <f t="shared" ca="1" si="119"/>
        <v>-725760864.55773962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-725760864.55773962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-3024003.6023239149</v>
      </c>
      <c r="L1795" s="444">
        <f t="shared" ca="1" si="119"/>
        <v>-728784868.16006351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-728784868.16006351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-3036603.617333598</v>
      </c>
      <c r="L1796" s="444">
        <f t="shared" ca="1" si="119"/>
        <v>-731821471.77739716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-731821471.77739716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-3049256.1324058212</v>
      </c>
      <c r="L1797" s="444">
        <f t="shared" ca="1" si="119"/>
        <v>-734870727.90980303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-734870727.90980303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-3061961.3662908459</v>
      </c>
      <c r="L1798" s="444">
        <f t="shared" ca="1" si="119"/>
        <v>-737932689.27609384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-737932689.27609384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-3074719.5386503912</v>
      </c>
      <c r="L1799" s="444">
        <f t="shared" ca="1" si="119"/>
        <v>-741007408.81474423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-741007408.81474423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-3087530.8700614343</v>
      </c>
      <c r="L1800" s="444">
        <f t="shared" ca="1" si="119"/>
        <v>-744094939.68480563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-744094939.68480563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-3100395.5820200234</v>
      </c>
      <c r="L1801" s="444">
        <f t="shared" ca="1" si="119"/>
        <v>-747195335.26682568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-747195335.26682568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-3113313.8969451068</v>
      </c>
      <c r="L1802" s="444">
        <f t="shared" ca="1" si="119"/>
        <v>-750308649.16377079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-750308649.16377079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-3126286.0381823783</v>
      </c>
      <c r="L1803" s="444">
        <f t="shared" ca="1" si="119"/>
        <v>-753434935.20195317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-753434935.20195317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-3139312.2300081383</v>
      </c>
      <c r="L1804" s="444">
        <f t="shared" ca="1" si="119"/>
        <v>-756574247.4319613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-756574247.4319613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-3152392.6976331719</v>
      </c>
      <c r="L1805" s="444">
        <f t="shared" ca="1" si="119"/>
        <v>-759726640.12959445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-759726640.12959445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-3165527.6672066436</v>
      </c>
      <c r="L1806" s="444">
        <f t="shared" ca="1" si="119"/>
        <v>-762892167.79680109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-762892167.79680109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-3178717.3658200046</v>
      </c>
      <c r="L1807" s="444">
        <f t="shared" ca="1" si="119"/>
        <v>-766070885.16262114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-766070885.16262114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-3191962.0215109214</v>
      </c>
      <c r="L1808" s="444">
        <f t="shared" ca="1" si="119"/>
        <v>-769262847.1841321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-769262847.1841321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-3205261.8632672168</v>
      </c>
      <c r="L1809" s="444">
        <f t="shared" ca="1" si="119"/>
        <v>-772468109.04739928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-772468109.04739928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-3218617.1210308303</v>
      </c>
      <c r="L1810" s="444">
        <f t="shared" ca="1" si="119"/>
        <v>-775686726.16843009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-775686726.16843009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-3232028.025701792</v>
      </c>
      <c r="L1811" s="444">
        <f t="shared" ca="1" si="119"/>
        <v>-778918754.19413185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-778918754.19413185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-3245494.8091422161</v>
      </c>
      <c r="L1812" s="444">
        <f t="shared" ca="1" si="119"/>
        <v>-782164249.00327408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-782164249.00327408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-3259017.7041803086</v>
      </c>
      <c r="L1813" s="444">
        <f t="shared" ca="1" si="119"/>
        <v>-785423266.70745444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-785423266.70745444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-3272596.9446143936</v>
      </c>
      <c r="L1814" s="444">
        <f t="shared" ca="1" si="119"/>
        <v>-788695863.65206885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-788695863.65206885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-3286232.7652169536</v>
      </c>
      <c r="L1815" s="444">
        <f t="shared" ca="1" si="119"/>
        <v>-791982096.4172858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-791982096.4172858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-3299925.4017386907</v>
      </c>
      <c r="L1816" s="444">
        <f t="shared" ca="1" si="119"/>
        <v>-795282021.81902444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-795282021.81902444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-3313675.0909126019</v>
      </c>
      <c r="L1817" s="444">
        <f t="shared" ca="1" si="119"/>
        <v>-798595696.90993702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-798595696.90993702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-3327482.0704580708</v>
      </c>
      <c r="L1818" s="444">
        <f t="shared" ca="1" si="119"/>
        <v>-801923178.98039508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-801923178.98039508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-3341346.5790849794</v>
      </c>
      <c r="L1819" s="444">
        <f t="shared" ca="1" si="119"/>
        <v>-805264525.55948007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-805264525.55948007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-3355268.8564978335</v>
      </c>
      <c r="L1820" s="444">
        <f t="shared" ca="1" si="119"/>
        <v>-808619794.41597795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-808619794.41597795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-3369249.1433999082</v>
      </c>
      <c r="L1821" s="444">
        <f t="shared" ca="1" si="119"/>
        <v>-811989043.55937791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-811989043.55937791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-3383287.6814974081</v>
      </c>
      <c r="L1822" s="444">
        <f t="shared" ca="1" si="119"/>
        <v>-815372331.24087536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-815372331.24087536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-3397384.7135036471</v>
      </c>
      <c r="L1823" s="444">
        <f t="shared" ca="1" si="119"/>
        <v>-818769715.95437896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-818769715.95437896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-3411540.4831432458</v>
      </c>
      <c r="L1824" s="444">
        <f t="shared" ca="1" si="119"/>
        <v>-822181256.43752217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-822181256.43752217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-3425755.2351563424</v>
      </c>
      <c r="L1825" s="444">
        <f t="shared" ca="1" si="119"/>
        <v>-825607011.67267847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-825607011.67267847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-3440029.2153028268</v>
      </c>
      <c r="L1826" s="444">
        <f t="shared" ca="1" si="119"/>
        <v>-829047040.8879813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-829047040.8879813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-3454362.6703665885</v>
      </c>
      <c r="L1827" s="444">
        <f t="shared" ca="1" si="119"/>
        <v>-832501403.55834794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-832501403.55834794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-3468755.8481597831</v>
      </c>
      <c r="L1828" s="444">
        <f t="shared" ca="1" si="119"/>
        <v>-835970159.40650773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-835970159.40650773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-3483208.9975271155</v>
      </c>
      <c r="L1829" s="444">
        <f t="shared" ca="1" si="119"/>
        <v>-839453368.40403485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-839453368.40403485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-3497722.3683501459</v>
      </c>
      <c r="L1830" s="444">
        <f t="shared" ca="1" si="119"/>
        <v>-842951090.772385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-842951090.772385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-3512296.2115516043</v>
      </c>
      <c r="L1831" s="444">
        <f t="shared" ca="1" si="119"/>
        <v>-846463386.98393655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-846463386.98393655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-3526930.779099735</v>
      </c>
      <c r="L1832" s="444">
        <f t="shared" ca="1" si="119"/>
        <v>-849990317.76303625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-849990317.76303625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-3541626.3240126511</v>
      </c>
      <c r="L1833" s="444">
        <f t="shared" ca="1" si="119"/>
        <v>-853531944.08704889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-853531944.08704889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-3556383.1003627041</v>
      </c>
      <c r="L1834" s="444">
        <f t="shared" ca="1" si="119"/>
        <v>-857088327.18741155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-857088327.18741155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-3571201.3632808817</v>
      </c>
      <c r="L1835" s="444">
        <f t="shared" ca="1" si="119"/>
        <v>-860659528.55069244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-860659528.55069244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-3586081.3689612183</v>
      </c>
      <c r="L1836" s="444">
        <f t="shared" ca="1" si="119"/>
        <v>-864245609.91965365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-864245609.91965365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-3601023.3746652231</v>
      </c>
      <c r="L1837" s="444">
        <f t="shared" ca="1" si="119"/>
        <v>-867846633.29431891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-867846633.29431891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-3616027.638726329</v>
      </c>
      <c r="L1838" s="444">
        <f t="shared" ca="1" si="119"/>
        <v>-871462660.93304527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-871462660.93304527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-3631094.4205543553</v>
      </c>
      <c r="L1839" s="444">
        <f t="shared" ca="1" si="119"/>
        <v>-875093755.35359967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-875093755.35359967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-3646223.9806399993</v>
      </c>
      <c r="L1840" s="444">
        <f t="shared" ca="1" si="119"/>
        <v>-878739979.33423972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-878739979.33423972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-3661416.5805593315</v>
      </c>
      <c r="L1841" s="444">
        <f t="shared" ca="1" si="119"/>
        <v>-882401395.91479909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-882401395.91479909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-3676672.4829783295</v>
      </c>
      <c r="L1842" s="444">
        <f t="shared" ca="1" si="119"/>
        <v>-886078068.39777744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-886078068.39777744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-3691991.9516574056</v>
      </c>
      <c r="L1843" s="444">
        <f t="shared" ca="1" si="119"/>
        <v>-889770060.34943485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-889770060.34943485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-3707375.251455978</v>
      </c>
      <c r="L1844" s="444">
        <f t="shared" ca="1" si="119"/>
        <v>-893477435.60089087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-893477435.60089087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-3722822.6483370452</v>
      </c>
      <c r="L1845" s="444">
        <f t="shared" ca="1" si="119"/>
        <v>-897200258.24922788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-897200258.24922788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-3738334.4093717826</v>
      </c>
      <c r="L1846" s="444">
        <f t="shared" ca="1" si="119"/>
        <v>-900938592.65859962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-900938592.65859962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-3753910.8027441655</v>
      </c>
      <c r="L1847" s="444">
        <f t="shared" ca="1" si="119"/>
        <v>-904692503.46134377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-904692503.46134377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-3769552.0977555988</v>
      </c>
      <c r="L1848" s="444">
        <f t="shared" ca="1" si="119"/>
        <v>-908462055.55909932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-908462055.55909932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-3785258.564829581</v>
      </c>
      <c r="L1849" s="444">
        <f t="shared" ca="1" si="119"/>
        <v>-912247314.1239289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-912247314.1239289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-3801030.4755163705</v>
      </c>
      <c r="L1850" s="444">
        <f t="shared" ca="1" si="119"/>
        <v>-916048344.59944522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-916048344.59944522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-3816868.1024976885</v>
      </c>
      <c r="L1851" s="444">
        <f t="shared" ca="1" si="119"/>
        <v>-919865212.70194292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-919865212.70194292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-3832771.7195914295</v>
      </c>
      <c r="L1852" s="444">
        <f t="shared" ca="1" si="119"/>
        <v>-923697984.4215343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-923697984.4215343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-3848741.6017563934</v>
      </c>
      <c r="L1853" s="444">
        <f t="shared" ca="1" si="119"/>
        <v>-927546726.02329063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-927546726.02329063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-3864778.0250970437</v>
      </c>
      <c r="L1854" s="444">
        <f t="shared" ca="1" si="119"/>
        <v>-931411504.04838765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-931411504.04838765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-3880881.2668682821</v>
      </c>
      <c r="L1855" s="444">
        <f t="shared" ca="1" si="119"/>
        <v>-935292385.31525588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-935292385.31525588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-3897051.6054802327</v>
      </c>
      <c r="L1856" s="444">
        <f t="shared" ca="1" si="119"/>
        <v>-939189436.92073607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-939189436.92073607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-3913289.3205030663</v>
      </c>
      <c r="L1857" s="444">
        <f t="shared" ca="1" si="119"/>
        <v>-943102726.24123919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-943102726.24123919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-3929594.6926718298</v>
      </c>
      <c r="L1858" s="444">
        <f t="shared" ca="1" si="119"/>
        <v>-947032320.93391097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-947032320.93391097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-3945968.0038912958</v>
      </c>
      <c r="L1859" s="444">
        <f t="shared" ca="1" si="119"/>
        <v>-950978288.93780231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-950978288.93780231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-3962409.5372408433</v>
      </c>
      <c r="L1860" s="444">
        <f t="shared" ca="1" si="119"/>
        <v>-954940698.47504318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-954940698.47504318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-3978919.5769793461</v>
      </c>
      <c r="L1861" s="444">
        <f t="shared" ca="1" si="119"/>
        <v>-958919618.05202258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-958919618.05202258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-3995498.4085500934</v>
      </c>
      <c r="L1862" s="444">
        <f t="shared" ca="1" si="119"/>
        <v>-962915116.46057272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-962915116.46057272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-4012146.3185857194</v>
      </c>
      <c r="L1863" s="444">
        <f t="shared" ca="1" si="119"/>
        <v>-966927262.77915847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-966927262.77915847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-4028863.5949131604</v>
      </c>
      <c r="L1864" s="444">
        <f t="shared" ca="1" si="119"/>
        <v>-970956126.3740716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-970956126.3740716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-4045650.5265586316</v>
      </c>
      <c r="L1865" s="444">
        <f t="shared" ca="1" si="119"/>
        <v>-975001776.90063024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-975001776.90063024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-4062507.4037526264</v>
      </c>
      <c r="L1866" s="444">
        <f t="shared" ca="1" si="119"/>
        <v>-979064284.30438292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-979064284.30438292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-4079434.5179349291</v>
      </c>
      <c r="L1867" s="444">
        <f t="shared" ca="1" si="119"/>
        <v>-983143718.82231784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-983143718.82231784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-4096432.1617596578</v>
      </c>
      <c r="L1868" s="444">
        <f t="shared" ca="1" si="119"/>
        <v>-987240150.98407745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-987240150.98407745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-4113500.6291003223</v>
      </c>
      <c r="L1869" s="444">
        <f t="shared" ca="1" si="119"/>
        <v>-991353651.61317778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-991353651.61317778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-4130640.2150549078</v>
      </c>
      <c r="L1870" s="444">
        <f t="shared" ca="1" si="119"/>
        <v>-995484291.82823265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-995484291.82823265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-4147851.2159509691</v>
      </c>
      <c r="L1871" s="444">
        <f t="shared" ca="1" si="119"/>
        <v>-999632143.04418361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-999632143.04418361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-4165133.9293507654</v>
      </c>
      <c r="L1872" s="444">
        <f t="shared" ca="1" si="119"/>
        <v>-1003797276.9735343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-1003797276.9735343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-4182488.6540563931</v>
      </c>
      <c r="L1873" s="444">
        <f t="shared" ca="1" si="119"/>
        <v>-1007979765.6275908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-1007979765.6275908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-4199915.6901149619</v>
      </c>
      <c r="L1874" s="444">
        <f t="shared" ca="1" si="119"/>
        <v>-1012179681.3177058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-1012179681.3177058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-4217415.3388237748</v>
      </c>
      <c r="L1875" s="444">
        <f t="shared" ca="1" si="119"/>
        <v>-1016397096.6565295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-1016397096.6565295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-4234987.9027355388</v>
      </c>
      <c r="L1876" s="444">
        <f t="shared" ca="1" si="119"/>
        <v>-1020632084.5592651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-1020632084.5592651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-4252633.6856636051</v>
      </c>
      <c r="L1877" s="444">
        <f t="shared" ca="1" si="119"/>
        <v>-1024884718.2449287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-1024884718.2449287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-4270352.992687203</v>
      </c>
      <c r="L1878" s="444">
        <f t="shared" ca="1" si="119"/>
        <v>-1029155071.2376159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-1029155071.2376159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-4288146.1301567331</v>
      </c>
      <c r="L1879" s="444">
        <f t="shared" ca="1" si="119"/>
        <v>-1033443217.3677727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-1033443217.3677727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-4306013.4056990519</v>
      </c>
      <c r="L1880" s="444">
        <f t="shared" ca="1" si="119"/>
        <v>-1037749230.7734717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-1037749230.7734717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-4323955.1282227989</v>
      </c>
      <c r="L1881" s="444">
        <f t="shared" ca="1" si="119"/>
        <v>-1042073185.9016945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-1042073185.9016945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-4341971.6079237275</v>
      </c>
      <c r="L1882" s="444">
        <f t="shared" ca="1" si="119"/>
        <v>-1046415157.5096183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-1046415157.5096183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-4360063.1562900757</v>
      </c>
      <c r="L1883" s="444">
        <f t="shared" ca="1" si="119"/>
        <v>-1050775220.6659083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-1050775220.6659083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-4378230.0861079516</v>
      </c>
      <c r="L1884" s="444">
        <f t="shared" ca="1" si="119"/>
        <v>-1055153450.7520163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-1055153450.7520163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-4396472.7114667343</v>
      </c>
      <c r="L1885" s="444">
        <f t="shared" ca="1" si="119"/>
        <v>-1059549923.4634831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-1059549923.4634831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-4414791.3477645125</v>
      </c>
      <c r="L1886" s="444">
        <f t="shared" ca="1" si="119"/>
        <v>-1063964714.8112476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-1063964714.8112476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-4433186.3117135316</v>
      </c>
      <c r="L1887" s="444">
        <f t="shared" ca="1" si="119"/>
        <v>-1068397901.1229612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-1068397901.1229612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-4451657.9213456716</v>
      </c>
      <c r="L1888" s="444">
        <f t="shared" ca="1" si="119"/>
        <v>-1072849559.0443069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-1072849559.0443069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-4470206.496017945</v>
      </c>
      <c r="L1889" s="444">
        <f t="shared" ca="1" si="119"/>
        <v>-1077319765.5403249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-1077319765.5403249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-4488832.3564180201</v>
      </c>
      <c r="L1890" s="444">
        <f t="shared" ca="1" si="119"/>
        <v>-1081808597.8967431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-1081808597.8967431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-4507535.8245697627</v>
      </c>
      <c r="L1891" s="444">
        <f t="shared" ca="1" si="119"/>
        <v>-1086316133.7213128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-1086316133.7213128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-4526317.2238388034</v>
      </c>
      <c r="L1892" s="444">
        <f t="shared" ca="1" si="119"/>
        <v>-1090842450.9451516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-1090842450.9451516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-4545176.878938131</v>
      </c>
      <c r="L1893" s="444">
        <f t="shared" ca="1" si="119"/>
        <v>-1095387627.8240898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-1095387627.8240898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-4564115.115933707</v>
      </c>
      <c r="L1894" s="444">
        <f t="shared" ca="1" si="119"/>
        <v>-1099951742.9400234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-1099951742.9400234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-4583132.2622500975</v>
      </c>
      <c r="L1895" s="444">
        <f t="shared" ca="1" si="119"/>
        <v>-1104534875.2022736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-1104534875.2022736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-4602228.6466761399</v>
      </c>
      <c r="L1896" s="444">
        <f t="shared" ca="1" si="119"/>
        <v>-1109137103.8489497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-1109137103.8489497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-4621404.5993706239</v>
      </c>
      <c r="L1897" s="444">
        <f t="shared" ca="1" si="119"/>
        <v>-1113758508.4483204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-1113758508.4483204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-4640660.4518680014</v>
      </c>
      <c r="L1898" s="444">
        <f t="shared" ca="1" si="119"/>
        <v>-1118399168.9001884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-1118399168.9001884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-4659996.5370841185</v>
      </c>
      <c r="L1899" s="444">
        <f t="shared" ca="1" si="119"/>
        <v>-1123059165.4372725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-1123059165.4372725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-4679413.1893219687</v>
      </c>
      <c r="L1900" s="444">
        <f t="shared" ca="1" si="119"/>
        <v>-1127738578.6265945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-1127738578.6265945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-4698910.7442774773</v>
      </c>
      <c r="L1901" s="444">
        <f t="shared" ca="1" si="119"/>
        <v>-1132437489.370872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-1132437489.370872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-4718489.5390453003</v>
      </c>
      <c r="L1902" s="444">
        <f t="shared" ca="1" si="119"/>
        <v>-1137155978.9099174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-1137155978.9099174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-4738149.9121246552</v>
      </c>
      <c r="L1903" s="444">
        <f t="shared" ca="1" si="119"/>
        <v>-1141894128.822042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-1141894128.822042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-4757892.2034251746</v>
      </c>
      <c r="L1904" s="444">
        <f t="shared" ca="1" si="119"/>
        <v>-1146652021.0254672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-1146652021.0254672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-4777716.7542727794</v>
      </c>
      <c r="L1905" s="444">
        <f t="shared" ca="1" si="119"/>
        <v>-1151429737.7797399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-1151429737.7797399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-4797623.9074155828</v>
      </c>
      <c r="L1906" s="444">
        <f t="shared" ca="1" si="119"/>
        <v>-1156227361.6871555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-1156227361.6871555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-4817614.0070298146</v>
      </c>
      <c r="L1907" s="444">
        <f t="shared" ca="1" si="119"/>
        <v>-1161044975.6941853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-1161044975.6941853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-4837687.3987257723</v>
      </c>
      <c r="L1908" s="444">
        <f t="shared" ca="1" si="119"/>
        <v>-1165882663.092911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-1165882663.092911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-4857844.4295537956</v>
      </c>
      <c r="L1909" s="444">
        <f t="shared" ca="1" si="119"/>
        <v>-1170740507.5224648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-1170740507.5224648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-4878085.4480102696</v>
      </c>
      <c r="L1910" s="444">
        <f t="shared" ca="1" si="119"/>
        <v>-1175618592.970475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-1175618592.970475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-4898410.804043646</v>
      </c>
      <c r="L1911" s="444">
        <f t="shared" ca="1" si="119"/>
        <v>-1180517003.7745185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-1180517003.7745185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-4918820.8490604935</v>
      </c>
      <c r="L1912" s="444">
        <f t="shared" ca="1" si="119"/>
        <v>-1185435824.623579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-1185435824.623579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-4939315.9359315792</v>
      </c>
      <c r="L1913" s="444">
        <f t="shared" ca="1" si="119"/>
        <v>-1190375140.5595107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-1190375140.5595107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-4959896.4189979611</v>
      </c>
      <c r="L1914" s="444">
        <f t="shared" ca="1" si="119"/>
        <v>-1195335036.9785087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-1195335036.9785087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-4980562.6540771192</v>
      </c>
      <c r="L1915" s="444">
        <f t="shared" ca="1" si="119"/>
        <v>-1200315599.6325858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-1200315599.6325858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-5001314.9984691069</v>
      </c>
      <c r="L1916" s="444">
        <f t="shared" ca="1" si="119"/>
        <v>-1205316914.6310549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-1205316914.6310549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-5022153.8109627282</v>
      </c>
      <c r="L1917" s="444">
        <f t="shared" ca="1" si="119"/>
        <v>-1210339068.4420176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-1210339068.4420176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-5043079.4518417399</v>
      </c>
      <c r="L1918" s="444">
        <f t="shared" ca="1" si="119"/>
        <v>-1215382147.8938594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-1215382147.8938594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-5064092.2828910807</v>
      </c>
      <c r="L1919" s="444">
        <f t="shared" ca="1" si="119"/>
        <v>-1220446240.1767504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-1220446240.1767504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-5085192.6674031271</v>
      </c>
      <c r="L1920" s="444">
        <f t="shared" ca="1" si="119"/>
        <v>-1225531432.8441536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-1225531432.8441536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-5106380.9701839732</v>
      </c>
      <c r="L1921" s="444">
        <f t="shared" ca="1" si="119"/>
        <v>-1230637813.8143377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-1230637813.8143377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-5127657.5575597407</v>
      </c>
      <c r="L1922" s="444">
        <f t="shared" ca="1" si="119"/>
        <v>-1235765471.3718975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-1235765471.3718975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-5149022.7973829061</v>
      </c>
      <c r="L1923" s="444">
        <f t="shared" ca="1" si="119"/>
        <v>-1240914494.1692803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-1240914494.1692803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-5170477.0590386679</v>
      </c>
      <c r="L1924" s="444">
        <f t="shared" ca="1" si="119"/>
        <v>-1246084971.2283189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-1246084971.2283189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-5192020.7134513287</v>
      </c>
      <c r="L1925" s="444">
        <f t="shared" ca="1" si="119"/>
        <v>-1251276991.9417703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-1251276991.9417703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-5213654.1330907093</v>
      </c>
      <c r="L1926" s="444">
        <f t="shared" ca="1" si="119"/>
        <v>-1256490646.074861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-1256490646.074861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-5235377.6919785878</v>
      </c>
      <c r="L1927" s="444">
        <f t="shared" ca="1" si="119"/>
        <v>-1261726023.7668397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-1261726023.7668397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-5257191.7656951658</v>
      </c>
      <c r="L1928" s="444">
        <f t="shared" ca="1" si="119"/>
        <v>-1266983215.5325348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-1266983215.5325348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-5279096.7313855616</v>
      </c>
      <c r="L1929" s="444">
        <f t="shared" ca="1" si="119"/>
        <v>-1272262312.2639203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-1272262312.2639203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-5301092.9677663343</v>
      </c>
      <c r="L1930" s="444">
        <f t="shared" ca="1" si="119"/>
        <v>-1277563405.2316866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-1277563405.2316866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-5323180.8551320275</v>
      </c>
      <c r="L1931" s="444">
        <f t="shared" ca="1" si="119"/>
        <v>-1282886586.0868187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-1282886586.0868187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-5345360.7753617447</v>
      </c>
      <c r="L1932" s="444">
        <f t="shared" ca="1" si="119"/>
        <v>-1288231946.8621805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-1288231946.8621805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-5367633.1119257519</v>
      </c>
      <c r="L1933" s="444">
        <f t="shared" ca="1" si="119"/>
        <v>-1293599579.9741063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-1293599579.9741063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-5389998.24989211</v>
      </c>
      <c r="L1934" s="444">
        <f t="shared" ca="1" si="119"/>
        <v>-1298989578.2239983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-1298989578.2239983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-5412456.575933326</v>
      </c>
      <c r="L1935" s="444">
        <f t="shared" ca="1" si="119"/>
        <v>-1304402034.7999315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-1304402034.7999315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-5435008.4783330476</v>
      </c>
      <c r="L1936" s="444">
        <f t="shared" ca="1" si="119"/>
        <v>-1309837043.2782645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-1309837043.2782645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-5457654.3469927683</v>
      </c>
      <c r="L1937" s="444">
        <f t="shared" ca="1" si="119"/>
        <v>-1315294697.6252573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-1315294697.6252573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-5480394.5734385718</v>
      </c>
      <c r="L1938" s="444">
        <f t="shared" ca="1" si="119"/>
        <v>-1320775092.1986959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-1320775092.1986959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-5503229.5508278999</v>
      </c>
      <c r="L1939" s="444">
        <f t="shared" ca="1" si="119"/>
        <v>-1326278321.7495239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-1326278321.7495239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-5526159.6739563495</v>
      </c>
      <c r="L1940" s="444">
        <f t="shared" ca="1" si="119"/>
        <v>-1331804481.4234803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-1331804481.4234803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-5549185.3392645009</v>
      </c>
      <c r="L1941" s="444">
        <f t="shared" ca="1" si="119"/>
        <v>-1337353666.7627447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-1337353666.7627447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-5572306.9448447693</v>
      </c>
      <c r="L1942" s="444">
        <f t="shared" ca="1" si="119"/>
        <v>-1342925973.7075894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-1342925973.7075894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-5595524.890448289</v>
      </c>
      <c r="L1943" s="444">
        <f t="shared" ca="1" si="119"/>
        <v>-1348521498.5980377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-1348521498.5980377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-5618839.5774918236</v>
      </c>
      <c r="L1944" s="444">
        <f t="shared" ca="1" si="119"/>
        <v>-1354140338.1755295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-1354140338.1755295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-5642251.4090647064</v>
      </c>
      <c r="L1945" s="444">
        <f t="shared" ca="1" si="119"/>
        <v>-1359782589.5845942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-1359782589.5845942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-5665760.7899358096</v>
      </c>
      <c r="L1946" s="444">
        <f t="shared" ca="1" si="119"/>
        <v>-1365448350.3745301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-1365448350.3745301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-5689368.1265605418</v>
      </c>
      <c r="L1947" s="444">
        <f t="shared" ca="1" si="119"/>
        <v>-1371137718.5010905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-1371137718.5010905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-5713073.8270878773</v>
      </c>
      <c r="L1948" s="444">
        <f t="shared" ca="1" si="119"/>
        <v>-1376850792.3281784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-1376850792.3281784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-5736878.3013674095</v>
      </c>
      <c r="L1949" s="444">
        <f t="shared" ca="1" si="119"/>
        <v>-1382587670.6295459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-1382587670.6295459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-5760781.9609564412</v>
      </c>
      <c r="L1950" s="444">
        <f t="shared" ca="1" si="119"/>
        <v>-1388348452.5905023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-1388348452.5905023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-5784785.2191270925</v>
      </c>
      <c r="L1951" s="444">
        <f t="shared" ca="1" si="119"/>
        <v>-1394133237.8096294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-1394133237.8096294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-5808888.490873456</v>
      </c>
      <c r="L1952" s="444">
        <f t="shared" ca="1" si="119"/>
        <v>-1399942126.3005028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-1399942126.3005028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-5833092.1929187616</v>
      </c>
      <c r="L1953" s="444">
        <f t="shared" ca="1" si="119"/>
        <v>-1405775218.4934216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-1405775218.4934216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-5857396.7437225897</v>
      </c>
      <c r="L1954" s="444">
        <f t="shared" ca="1" si="119"/>
        <v>-1411632615.2371442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-1411632615.2371442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-5881802.5634881007</v>
      </c>
      <c r="L1955" s="444">
        <f t="shared" ca="1" si="119"/>
        <v>-1417514417.8006322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-1417514417.8006322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-5906310.0741693005</v>
      </c>
      <c r="L1956" s="444">
        <f t="shared" ca="1" si="119"/>
        <v>-1423420727.8748016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-1423420727.8748016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-5930919.6994783403</v>
      </c>
      <c r="L1957" s="444">
        <f t="shared" ca="1" si="119"/>
        <v>-1429351647.57428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-1429351647.57428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-5955631.8648928329</v>
      </c>
      <c r="L1958" s="444">
        <f t="shared" ca="1" si="119"/>
        <v>-1435307279.4391727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-1435307279.4391727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-5980446.9976632195</v>
      </c>
      <c r="L1959" s="444">
        <f t="shared" ca="1" si="119"/>
        <v>-1441287726.436836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-1441287726.436836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-6005365.5268201502</v>
      </c>
      <c r="L1960" s="444">
        <f t="shared" ca="1" si="119"/>
        <v>-1447293091.9636562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-1447293091.9636562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-6030387.8831819007</v>
      </c>
      <c r="L1961" s="444">
        <f t="shared" ca="1" si="119"/>
        <v>-1453323479.846838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-1453323479.846838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-6055514.4993618252</v>
      </c>
      <c r="L1962" s="444">
        <f t="shared" ca="1" si="119"/>
        <v>-1459378994.3461998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-1459378994.3461998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-6080745.8097758321</v>
      </c>
      <c r="L1963" s="444">
        <f t="shared" ca="1" si="119"/>
        <v>-1465459740.1559756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-1465459740.1559756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-6106082.2506498983</v>
      </c>
      <c r="L1964" s="444">
        <f t="shared" ca="1" si="119"/>
        <v>-1471565822.4066255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-1471565822.4066255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-6131524.260027606</v>
      </c>
      <c r="L1965" s="444">
        <f t="shared" ca="1" si="119"/>
        <v>-1477697346.6666532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-1477697346.6666532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-6157072.2777777212</v>
      </c>
      <c r="L1966" s="444">
        <f t="shared" ca="1" si="119"/>
        <v>-1483854418.9444308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-1483854418.9444308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-6182726.7456017947</v>
      </c>
      <c r="L1967" s="444">
        <f t="shared" ca="1" si="119"/>
        <v>-1490037145.6900327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-1490037145.6900327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-6208488.1070418032</v>
      </c>
      <c r="L1968" s="444">
        <f t="shared" ca="1" si="119"/>
        <v>-1496245633.7970746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-1496245633.7970746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-6234356.807487811</v>
      </c>
      <c r="L1969" s="444">
        <f t="shared" ca="1" si="119"/>
        <v>-1502479990.6045623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-1502479990.6045623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-6260333.2941856757</v>
      </c>
      <c r="L1970" s="444">
        <f t="shared" ca="1" si="119"/>
        <v>-1508740323.8987479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-1508740323.8987479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-6286418.0162447831</v>
      </c>
      <c r="L1971" s="444">
        <f t="shared" ca="1" si="119"/>
        <v>-1515026741.9149928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-1515026741.9149928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-6312611.4246458029</v>
      </c>
      <c r="L1972" s="444">
        <f t="shared" ca="1" si="119"/>
        <v>-1521339353.3396387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-1521339353.3396387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-6338913.9722484946</v>
      </c>
      <c r="L1973" s="444">
        <f t="shared" ca="1" si="119"/>
        <v>-1527678267.3118873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-1527678267.3118873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-6365326.1137995301</v>
      </c>
      <c r="L1974" s="444">
        <f t="shared" ca="1" si="119"/>
        <v>-1534043593.4256868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-1534043593.4256868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-6391848.3059403617</v>
      </c>
      <c r="L1975" s="444">
        <f t="shared" ca="1" si="119"/>
        <v>-1540435441.7316272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-1540435441.7316272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-6418481.0072151134</v>
      </c>
      <c r="L1976" s="444">
        <f t="shared" ca="1" si="119"/>
        <v>-1546853922.7388422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-1546853922.7388422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-6445224.6780785089</v>
      </c>
      <c r="L1977" s="444">
        <f t="shared" ca="1" si="119"/>
        <v>-1553299147.4169207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-1553299147.4169207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-6472079.7809038358</v>
      </c>
      <c r="L1978" s="444">
        <f t="shared" ca="1" si="119"/>
        <v>-1559771227.1978245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-1559771227.1978245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-6499046.7799909357</v>
      </c>
      <c r="L1979" s="444">
        <f t="shared" ca="1" si="119"/>
        <v>-1566270273.9778154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-1566270273.9778154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-6526126.141574231</v>
      </c>
      <c r="L1980" s="444">
        <f t="shared" ca="1" si="119"/>
        <v>-1572796400.1193895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-1572796400.1193895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-6553318.3338307897</v>
      </c>
      <c r="L1981" s="444">
        <f t="shared" ca="1" si="119"/>
        <v>-1579349718.4532204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-1579349718.4532204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-6580623.8268884178</v>
      </c>
      <c r="L1982" s="444">
        <f t="shared" ca="1" si="119"/>
        <v>-1585930342.2801087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-1585930342.2801087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-6608043.0928337863</v>
      </c>
      <c r="L1983" s="444">
        <f t="shared" ca="1" si="119"/>
        <v>-1592538385.3729424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-1592538385.3729424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-6635576.6057205936</v>
      </c>
      <c r="L1984" s="444">
        <f t="shared" ca="1" si="119"/>
        <v>-1599173961.978663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-1599173961.978663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-6663224.8415777627</v>
      </c>
      <c r="L1985" s="444">
        <f t="shared" ca="1" si="119"/>
        <v>-1605837186.8202407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-1605837186.8202407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-6690988.2784176692</v>
      </c>
      <c r="L1986" s="444">
        <f t="shared" ca="1" si="119"/>
        <v>-1612528175.0986583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-1612528175.0986583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-6718867.3962444095</v>
      </c>
      <c r="L1987" s="444">
        <f t="shared" ca="1" si="119"/>
        <v>-1619247042.4949028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-1619247042.4949028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-6746862.6770620951</v>
      </c>
      <c r="L1988" s="444">
        <f t="shared" ca="1" si="119"/>
        <v>-1625993905.1719649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-1625993905.1719649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-6774974.6048831865</v>
      </c>
      <c r="L1989" s="444">
        <f t="shared" ca="1" si="119"/>
        <v>-1632768879.7768481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-1632768879.7768481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-6803203.6657368671</v>
      </c>
      <c r="L1990" s="444">
        <f t="shared" ca="1" si="119"/>
        <v>-1639572083.442585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-1639572083.442585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-6831550.3476774376</v>
      </c>
      <c r="L1991" s="444">
        <f t="shared" ca="1" si="119"/>
        <v>-1646403633.7902625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-1646403633.7902625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-6860015.1407927601</v>
      </c>
      <c r="L1992" s="444">
        <f t="shared" ca="1" si="119"/>
        <v>-1653263648.9310553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-1653263648.9310553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-6888598.5372127304</v>
      </c>
      <c r="L1993" s="444">
        <f t="shared" ca="1" si="119"/>
        <v>-1660152247.4682682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-1660152247.4682682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-6917301.0311177839</v>
      </c>
      <c r="L1994" s="444">
        <f t="shared" ca="1" si="119"/>
        <v>-1667069548.4993858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-1667069548.4993858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-6946123.1187474411</v>
      </c>
      <c r="L1995" s="444">
        <f t="shared" ca="1" si="119"/>
        <v>-1674015671.6181333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-1674015671.6181333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-6975065.2984088883</v>
      </c>
      <c r="L1996" s="444">
        <f t="shared" ca="1" si="119"/>
        <v>-1680990736.9165423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-1680990736.9165423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-7004128.0704855919</v>
      </c>
      <c r="L1997" s="444">
        <f t="shared" ca="1" si="119"/>
        <v>-1687994864.9870279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-1687994864.9870279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-7033311.9374459507</v>
      </c>
      <c r="L1998" s="444">
        <f t="shared" ca="1" si="119"/>
        <v>-1695028176.9244738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-1695028176.9244738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-7062617.4038519738</v>
      </c>
      <c r="L1999" s="444">
        <f t="shared" ca="1" si="119"/>
        <v>-1702090794.3283257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-1702090794.3283257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-7092044.976368024</v>
      </c>
      <c r="L2000" s="444">
        <f t="shared" ca="1" si="119"/>
        <v>-1709182839.3046937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-1709182839.3046937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-7121595.1637695562</v>
      </c>
      <c r="L2001" s="444">
        <f t="shared" ca="1" si="119"/>
        <v>-1716304434.4684632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-1716304434.4684632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-7151268.4769519297</v>
      </c>
      <c r="L2002" s="444">
        <f t="shared" ca="1" si="119"/>
        <v>-1723455702.945415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-1723455702.945415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-7181065.4289392279</v>
      </c>
      <c r="L2003" s="444">
        <f t="shared" ca="1" si="119"/>
        <v>-1730636768.3743544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-1730636768.3743544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-7210986.534893143</v>
      </c>
      <c r="L2004" s="444">
        <f t="shared" ca="1" si="119"/>
        <v>-1737847754.9092474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-1737847754.9092474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-7241032.3121218644</v>
      </c>
      <c r="L2005" s="444">
        <f t="shared" ca="1" si="119"/>
        <v>-1745088787.2213693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-1745088787.2213693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-7271203.2800890394</v>
      </c>
      <c r="L2006" s="444">
        <f t="shared" ca="1" si="119"/>
        <v>-1752359990.5014584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-1752359990.5014584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-7301499.9604227431</v>
      </c>
      <c r="L2007" s="444">
        <f t="shared" ca="1" si="119"/>
        <v>-1759661490.4618812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-1759661490.4618812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-7331922.8769245045</v>
      </c>
      <c r="L2008" s="444">
        <f t="shared" ca="1" si="119"/>
        <v>-1766993413.3388057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-1766993413.3388057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-7362472.5555783566</v>
      </c>
      <c r="L2009" s="444">
        <f t="shared" ca="1" si="119"/>
        <v>-1774355885.8943841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-1774355885.8943841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-7393149.5245599337</v>
      </c>
      <c r="L2010" s="444">
        <f t="shared" ca="1" si="119"/>
        <v>-1781749035.4189441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-1781749035.4189441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-7423954.3142456003</v>
      </c>
      <c r="L2011" s="444">
        <f t="shared" ca="1" si="119"/>
        <v>-1789172989.7331898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-1789172989.7331898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-7454887.4572216244</v>
      </c>
      <c r="L2012" s="444">
        <f t="shared" ca="1" si="119"/>
        <v>-1796627877.1904113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-1796627877.1904113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-7485949.4882933795</v>
      </c>
      <c r="L2013" s="444">
        <f t="shared" ca="1" si="119"/>
        <v>-1804113826.6787047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-1804113826.6787047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-7517140.9444946041</v>
      </c>
      <c r="L2014" s="444">
        <f t="shared" ca="1" si="119"/>
        <v>-1811630967.6231992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-1811630967.6231992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-7548462.3650966631</v>
      </c>
      <c r="L2015" s="444">
        <f t="shared" ca="1" si="119"/>
        <v>-1819179429.9882958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-1819179429.9882958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-7579914.2916178992</v>
      </c>
      <c r="L2016" s="444">
        <f t="shared" ca="1" si="119"/>
        <v>-1826759344.2799137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-1826759344.2799137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-7611497.267832973</v>
      </c>
      <c r="L2017" s="444">
        <f t="shared" ca="1" si="119"/>
        <v>-1834370841.5477467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-1834370841.5477467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-7643211.8397822781</v>
      </c>
      <c r="L2018" s="444">
        <f t="shared" ca="1" si="119"/>
        <v>-1842014053.3875289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-1842014053.3875289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-7675058.55578137</v>
      </c>
      <c r="L2019" s="444">
        <f t="shared" ca="1" si="119"/>
        <v>-1849689111.9433103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-1849689111.9433103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-7707037.9664304592</v>
      </c>
      <c r="L2020" s="444">
        <f t="shared" ca="1" si="119"/>
        <v>-1857396149.9097407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-1857396149.9097407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-7739150.6246239198</v>
      </c>
      <c r="L2021" s="444">
        <f t="shared" ca="1" si="119"/>
        <v>-1865135300.5343647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-1865135300.5343647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-7771397.0855598524</v>
      </c>
      <c r="L2022" s="444">
        <f t="shared" ca="1" si="119"/>
        <v>-1872906697.6199245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-1872906697.6199245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-7803777.9067496853</v>
      </c>
      <c r="L2023" s="444">
        <f t="shared" ca="1" si="119"/>
        <v>-1880710475.5266743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-1880710475.5266743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-7836293.6480278084</v>
      </c>
      <c r="L2024" s="444">
        <f t="shared" ca="1" si="119"/>
        <v>-1888546769.1747022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-1888546769.1747022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-7868944.871561259</v>
      </c>
      <c r="L2025" s="444">
        <f t="shared" ca="1" si="119"/>
        <v>-1896415714.0462635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-1896415714.0462635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-7901732.1418594308</v>
      </c>
      <c r="L2026" s="444">
        <f t="shared" ca="1" si="119"/>
        <v>-1904317446.188123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-1904317446.188123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-7934656.0257838452</v>
      </c>
      <c r="L2027" s="444">
        <f t="shared" ca="1" si="119"/>
        <v>-1912252102.2139068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-1912252102.2139068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-7967717.0925579444</v>
      </c>
      <c r="L2028" s="444">
        <f t="shared" ca="1" si="119"/>
        <v>-1920219819.3064647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-1920219819.3064647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-8000915.9137769369</v>
      </c>
      <c r="L2029" s="444">
        <f t="shared" ca="1" si="119"/>
        <v>-1928220735.2202415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-1928220735.2202415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-8034253.0634176731</v>
      </c>
      <c r="L2030" s="444">
        <f t="shared" ca="1" si="119"/>
        <v>-1936254988.2836592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-1936254988.2836592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-8067729.1178485798</v>
      </c>
      <c r="L2031" s="444">
        <f t="shared" ca="1" si="119"/>
        <v>-1944322717.4015079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-1944322717.4015079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-8101344.6558396155</v>
      </c>
      <c r="L2032" s="444">
        <f t="shared" ca="1" si="119"/>
        <v>-1952424062.0573475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-1952424062.0573475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-8135100.2585722823</v>
      </c>
      <c r="L2033" s="444">
        <f t="shared" ca="1" si="119"/>
        <v>-1960559162.3159199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-1960559162.3159199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-8168996.509649666</v>
      </c>
      <c r="L2034" s="444">
        <f t="shared" ca="1" si="119"/>
        <v>-1968728158.8255696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-1968728158.8255696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-8203033.9951065397</v>
      </c>
      <c r="L2035" s="444">
        <f t="shared" ca="1" si="119"/>
        <v>-1976931192.8206761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-1976931192.8206761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-8237213.3034194848</v>
      </c>
      <c r="L2036" s="444">
        <f t="shared" ca="1" si="119"/>
        <v>-1985168406.1240957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-1985168406.1240957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-8271535.0255170651</v>
      </c>
      <c r="L2037" s="444">
        <f t="shared" ca="1" si="119"/>
        <v>-1993439941.1496127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-1993439941.1496127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-8305999.7547900528</v>
      </c>
      <c r="L2038" s="444">
        <f t="shared" ca="1" si="119"/>
        <v>-2001745940.9044027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-2001745940.9044027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-8340608.0871016784</v>
      </c>
      <c r="L2039" s="444">
        <f t="shared" ca="1" si="119"/>
        <v>-2010086548.9915044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-2010086548.9915044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-8375360.6207979349</v>
      </c>
      <c r="L2040" s="444">
        <f t="shared" ca="1" si="119"/>
        <v>-2018461909.6123023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-2018461909.6123023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-8410257.956717927</v>
      </c>
      <c r="L2041" s="444">
        <f t="shared" ca="1" si="119"/>
        <v>-2026872167.5690203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-2026872167.5690203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-8445300.698204251</v>
      </c>
      <c r="L2042" s="444">
        <f t="shared" ca="1" si="119"/>
        <v>-2035317468.2672246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-2035317468.2672246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-8480489.4511134364</v>
      </c>
      <c r="L2043" s="444">
        <f t="shared" ca="1" si="119"/>
        <v>-2043797957.718338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-2043797957.718338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-8515824.823826408</v>
      </c>
      <c r="L2044" s="444">
        <f t="shared" ca="1" si="119"/>
        <v>-2052313782.5421643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-2052313782.5421643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-8551307.4272590168</v>
      </c>
      <c r="L2045" s="444">
        <f t="shared" ca="1" si="119"/>
        <v>-2060865089.9694233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-2060865089.9694233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-8586937.8748725969</v>
      </c>
      <c r="L2046" s="444">
        <f t="shared" ca="1" si="119"/>
        <v>-2069452027.844296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-2069452027.844296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-8622716.7826845665</v>
      </c>
      <c r="L2047" s="444">
        <f t="shared" ca="1" si="119"/>
        <v>-2078074744.6269805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-2078074744.6269805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-8658644.7692790851</v>
      </c>
      <c r="L2048" s="444">
        <f t="shared" ref="L2048:L2302" ca="1" si="124">I2048-J2048+K2048</f>
        <v>-2086733389.3962595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-2086733389.3962595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-8694722.4558177479</v>
      </c>
      <c r="L2049" s="444">
        <f t="shared" ca="1" si="124"/>
        <v>-2095428111.8520772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-2095428111.8520772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-8730950.4660503212</v>
      </c>
      <c r="L2050" s="444">
        <f t="shared" ca="1" si="124"/>
        <v>-2104159062.3181276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-2104159062.3181276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-8767329.4263255335</v>
      </c>
      <c r="L2051" s="444">
        <f t="shared" ca="1" si="124"/>
        <v>-2112926391.7444532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-2112926391.7444532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-8803859.9656018894</v>
      </c>
      <c r="L2052" s="444">
        <f t="shared" ca="1" si="124"/>
        <v>-2121730251.7100551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-2121730251.7100551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-8840542.7154585626</v>
      </c>
      <c r="L2053" s="444">
        <f t="shared" ca="1" si="124"/>
        <v>-2130570794.4255137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-2130570794.4255137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-8877378.3101063054</v>
      </c>
      <c r="L2054" s="444">
        <f t="shared" ca="1" si="124"/>
        <v>-2139448172.73562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-2139448172.73562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-8914367.386398416</v>
      </c>
      <c r="L2055" s="444">
        <f t="shared" ca="1" si="124"/>
        <v>-2148362540.1220183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-2148362540.1220183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-8951510.5838417429</v>
      </c>
      <c r="L2056" s="444">
        <f t="shared" ca="1" si="124"/>
        <v>-2157314050.7058601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-2157314050.7058601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-8988808.5446077511</v>
      </c>
      <c r="L2057" s="444">
        <f t="shared" ca="1" si="124"/>
        <v>-2166302859.2504678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-2166302859.2504678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-9026261.9135436155</v>
      </c>
      <c r="L2058" s="444">
        <f t="shared" ca="1" si="124"/>
        <v>-2175329121.1640115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-2175329121.1640115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-9063871.3381833807</v>
      </c>
      <c r="L2059" s="444">
        <f t="shared" ca="1" si="124"/>
        <v>-2184392992.5021949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-2184392992.5021949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-9101637.4687591456</v>
      </c>
      <c r="L2060" s="444">
        <f t="shared" ca="1" si="124"/>
        <v>-2193494629.9709539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-2193494629.9709539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-9139560.9582123086</v>
      </c>
      <c r="L2061" s="444">
        <f t="shared" ca="1" si="124"/>
        <v>-2202634190.9291663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-2202634190.9291663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-9177642.4622048587</v>
      </c>
      <c r="L2062" s="444">
        <f t="shared" ca="1" si="124"/>
        <v>-2211811833.3913713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-2211811833.3913713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-9215882.6391307134</v>
      </c>
      <c r="L2063" s="444">
        <f t="shared" ca="1" si="124"/>
        <v>-2221027716.0305018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-2221027716.0305018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-9254282.1501270905</v>
      </c>
      <c r="L2064" s="444">
        <f t="shared" ca="1" si="124"/>
        <v>-2230281998.1806288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-2230281998.1806288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-9292841.6590859536</v>
      </c>
      <c r="L2065" s="444">
        <f t="shared" ca="1" si="124"/>
        <v>-2239574839.8397145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-2239574839.8397145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-9331561.8326654769</v>
      </c>
      <c r="L2066" s="444">
        <f t="shared" ca="1" si="124"/>
        <v>-2248906401.67238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-2248906401.67238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-9370443.3403015826</v>
      </c>
      <c r="L2067" s="444">
        <f t="shared" ca="1" si="124"/>
        <v>-2258276845.0126815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-2258276845.0126815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-9409486.8542195056</v>
      </c>
      <c r="L2068" s="444">
        <f t="shared" ca="1" si="124"/>
        <v>-2267686331.8669009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-2267686331.8669009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-9448693.0494454205</v>
      </c>
      <c r="L2069" s="444">
        <f t="shared" ca="1" si="124"/>
        <v>-2277135024.9163465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-2277135024.9163465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-9488062.6038181111</v>
      </c>
      <c r="L2070" s="444">
        <f t="shared" ca="1" si="124"/>
        <v>-2286623087.5201645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-2286623087.5201645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-9527596.1980006844</v>
      </c>
      <c r="L2071" s="444">
        <f t="shared" ca="1" si="124"/>
        <v>-2296150683.7181654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-2296150683.7181654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-9567294.5154923555</v>
      </c>
      <c r="L2072" s="444">
        <f t="shared" ca="1" si="124"/>
        <v>-2305717978.2336578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-2305717978.2336578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-9607158.2426402401</v>
      </c>
      <c r="L2073" s="444">
        <f t="shared" ca="1" si="124"/>
        <v>-2315325136.4762979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-2315325136.4762979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-9647188.0686512403</v>
      </c>
      <c r="L2074" s="444">
        <f t="shared" ca="1" si="124"/>
        <v>-2324972324.5449491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-2324972324.5449491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-9687384.6856039539</v>
      </c>
      <c r="L2075" s="444">
        <f t="shared" ca="1" si="124"/>
        <v>-2334659709.2305532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-2334659709.2305532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-9727748.7884606384</v>
      </c>
      <c r="L2076" s="444">
        <f t="shared" ca="1" si="124"/>
        <v>-2344387458.0190139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-2344387458.0190139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-9768281.075079225</v>
      </c>
      <c r="L2077" s="444">
        <f t="shared" ca="1" si="124"/>
        <v>-2354155739.0940933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-2354155739.0940933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-9808982.2462253887</v>
      </c>
      <c r="L2078" s="444">
        <f t="shared" ca="1" si="124"/>
        <v>-2363964721.3403187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-2363964721.3403187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-9849853.0055846609</v>
      </c>
      <c r="L2079" s="444">
        <f t="shared" ca="1" si="124"/>
        <v>-2373814574.3459034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-2373814574.3459034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-9890894.0597745981</v>
      </c>
      <c r="L2080" s="444">
        <f t="shared" ca="1" si="124"/>
        <v>-2383705468.4056778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-2383705468.4056778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-9932106.1183569916</v>
      </c>
      <c r="L2081" s="444">
        <f t="shared" ca="1" si="124"/>
        <v>-2393637574.524035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-2393637574.524035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-9973489.8938501459</v>
      </c>
      <c r="L2082" s="444">
        <f t="shared" ca="1" si="124"/>
        <v>-2403611064.4178853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-2403611064.4178853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-10015046.101741189</v>
      </c>
      <c r="L2083" s="444">
        <f t="shared" ca="1" si="124"/>
        <v>-2413626110.5196266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-2413626110.5196266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-10056775.460498445</v>
      </c>
      <c r="L2084" s="444">
        <f t="shared" ca="1" si="124"/>
        <v>-2423682885.980125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-2423682885.980125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-10098678.691583853</v>
      </c>
      <c r="L2085" s="444">
        <f t="shared" ca="1" si="124"/>
        <v>-2433781564.6717086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-2433781564.6717086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-10140756.519465452</v>
      </c>
      <c r="L2086" s="444">
        <f t="shared" ca="1" si="124"/>
        <v>-2443922321.191174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-2443922321.191174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-10183009.671629891</v>
      </c>
      <c r="L2087" s="444">
        <f t="shared" ca="1" si="124"/>
        <v>-2454105330.8628039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-2454105330.8628039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-10225438.878595017</v>
      </c>
      <c r="L2088" s="444">
        <f t="shared" ca="1" si="124"/>
        <v>-2464330769.7413988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-2464330769.7413988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-10268044.873922495</v>
      </c>
      <c r="L2089" s="444">
        <f t="shared" ca="1" si="124"/>
        <v>-2474598814.6153212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-2474598814.6153212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-10310828.394230505</v>
      </c>
      <c r="L2090" s="444">
        <f t="shared" ca="1" si="124"/>
        <v>-2484909643.0095515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-2484909643.0095515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-10353790.179206464</v>
      </c>
      <c r="L2091" s="444">
        <f t="shared" ca="1" si="124"/>
        <v>-2495263433.1887579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-2495263433.1887579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-10396930.971619824</v>
      </c>
      <c r="L2092" s="444">
        <f t="shared" ca="1" si="124"/>
        <v>-2505660364.1603775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-2505660364.1603775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-10440251.517334906</v>
      </c>
      <c r="L2093" s="444">
        <f t="shared" ca="1" si="124"/>
        <v>-2516100615.6777124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-2516100615.6777124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-10483752.565323802</v>
      </c>
      <c r="L2094" s="444">
        <f t="shared" ca="1" si="124"/>
        <v>-2526584368.2430363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-2526584368.2430363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-10527434.867679318</v>
      </c>
      <c r="L2095" s="444">
        <f t="shared" ca="1" si="124"/>
        <v>-2537111803.1107154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-2537111803.1107154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-10571299.179627981</v>
      </c>
      <c r="L2096" s="444">
        <f t="shared" ca="1" si="124"/>
        <v>-2547683102.2903433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-2547683102.2903433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-10615346.259543097</v>
      </c>
      <c r="L2097" s="444">
        <f t="shared" ca="1" si="124"/>
        <v>-2558298448.5498862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-2558298448.5498862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-10659576.868957859</v>
      </c>
      <c r="L2098" s="444">
        <f t="shared" ca="1" si="124"/>
        <v>-2568958025.4188442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-2568958025.4188442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-10703991.772578517</v>
      </c>
      <c r="L2099" s="444">
        <f t="shared" ca="1" si="124"/>
        <v>-2579662017.1914229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-2579662017.1914229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-10748591.738297595</v>
      </c>
      <c r="L2100" s="444">
        <f t="shared" ca="1" si="124"/>
        <v>-2590410608.9297204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-2590410608.9297204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-10793377.537207168</v>
      </c>
      <c r="L2101" s="444">
        <f t="shared" ca="1" si="124"/>
        <v>-2601203986.4669275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-2601203986.4669275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-10838349.943612197</v>
      </c>
      <c r="L2102" s="444">
        <f t="shared" ca="1" si="124"/>
        <v>-2612042336.4105396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-2612042336.4105396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-10883509.735043915</v>
      </c>
      <c r="L2103" s="444">
        <f t="shared" ca="1" si="124"/>
        <v>-2622925846.1455836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-2622925846.1455836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-10928857.692273265</v>
      </c>
      <c r="L2104" s="444">
        <f t="shared" ca="1" si="124"/>
        <v>-2633854703.8378568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-2633854703.8378568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-10974394.599324403</v>
      </c>
      <c r="L2105" s="444">
        <f t="shared" ca="1" si="124"/>
        <v>-2644829098.437181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-2644829098.437181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-11020121.243488254</v>
      </c>
      <c r="L2106" s="444">
        <f t="shared" ca="1" si="124"/>
        <v>-2655849219.6806693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-2655849219.6806693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-11066038.415336123</v>
      </c>
      <c r="L2107" s="444">
        <f t="shared" ca="1" si="124"/>
        <v>-2666915258.0960054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-2666915258.0960054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-11112146.908733357</v>
      </c>
      <c r="L2108" s="444">
        <f t="shared" ca="1" si="124"/>
        <v>-2678027405.0047388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-2678027405.0047388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-11158447.520853078</v>
      </c>
      <c r="L2109" s="444">
        <f t="shared" ca="1" si="124"/>
        <v>-2689185852.5255919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-2689185852.5255919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-11204941.052189967</v>
      </c>
      <c r="L2110" s="444">
        <f t="shared" ca="1" si="124"/>
        <v>-2700390793.5777817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-2700390793.5777817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-11251628.306574089</v>
      </c>
      <c r="L2111" s="444">
        <f t="shared" ca="1" si="124"/>
        <v>-2711642421.8843555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-2711642421.8843555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-11298510.091184815</v>
      </c>
      <c r="L2112" s="444">
        <f t="shared" ca="1" si="124"/>
        <v>-2722940931.9755402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-2722940931.9755402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-11345587.21656475</v>
      </c>
      <c r="L2113" s="444">
        <f t="shared" ca="1" si="124"/>
        <v>-2734286519.1921048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-2734286519.1921048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-11392860.49663377</v>
      </c>
      <c r="L2114" s="444">
        <f t="shared" ca="1" si="124"/>
        <v>-2745679379.6887388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-2745679379.6887388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-11440330.748703077</v>
      </c>
      <c r="L2115" s="444">
        <f t="shared" ca="1" si="124"/>
        <v>-2757119710.4374418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-2757119710.4374418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-11487998.793489341</v>
      </c>
      <c r="L2116" s="444">
        <f t="shared" ca="1" si="124"/>
        <v>-2768607709.2309313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-2768607709.2309313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-11535865.45512888</v>
      </c>
      <c r="L2117" s="444">
        <f t="shared" ca="1" si="124"/>
        <v>-2780143574.68606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-2780143574.68606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-11583931.561191916</v>
      </c>
      <c r="L2118" s="444">
        <f t="shared" ca="1" si="124"/>
        <v>-2791727506.247252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-2791727506.247252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-11632197.942696882</v>
      </c>
      <c r="L2119" s="444">
        <f t="shared" ca="1" si="124"/>
        <v>-2803359704.189949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-2803359704.189949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-11680665.434124788</v>
      </c>
      <c r="L2120" s="444">
        <f t="shared" ca="1" si="124"/>
        <v>-2815040369.624074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-2815040369.624074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-11729334.873433642</v>
      </c>
      <c r="L2121" s="444">
        <f t="shared" ca="1" si="124"/>
        <v>-2826769704.4975076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-2826769704.4975076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-11778207.102072949</v>
      </c>
      <c r="L2122" s="444">
        <f t="shared" ca="1" si="124"/>
        <v>-2838547911.5995803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-2838547911.5995803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-11827282.964998251</v>
      </c>
      <c r="L2123" s="444">
        <f t="shared" ca="1" si="124"/>
        <v>-2850375194.5645785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-2850375194.5645785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-11876563.310685745</v>
      </c>
      <c r="L2124" s="444">
        <f t="shared" ca="1" si="124"/>
        <v>-2862251757.8752642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-2862251757.8752642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-11926048.991146933</v>
      </c>
      <c r="L2125" s="444">
        <f t="shared" ca="1" si="124"/>
        <v>-2874177806.8664112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-2874177806.8664112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-11975740.861943379</v>
      </c>
      <c r="L2126" s="444">
        <f t="shared" ca="1" si="124"/>
        <v>-2886153547.7283545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-2886153547.7283545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-12025639.782201476</v>
      </c>
      <c r="L2127" s="444">
        <f t="shared" ca="1" si="124"/>
        <v>-2898179187.5105557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-2898179187.5105557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-12075746.614627315</v>
      </c>
      <c r="L2128" s="444">
        <f t="shared" ca="1" si="124"/>
        <v>-2910254934.1251831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-2910254934.1251831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-12126062.225521596</v>
      </c>
      <c r="L2129" s="444">
        <f t="shared" ca="1" si="124"/>
        <v>-2922380996.3507047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-2922380996.3507047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-12176587.484794602</v>
      </c>
      <c r="L2130" s="444">
        <f t="shared" ca="1" si="124"/>
        <v>-2934557583.8354993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-2934557583.8354993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-12227323.265981248</v>
      </c>
      <c r="L2131" s="444">
        <f t="shared" ca="1" si="124"/>
        <v>-2946784907.1014805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-2946784907.1014805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-12278270.446256168</v>
      </c>
      <c r="L2132" s="444">
        <f t="shared" ca="1" si="124"/>
        <v>-2959063177.5477366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-2959063177.5477366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-12329429.906448903</v>
      </c>
      <c r="L2133" s="444">
        <f t="shared" ca="1" si="124"/>
        <v>-2971392607.4541855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-2971392607.4541855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-12380802.531059107</v>
      </c>
      <c r="L2134" s="444">
        <f t="shared" ca="1" si="124"/>
        <v>-2983773409.9852448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-2983773409.9852448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-12432389.208271854</v>
      </c>
      <c r="L2135" s="444">
        <f t="shared" ca="1" si="124"/>
        <v>-2996205799.1935167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-2996205799.1935167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-12484190.829972986</v>
      </c>
      <c r="L2136" s="444">
        <f t="shared" ca="1" si="124"/>
        <v>-3008689990.02349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-3008689990.02349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-12536208.291764541</v>
      </c>
      <c r="L2137" s="444">
        <f t="shared" ca="1" si="124"/>
        <v>-3021226198.3152547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-3021226198.3152547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-12588442.492980227</v>
      </c>
      <c r="L2138" s="444">
        <f t="shared" ca="1" si="124"/>
        <v>-3033814640.8082347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-3033814640.8082347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-12640894.336700978</v>
      </c>
      <c r="L2139" s="444">
        <f t="shared" ca="1" si="124"/>
        <v>-3046455535.1449356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-3046455535.1449356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-12693564.729770565</v>
      </c>
      <c r="L2140" s="444">
        <f t="shared" ca="1" si="124"/>
        <v>-3059149099.8747063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-3059149099.8747063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-12746454.582811275</v>
      </c>
      <c r="L2141" s="444">
        <f t="shared" ca="1" si="124"/>
        <v>-3071895554.4575176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-3071895554.4575176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-12799564.810239656</v>
      </c>
      <c r="L2142" s="444">
        <f t="shared" ca="1" si="124"/>
        <v>-3084695119.2677574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-3084695119.2677574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-12852896.330282323</v>
      </c>
      <c r="L2143" s="444">
        <f t="shared" ca="1" si="124"/>
        <v>-3097548015.5980396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-3097548015.5980396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-12906450.064991832</v>
      </c>
      <c r="L2144" s="444">
        <f t="shared" ca="1" si="124"/>
        <v>-3110454465.6630316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-3110454465.6630316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-12960226.940262631</v>
      </c>
      <c r="L2145" s="444">
        <f t="shared" ca="1" si="124"/>
        <v>-3123414692.6032944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-3123414692.6032944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-13014227.88584706</v>
      </c>
      <c r="L2146" s="444">
        <f t="shared" ca="1" si="124"/>
        <v>-3136428920.4891415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-3136428920.4891415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-13068453.835371424</v>
      </c>
      <c r="L2147" s="444">
        <f t="shared" ca="1" si="124"/>
        <v>-3149497374.324513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-3149497374.324513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-13122905.726352137</v>
      </c>
      <c r="L2148" s="444">
        <f t="shared" ca="1" si="124"/>
        <v>-3162620280.0508652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-3162620280.0508652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-13177584.500211937</v>
      </c>
      <c r="L2149" s="444">
        <f t="shared" ca="1" si="124"/>
        <v>-3175797864.5510769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-3175797864.5510769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-13232491.102296153</v>
      </c>
      <c r="L2150" s="444">
        <f t="shared" ca="1" si="124"/>
        <v>-3189030355.6533732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-3189030355.6533732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-13287626.481889054</v>
      </c>
      <c r="L2151" s="444">
        <f t="shared" ca="1" si="124"/>
        <v>-3202317982.1352625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-3202317982.1352625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-13342991.59223026</v>
      </c>
      <c r="L2152" s="444">
        <f t="shared" ca="1" si="124"/>
        <v>-3215660973.7274928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-3215660973.7274928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-13398587.39053122</v>
      </c>
      <c r="L2153" s="444">
        <f t="shared" ca="1" si="124"/>
        <v>-3229059561.1180239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-3229059561.1180239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-13454414.837991767</v>
      </c>
      <c r="L2154" s="444">
        <f t="shared" ca="1" si="124"/>
        <v>-3242513975.9560156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-3242513975.9560156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-13510474.899816731</v>
      </c>
      <c r="L2155" s="444">
        <f t="shared" ca="1" si="124"/>
        <v>-3256024450.8558321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-3256024450.8558321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-13566768.545232633</v>
      </c>
      <c r="L2156" s="444">
        <f t="shared" ca="1" si="124"/>
        <v>-3269591219.4010649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-3269591219.4010649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-13623296.747504437</v>
      </c>
      <c r="L2157" s="444">
        <f t="shared" ca="1" si="124"/>
        <v>-3283214516.1485691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-3283214516.1485691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-13680060.483952371</v>
      </c>
      <c r="L2158" s="444">
        <f t="shared" ca="1" si="124"/>
        <v>-3296894576.6325216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-3296894576.6325216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-13737060.735968839</v>
      </c>
      <c r="L2159" s="444">
        <f t="shared" ca="1" si="124"/>
        <v>-3310631637.3684907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-3310631637.3684907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-13794298.489035377</v>
      </c>
      <c r="L2160" s="444">
        <f t="shared" ca="1" si="124"/>
        <v>-3324425935.8575263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-3324425935.8575263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-13851774.732739693</v>
      </c>
      <c r="L2161" s="444">
        <f t="shared" ca="1" si="124"/>
        <v>-3338277710.5902662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-3338277710.5902662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-13909490.460792776</v>
      </c>
      <c r="L2162" s="444">
        <f t="shared" ca="1" si="124"/>
        <v>-3352187201.0510588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-3352187201.0510588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-13967446.671046078</v>
      </c>
      <c r="L2163" s="444">
        <f t="shared" ca="1" si="124"/>
        <v>-3366154647.722105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-3366154647.722105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-14025644.365508769</v>
      </c>
      <c r="L2164" s="444">
        <f t="shared" ca="1" si="124"/>
        <v>-3380180292.0876136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-3380180292.0876136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-14084084.550365057</v>
      </c>
      <c r="L2165" s="444">
        <f t="shared" ca="1" si="124"/>
        <v>-3394264376.6379786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-3394264376.6379786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-14142768.235991577</v>
      </c>
      <c r="L2166" s="444">
        <f t="shared" ca="1" si="124"/>
        <v>-3408407144.87397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-3408407144.87397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-14201696.436974874</v>
      </c>
      <c r="L2167" s="444">
        <f t="shared" ca="1" si="124"/>
        <v>-3422608841.310945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-3422608841.310945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-14260870.172128938</v>
      </c>
      <c r="L2168" s="444">
        <f t="shared" ca="1" si="124"/>
        <v>-3436869711.4830742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-3436869711.4830742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-14320290.464512808</v>
      </c>
      <c r="L2169" s="444">
        <f t="shared" ca="1" si="124"/>
        <v>-3451190001.947587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-3451190001.947587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-14379958.341448279</v>
      </c>
      <c r="L2170" s="444">
        <f t="shared" ca="1" si="124"/>
        <v>-3465569960.2890353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-3465569960.2890353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-14439874.834537646</v>
      </c>
      <c r="L2171" s="444">
        <f t="shared" ca="1" si="124"/>
        <v>-3480009835.1235728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-3480009835.1235728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-14500040.979681551</v>
      </c>
      <c r="L2172" s="444">
        <f t="shared" ca="1" si="124"/>
        <v>-3494509876.1032543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-3494509876.1032543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-14560457.817096893</v>
      </c>
      <c r="L2173" s="444">
        <f t="shared" ca="1" si="124"/>
        <v>-3509070333.920351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-3509070333.920351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-14621126.391334796</v>
      </c>
      <c r="L2174" s="444">
        <f t="shared" ca="1" si="124"/>
        <v>-3523691460.311686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-3523691460.311686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-14682047.75129869</v>
      </c>
      <c r="L2175" s="444">
        <f t="shared" ca="1" si="124"/>
        <v>-3538373508.0629849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-3538373508.0629849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-14743222.950262435</v>
      </c>
      <c r="L2176" s="444">
        <f t="shared" ca="1" si="124"/>
        <v>-3553116731.0132475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-3553116731.0132475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-14804653.045888528</v>
      </c>
      <c r="L2177" s="444">
        <f t="shared" ca="1" si="124"/>
        <v>-3567921384.0591359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-3567921384.0591359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-14866339.1002464</v>
      </c>
      <c r="L2178" s="444">
        <f t="shared" ca="1" si="124"/>
        <v>-3582787723.1593823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-3582787723.1593823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-14928282.179830758</v>
      </c>
      <c r="L2179" s="444">
        <f t="shared" ca="1" si="124"/>
        <v>-3597716005.3392129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-3597716005.3392129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-14990483.355580054</v>
      </c>
      <c r="L2180" s="444">
        <f t="shared" ca="1" si="124"/>
        <v>-3612706488.6947927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-3612706488.6947927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-15052943.702894969</v>
      </c>
      <c r="L2181" s="444">
        <f t="shared" ca="1" si="124"/>
        <v>-3627759432.3976879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-3627759432.3976879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-15115664.301657032</v>
      </c>
      <c r="L2182" s="444">
        <f t="shared" ca="1" si="124"/>
        <v>-3642875096.6993451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-3642875096.6993451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-15178646.236247271</v>
      </c>
      <c r="L2183" s="444">
        <f t="shared" ca="1" si="124"/>
        <v>-3658053742.9355922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-3658053742.9355922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-15241890.595564965</v>
      </c>
      <c r="L2184" s="444">
        <f t="shared" ca="1" si="124"/>
        <v>-3673295633.531157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-3673295633.531157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-15305398.473046487</v>
      </c>
      <c r="L2185" s="444">
        <f t="shared" ca="1" si="124"/>
        <v>-3688601032.0042033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-3688601032.0042033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-15369170.966684178</v>
      </c>
      <c r="L2186" s="444">
        <f t="shared" ca="1" si="124"/>
        <v>-3703970202.9708877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-3703970202.9708877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-15433209.179045362</v>
      </c>
      <c r="L2187" s="444">
        <f t="shared" ca="1" si="124"/>
        <v>-3719403412.1499329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-3719403412.1499329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-15497514.217291387</v>
      </c>
      <c r="L2188" s="444">
        <f t="shared" ca="1" si="124"/>
        <v>-3734900926.3672242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-3734900926.3672242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-15562087.193196768</v>
      </c>
      <c r="L2189" s="444">
        <f t="shared" ca="1" si="124"/>
        <v>-3750463013.560421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-3750463013.560421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-15626929.223168418</v>
      </c>
      <c r="L2190" s="444">
        <f t="shared" ca="1" si="124"/>
        <v>-3766089942.7835894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-3766089942.7835894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-15692041.428264955</v>
      </c>
      <c r="L2191" s="444">
        <f t="shared" ca="1" si="124"/>
        <v>-3781781984.2118545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-3781781984.2118545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-15757424.934216062</v>
      </c>
      <c r="L2192" s="444">
        <f t="shared" ca="1" si="124"/>
        <v>-3797539409.1460705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-3797539409.1460705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-15823080.871441962</v>
      </c>
      <c r="L2193" s="444">
        <f t="shared" ca="1" si="124"/>
        <v>-3813362490.0175123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-3813362490.0175123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-15889010.375072967</v>
      </c>
      <c r="L2194" s="444">
        <f t="shared" ca="1" si="124"/>
        <v>-3829251500.3925853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-3829251500.3925853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-15955214.584969103</v>
      </c>
      <c r="L2195" s="444">
        <f t="shared" ca="1" si="124"/>
        <v>-3845206714.9775543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-3845206714.9775543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-16021694.645739809</v>
      </c>
      <c r="L2196" s="444">
        <f t="shared" ca="1" si="124"/>
        <v>-3861228409.6232944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-3861228409.6232944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-16088451.706763726</v>
      </c>
      <c r="L2197" s="444">
        <f t="shared" ca="1" si="124"/>
        <v>-3877316861.3300581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-3877316861.3300581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-16155486.922208576</v>
      </c>
      <c r="L2198" s="444">
        <f t="shared" ca="1" si="124"/>
        <v>-3893472348.2522669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-3893472348.2522669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-16222801.451051112</v>
      </c>
      <c r="L2199" s="444">
        <f t="shared" ca="1" si="124"/>
        <v>-3909695149.7033181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-3909695149.7033181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-16290396.457097158</v>
      </c>
      <c r="L2200" s="444">
        <f t="shared" ca="1" si="124"/>
        <v>-3925985546.1604152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-3925985546.1604152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-16358273.109001728</v>
      </c>
      <c r="L2201" s="444">
        <f t="shared" ca="1" si="124"/>
        <v>-3942343819.2694168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-3942343819.2694168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-16426432.580289237</v>
      </c>
      <c r="L2202" s="444">
        <f t="shared" ca="1" si="124"/>
        <v>-3958770251.8497062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-3958770251.8497062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-16494876.049373776</v>
      </c>
      <c r="L2203" s="444">
        <f t="shared" ca="1" si="124"/>
        <v>-3975265127.8990798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-3975265127.8990798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-16563604.6995795</v>
      </c>
      <c r="L2204" s="444">
        <f t="shared" ca="1" si="124"/>
        <v>-3991828732.5986595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-3991828732.5986595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-16632619.71916108</v>
      </c>
      <c r="L2205" s="444">
        <f t="shared" ca="1" si="124"/>
        <v>-4008461352.3178205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-4008461352.3178205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-16701922.30132425</v>
      </c>
      <c r="L2206" s="444">
        <f t="shared" ca="1" si="124"/>
        <v>-4025163274.6191449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-4025163274.6191449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-16771513.644246439</v>
      </c>
      <c r="L2207" s="444">
        <f t="shared" ca="1" si="124"/>
        <v>-4041934788.2633915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-4041934788.2633915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-16841394.951097462</v>
      </c>
      <c r="L2208" s="444">
        <f t="shared" ca="1" si="124"/>
        <v>-4058776183.214489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-4058776183.214489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-16911567.430060372</v>
      </c>
      <c r="L2209" s="444">
        <f t="shared" ca="1" si="124"/>
        <v>-4075687750.6445494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-4075687750.6445494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-16982032.294352289</v>
      </c>
      <c r="L2210" s="444">
        <f t="shared" ca="1" si="124"/>
        <v>-4092669782.9389014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-4092669782.9389014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-17052790.762245424</v>
      </c>
      <c r="L2211" s="444">
        <f t="shared" ca="1" si="124"/>
        <v>-4109722573.7011471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-4109722573.7011471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-17123844.057088114</v>
      </c>
      <c r="L2212" s="444">
        <f t="shared" ca="1" si="124"/>
        <v>-4126846417.758235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-4126846417.758235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-17195193.407325979</v>
      </c>
      <c r="L2213" s="444">
        <f t="shared" ca="1" si="124"/>
        <v>-4144041611.1655607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-4144041611.1655607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-17266840.046523169</v>
      </c>
      <c r="L2214" s="444">
        <f t="shared" ca="1" si="124"/>
        <v>-4161308451.2120838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-4161308451.2120838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-17338785.213383682</v>
      </c>
      <c r="L2215" s="444">
        <f t="shared" ca="1" si="124"/>
        <v>-4178647236.4254675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-4178647236.4254675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-17411030.151772778</v>
      </c>
      <c r="L2216" s="444">
        <f t="shared" ca="1" si="124"/>
        <v>-4196058266.5772405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-4196058266.5772405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-17483576.110738501</v>
      </c>
      <c r="L2217" s="444">
        <f t="shared" ca="1" si="124"/>
        <v>-4213541842.6879787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-4213541842.6879787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-17556424.344533242</v>
      </c>
      <c r="L2218" s="444">
        <f t="shared" ca="1" si="124"/>
        <v>-4231098267.0325122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-4231098267.0325122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-17629576.112635467</v>
      </c>
      <c r="L2219" s="444">
        <f t="shared" ca="1" si="124"/>
        <v>-4248727843.1451478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-4248727843.1451478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-17703032.679771449</v>
      </c>
      <c r="L2220" s="444">
        <f t="shared" ca="1" si="124"/>
        <v>-4266430875.8249192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-4266430875.8249192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-17776795.315937161</v>
      </c>
      <c r="L2221" s="444">
        <f t="shared" ca="1" si="124"/>
        <v>-4284207671.1408563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-4284207671.1408563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-17850865.296420235</v>
      </c>
      <c r="L2222" s="444">
        <f t="shared" ca="1" si="124"/>
        <v>-4302058536.4372768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-4302058536.4372768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-17925243.901821986</v>
      </c>
      <c r="L2223" s="444">
        <f t="shared" ca="1" si="124"/>
        <v>-4319983780.3390989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-4319983780.3390989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-17999932.418079577</v>
      </c>
      <c r="L2224" s="444">
        <f t="shared" ca="1" si="124"/>
        <v>-4337983712.7571783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-4337983712.7571783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-18074932.136488244</v>
      </c>
      <c r="L2225" s="444">
        <f t="shared" ca="1" si="124"/>
        <v>-4356058644.8936663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-4356058644.8936663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-18150244.353723608</v>
      </c>
      <c r="L2226" s="444">
        <f t="shared" ca="1" si="124"/>
        <v>-4374208889.2473898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-4374208889.2473898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-18225870.371864125</v>
      </c>
      <c r="L2227" s="444">
        <f t="shared" ca="1" si="124"/>
        <v>-4392434759.6192541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-4392434759.6192541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-18301811.498413559</v>
      </c>
      <c r="L2228" s="444">
        <f t="shared" ca="1" si="124"/>
        <v>-4410736571.1176672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-4410736571.1176672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-18378069.046323612</v>
      </c>
      <c r="L2229" s="444">
        <f t="shared" ca="1" si="124"/>
        <v>-4429114640.163991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-4429114640.163991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-18454644.334016629</v>
      </c>
      <c r="L2230" s="444">
        <f t="shared" ca="1" si="124"/>
        <v>-4447569284.4980078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-4447569284.4980078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-18531538.685408365</v>
      </c>
      <c r="L2231" s="444">
        <f t="shared" ca="1" si="124"/>
        <v>-4466100823.1834164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-4466100823.1834164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-18608753.429930903</v>
      </c>
      <c r="L2232" s="444">
        <f t="shared" ca="1" si="124"/>
        <v>-4484709576.6133471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-4484709576.6133471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-18686289.902555611</v>
      </c>
      <c r="L2233" s="444">
        <f t="shared" ca="1" si="124"/>
        <v>-4503395866.5159025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-4503395866.5159025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-18764149.44381626</v>
      </c>
      <c r="L2234" s="444">
        <f t="shared" ca="1" si="124"/>
        <v>-4522160015.9597187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-4522160015.9597187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-18842333.399832159</v>
      </c>
      <c r="L2235" s="444">
        <f t="shared" ca="1" si="124"/>
        <v>-4541002349.3595505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-4541002349.3595505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-18920843.122331459</v>
      </c>
      <c r="L2236" s="444">
        <f t="shared" ca="1" si="124"/>
        <v>-4559923192.4818821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-4559923192.4818821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-18999679.968674507</v>
      </c>
      <c r="L2237" s="444">
        <f t="shared" ca="1" si="124"/>
        <v>-4578922872.4505568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-4578922872.4505568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-19078845.30187732</v>
      </c>
      <c r="L2238" s="444">
        <f t="shared" ca="1" si="124"/>
        <v>-4598001717.7524338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-4598001717.7524338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-19158340.490635142</v>
      </c>
      <c r="L2239" s="444">
        <f t="shared" ca="1" si="124"/>
        <v>-4617160058.2430687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-4617160058.2430687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-19238166.909346119</v>
      </c>
      <c r="L2240" s="444">
        <f t="shared" ca="1" si="124"/>
        <v>-4636398225.1524153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-4636398225.1524153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-19318325.938135065</v>
      </c>
      <c r="L2241" s="444">
        <f t="shared" ca="1" si="124"/>
        <v>-4655716551.0905504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-4655716551.0905504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-19398818.962877292</v>
      </c>
      <c r="L2242" s="444">
        <f t="shared" ca="1" si="124"/>
        <v>-4675115370.0534277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-4675115370.0534277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-19479647.375222616</v>
      </c>
      <c r="L2243" s="444">
        <f t="shared" ca="1" si="124"/>
        <v>-4694595017.4286499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-4694595017.4286499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-19560812.572619375</v>
      </c>
      <c r="L2244" s="444">
        <f t="shared" ca="1" si="124"/>
        <v>-4714155830.0012693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-4714155830.0012693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-19642315.958338622</v>
      </c>
      <c r="L2245" s="444">
        <f t="shared" ca="1" si="124"/>
        <v>-4733798145.9596081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-4733798145.9596081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-19724158.941498365</v>
      </c>
      <c r="L2246" s="444">
        <f t="shared" ca="1" si="124"/>
        <v>-4753522304.9011068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-4753522304.9011068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-19806342.937087946</v>
      </c>
      <c r="L2247" s="444">
        <f t="shared" ca="1" si="124"/>
        <v>-4773328647.8381948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-4773328647.8381948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-19888869.365992479</v>
      </c>
      <c r="L2248" s="444">
        <f t="shared" ca="1" si="124"/>
        <v>-4793217517.2041874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-4793217517.2041874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-19971739.655017447</v>
      </c>
      <c r="L2249" s="444">
        <f t="shared" ca="1" si="124"/>
        <v>-4813189256.8592052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-4813189256.8592052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-20054955.236913353</v>
      </c>
      <c r="L2250" s="444">
        <f t="shared" ca="1" si="124"/>
        <v>-4833244212.0961189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-4833244212.0961189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-20138517.550400496</v>
      </c>
      <c r="L2251" s="444">
        <f t="shared" ca="1" si="124"/>
        <v>-4853382729.6465197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-4853382729.6465197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-20222428.040193833</v>
      </c>
      <c r="L2252" s="444">
        <f t="shared" ca="1" si="124"/>
        <v>-4873605157.6867132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-4873605157.6867132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-20306688.157027971</v>
      </c>
      <c r="L2253" s="444">
        <f t="shared" ca="1" si="124"/>
        <v>-4893911845.8437414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-4893911845.8437414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-20391299.357682254</v>
      </c>
      <c r="L2254" s="444">
        <f t="shared" ca="1" si="124"/>
        <v>-4914303145.2014236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-4914303145.2014236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-20476263.105005931</v>
      </c>
      <c r="L2255" s="444">
        <f t="shared" ca="1" si="124"/>
        <v>-4934779408.3064299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-4934779408.3064299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-20561580.867943458</v>
      </c>
      <c r="L2256" s="444">
        <f t="shared" ca="1" si="124"/>
        <v>-4955340989.1743736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-4955340989.1743736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-20647254.121559888</v>
      </c>
      <c r="L2257" s="444">
        <f t="shared" ca="1" si="124"/>
        <v>-4975988243.2959337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-4975988243.2959337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-20733284.347066391</v>
      </c>
      <c r="L2258" s="444">
        <f t="shared" ca="1" si="124"/>
        <v>-4996721527.6429996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-4996721527.6429996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-20819673.03184583</v>
      </c>
      <c r="L2259" s="444">
        <f t="shared" ca="1" si="124"/>
        <v>-5017541200.6748457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-5017541200.6748457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-20906421.669478524</v>
      </c>
      <c r="L2260" s="444">
        <f t="shared" ca="1" si="124"/>
        <v>-5038447622.3443241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-5038447622.3443241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-20993531.759768017</v>
      </c>
      <c r="L2261" s="444">
        <f t="shared" ca="1" si="124"/>
        <v>-5059441154.1040926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-5059441154.1040926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-21081004.808767051</v>
      </c>
      <c r="L2262" s="444">
        <f t="shared" ca="1" si="124"/>
        <v>-5080522158.9128599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-5080522158.9128599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-21168842.328803584</v>
      </c>
      <c r="L2263" s="444">
        <f t="shared" ca="1" si="124"/>
        <v>-5101691001.2416639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-5101691001.2416639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-21257045.838506933</v>
      </c>
      <c r="L2264" s="444">
        <f t="shared" ca="1" si="124"/>
        <v>-5122948047.0801706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-5122948047.0801706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-21345616.862834044</v>
      </c>
      <c r="L2265" s="444">
        <f t="shared" ca="1" si="124"/>
        <v>-5144293663.9430046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-5144293663.9430046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-21434556.933095854</v>
      </c>
      <c r="L2266" s="444">
        <f t="shared" ca="1" si="124"/>
        <v>-5165728220.8761005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-5165728220.8761005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-21523867.586983752</v>
      </c>
      <c r="L2267" s="444">
        <f t="shared" ca="1" si="124"/>
        <v>-5187252088.4630842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-5187252088.4630842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-21613550.368596185</v>
      </c>
      <c r="L2268" s="444">
        <f t="shared" ca="1" si="124"/>
        <v>-5208865638.8316803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-5208865638.8316803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-21703606.828465335</v>
      </c>
      <c r="L2269" s="444">
        <f t="shared" ca="1" si="124"/>
        <v>-5230569245.6601458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-5230569245.6601458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-21794038.523583941</v>
      </c>
      <c r="L2270" s="444">
        <f t="shared" ca="1" si="124"/>
        <v>-5252363284.1837301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-5252363284.1837301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-21884847.017432209</v>
      </c>
      <c r="L2271" s="444">
        <f t="shared" ca="1" si="124"/>
        <v>-5274248131.2011623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-5274248131.2011623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-21976033.880004842</v>
      </c>
      <c r="L2272" s="444">
        <f t="shared" ca="1" si="124"/>
        <v>-5296224165.0811672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-5296224165.0811672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-22067600.687838197</v>
      </c>
      <c r="L2273" s="444">
        <f t="shared" ca="1" si="124"/>
        <v>-5318291765.7690058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-5318291765.7690058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-22159549.024037525</v>
      </c>
      <c r="L2274" s="444">
        <f t="shared" ca="1" si="124"/>
        <v>-5340451314.7930431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-5340451314.7930431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-22251880.478304345</v>
      </c>
      <c r="L2275" s="444">
        <f t="shared" ca="1" si="124"/>
        <v>-5362703195.271347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-5362703195.271347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-22344596.646963947</v>
      </c>
      <c r="L2276" s="444">
        <f t="shared" ca="1" si="124"/>
        <v>-5385047791.9183111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-5385047791.9183111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-22437699.132992964</v>
      </c>
      <c r="L2277" s="444">
        <f t="shared" ca="1" si="124"/>
        <v>-5407485491.0513039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-5407485491.0513039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-22531189.546047099</v>
      </c>
      <c r="L2278" s="444">
        <f t="shared" ca="1" si="124"/>
        <v>-5430016680.5973511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-5430016680.5973511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-22625069.502488963</v>
      </c>
      <c r="L2279" s="444">
        <f t="shared" ca="1" si="124"/>
        <v>-5452641750.0998402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-5452641750.0998402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-22719340.625415999</v>
      </c>
      <c r="L2280" s="444">
        <f t="shared" ca="1" si="124"/>
        <v>-5475361090.725256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-5475361090.725256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-22814004.544688568</v>
      </c>
      <c r="L2281" s="444">
        <f t="shared" ca="1" si="124"/>
        <v>-5498175095.2699442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-5498175095.2699442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-22909062.896958102</v>
      </c>
      <c r="L2282" s="444">
        <f t="shared" ca="1" si="124"/>
        <v>-5521084158.1669025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-5521084158.1669025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-23004517.325695425</v>
      </c>
      <c r="L2283" s="444">
        <f t="shared" ca="1" si="124"/>
        <v>-5544088675.4925976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-5544088675.4925976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-23100369.481219158</v>
      </c>
      <c r="L2284" s="444">
        <f t="shared" ca="1" si="124"/>
        <v>-5567189044.9738169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-5567189044.9738169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-23196621.020724237</v>
      </c>
      <c r="L2285" s="444">
        <f t="shared" ca="1" si="124"/>
        <v>-5590385665.9945412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-5590385665.9945412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-23293273.608310588</v>
      </c>
      <c r="L2286" s="444">
        <f t="shared" ca="1" si="124"/>
        <v>-5613678939.6028519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-5613678939.6028519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-23390328.915011883</v>
      </c>
      <c r="L2287" s="444">
        <f t="shared" ca="1" si="124"/>
        <v>-5637069268.5178642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-5637069268.5178642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-23487788.618824434</v>
      </c>
      <c r="L2288" s="444">
        <f t="shared" ca="1" si="124"/>
        <v>-5660557057.1366882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-5660557057.1366882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-23585654.404736202</v>
      </c>
      <c r="L2289" s="444">
        <f t="shared" ca="1" si="124"/>
        <v>-5684142711.5414248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-5684142711.5414248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-23683927.964755937</v>
      </c>
      <c r="L2290" s="444">
        <f t="shared" ca="1" si="124"/>
        <v>-5707826639.5061808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-5707826639.5061808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-23782610.997942418</v>
      </c>
      <c r="L2291" s="444">
        <f t="shared" ca="1" si="124"/>
        <v>-5731609250.5041227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-5731609250.5041227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-23881705.210433844</v>
      </c>
      <c r="L2292" s="444">
        <f t="shared" ca="1" si="124"/>
        <v>-5755490955.7145567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-5755490955.7145567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-23981212.315477319</v>
      </c>
      <c r="L2293" s="444">
        <f t="shared" ca="1" si="124"/>
        <v>-5779472168.0300341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-5779472168.0300341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-24081134.033458475</v>
      </c>
      <c r="L2294" s="444">
        <f t="shared" ca="1" si="124"/>
        <v>-5803553302.0634928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-5803553302.0634928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-24181472.09193122</v>
      </c>
      <c r="L2295" s="444">
        <f t="shared" ca="1" si="124"/>
        <v>-5827734774.1554241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-5827734774.1554241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-24282228.225647599</v>
      </c>
      <c r="L2296" s="444">
        <f t="shared" ca="1" si="124"/>
        <v>-5852017002.381072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-5852017002.381072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-24383404.176587801</v>
      </c>
      <c r="L2297" s="444">
        <f t="shared" ca="1" si="124"/>
        <v>-5876400406.5576601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-5876400406.5576601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-24485001.693990249</v>
      </c>
      <c r="L2298" s="444">
        <f t="shared" ca="1" si="124"/>
        <v>-5900885408.2516508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-5900885408.2516508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-24587022.534381878</v>
      </c>
      <c r="L2299" s="444">
        <f t="shared" ca="1" si="124"/>
        <v>-5925472430.7860327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-5925472430.7860327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-24689468.461608469</v>
      </c>
      <c r="L2300" s="444">
        <f t="shared" ca="1" si="124"/>
        <v>-5950161899.2476416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-5950161899.2476416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-24792341.246865172</v>
      </c>
      <c r="L2301" s="444">
        <f t="shared" ca="1" si="124"/>
        <v>-5974954240.4945068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-5974954240.4945068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-24895642.668727111</v>
      </c>
      <c r="L2302" s="444">
        <f t="shared" ca="1" si="124"/>
        <v>-5999849883.1632338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-5999849883.1632338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-24999374.51318014</v>
      </c>
      <c r="L2303" s="444">
        <f t="shared" ref="L2303:L2557" ca="1" si="129">I2303-J2303+K2303</f>
        <v>-6024849257.6764135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-6024849257.6764135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-25103538.573651724</v>
      </c>
      <c r="L2304" s="444">
        <f t="shared" ca="1" si="129"/>
        <v>-6049952796.2500648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-6049952796.2500648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-25208136.651041936</v>
      </c>
      <c r="L2305" s="444">
        <f t="shared" ca="1" si="129"/>
        <v>-6075160932.9011068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-6075160932.9011068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-25313170.553754613</v>
      </c>
      <c r="L2306" s="444">
        <f t="shared" ca="1" si="129"/>
        <v>-6100474103.4548616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-6100474103.4548616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-25418642.097728591</v>
      </c>
      <c r="L2307" s="444">
        <f t="shared" ca="1" si="129"/>
        <v>-6125892745.5525904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-6125892745.5525904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-25524553.106469125</v>
      </c>
      <c r="L2308" s="444">
        <f t="shared" ca="1" si="129"/>
        <v>-6151417298.6590595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-6151417298.6590595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-25630905.411079414</v>
      </c>
      <c r="L2309" s="444">
        <f t="shared" ca="1" si="129"/>
        <v>-6177048204.0701389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-6177048204.0701389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-25737700.850292247</v>
      </c>
      <c r="L2310" s="444">
        <f t="shared" ca="1" si="129"/>
        <v>-6202785904.9204311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-6202785904.9204311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-25844941.270501796</v>
      </c>
      <c r="L2311" s="444">
        <f t="shared" ca="1" si="129"/>
        <v>-6228630846.1909332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-6228630846.1909332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-25952628.525795557</v>
      </c>
      <c r="L2312" s="444">
        <f t="shared" ca="1" si="129"/>
        <v>-6254583474.7167292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-6254583474.7167292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-26060764.477986373</v>
      </c>
      <c r="L2313" s="444">
        <f t="shared" ca="1" si="129"/>
        <v>-6280644239.1947155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-6280644239.1947155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-26169350.996644646</v>
      </c>
      <c r="L2314" s="444">
        <f t="shared" ca="1" si="129"/>
        <v>-6306813590.1913605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-6306813590.1913605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-26278389.959130667</v>
      </c>
      <c r="L2315" s="444">
        <f t="shared" ca="1" si="129"/>
        <v>-6333091980.1504908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-6333091980.1504908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-26387883.250627045</v>
      </c>
      <c r="L2316" s="444">
        <f t="shared" ca="1" si="129"/>
        <v>-6359479863.4011183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-6359479863.4011183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-26497832.764171325</v>
      </c>
      <c r="L2317" s="444">
        <f t="shared" ca="1" si="129"/>
        <v>-6385977696.1652899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-6385977696.1652899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-26608240.400688708</v>
      </c>
      <c r="L2318" s="444">
        <f t="shared" ca="1" si="129"/>
        <v>-6412585936.565979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-6412585936.565979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-26719108.069024913</v>
      </c>
      <c r="L2319" s="444">
        <f t="shared" ca="1" si="129"/>
        <v>-6439305044.635004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-6439305044.635004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-26830437.685979184</v>
      </c>
      <c r="L2320" s="444">
        <f t="shared" ca="1" si="129"/>
        <v>-6466135482.3209829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-6466135482.3209829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-26942231.176337428</v>
      </c>
      <c r="L2321" s="444">
        <f t="shared" ca="1" si="129"/>
        <v>-6493077713.4973202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-6493077713.4973202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-27054490.472905502</v>
      </c>
      <c r="L2322" s="444">
        <f t="shared" ca="1" si="129"/>
        <v>-6520132203.9702253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-6520132203.9702253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-27167217.516542606</v>
      </c>
      <c r="L2323" s="444">
        <f t="shared" ca="1" si="129"/>
        <v>-6547299421.4867678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-6547299421.4867678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-27280414.256194863</v>
      </c>
      <c r="L2324" s="444">
        <f t="shared" ca="1" si="129"/>
        <v>-6574579835.7429628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-6574579835.7429628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-27394082.648929011</v>
      </c>
      <c r="L2325" s="444">
        <f t="shared" ca="1" si="129"/>
        <v>-6601973918.3918915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-6601973918.3918915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-27508224.659966215</v>
      </c>
      <c r="L2326" s="444">
        <f t="shared" ca="1" si="129"/>
        <v>-6629482143.0518579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-6629482143.0518579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-27622842.262716074</v>
      </c>
      <c r="L2327" s="444">
        <f t="shared" ca="1" si="129"/>
        <v>-6657104985.3145742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-6657104985.3145742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-27737937.438810725</v>
      </c>
      <c r="L2328" s="444">
        <f t="shared" ca="1" si="129"/>
        <v>-6684842922.7533846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-6684842922.7533846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-27853512.178139102</v>
      </c>
      <c r="L2329" s="444">
        <f t="shared" ca="1" si="129"/>
        <v>-6712696434.9315233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-6712696434.9315233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-27969568.478881348</v>
      </c>
      <c r="L2330" s="444">
        <f t="shared" ca="1" si="129"/>
        <v>-6740666003.4104042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-6740666003.4104042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-28086108.347543351</v>
      </c>
      <c r="L2331" s="444">
        <f t="shared" ca="1" si="129"/>
        <v>-6768752111.7579479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-6768752111.7579479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-28203133.798991449</v>
      </c>
      <c r="L2332" s="444">
        <f t="shared" ca="1" si="129"/>
        <v>-6796955245.5569391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-6796955245.5569391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-28320646.856487244</v>
      </c>
      <c r="L2333" s="444">
        <f t="shared" ca="1" si="129"/>
        <v>-6825275892.4134264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-6825275892.4134264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-28438649.551722605</v>
      </c>
      <c r="L2334" s="444">
        <f t="shared" ca="1" si="129"/>
        <v>-6853714541.9651489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-6853714541.9651489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-28557143.924854781</v>
      </c>
      <c r="L2335" s="444">
        <f t="shared" ca="1" si="129"/>
        <v>-6882271685.8900042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-6882271685.8900042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-28676132.024541683</v>
      </c>
      <c r="L2336" s="444">
        <f t="shared" ca="1" si="129"/>
        <v>-6910947817.914546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-6910947817.914546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-28795615.907977276</v>
      </c>
      <c r="L2337" s="444">
        <f t="shared" ca="1" si="129"/>
        <v>-6939743433.8225231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-6939743433.8225231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-28915597.640927181</v>
      </c>
      <c r="L2338" s="444">
        <f t="shared" ca="1" si="129"/>
        <v>-6968659031.4634504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-6968659031.4634504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-29036079.297764376</v>
      </c>
      <c r="L2339" s="444">
        <f t="shared" ca="1" si="129"/>
        <v>-6997695110.7612152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-6997695110.7612152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-29157062.961505059</v>
      </c>
      <c r="L2340" s="444">
        <f t="shared" ca="1" si="129"/>
        <v>-7026852173.7227201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-7026852173.7227201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-29278550.723844666</v>
      </c>
      <c r="L2341" s="444">
        <f t="shared" ca="1" si="129"/>
        <v>-7056130724.4465647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-7056130724.4465647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-29400544.685194019</v>
      </c>
      <c r="L2342" s="444">
        <f t="shared" ca="1" si="129"/>
        <v>-7085531269.1317587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-7085531269.1317587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-29523046.954715662</v>
      </c>
      <c r="L2343" s="444">
        <f t="shared" ca="1" si="129"/>
        <v>-7115054316.0864744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-7115054316.0864744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-29646059.650360309</v>
      </c>
      <c r="L2344" s="444">
        <f t="shared" ca="1" si="129"/>
        <v>-7144700375.7368345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-7144700375.7368345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-29769584.898903478</v>
      </c>
      <c r="L2345" s="444">
        <f t="shared" ca="1" si="129"/>
        <v>-7174469960.6357384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-7174469960.6357384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-29893624.835982244</v>
      </c>
      <c r="L2346" s="444">
        <f t="shared" ca="1" si="129"/>
        <v>-7204363585.4717207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-7204363585.4717207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-30018181.606132172</v>
      </c>
      <c r="L2347" s="444">
        <f t="shared" ca="1" si="129"/>
        <v>-7234381767.0778532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-7234381767.0778532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-30143257.362824388</v>
      </c>
      <c r="L2348" s="444">
        <f t="shared" ca="1" si="129"/>
        <v>-7264525024.4406776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-7264525024.4406776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-30268854.26850282</v>
      </c>
      <c r="L2349" s="444">
        <f t="shared" ca="1" si="129"/>
        <v>-7294793878.7091808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-7294793878.7091808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-30394974.494621586</v>
      </c>
      <c r="L2350" s="444">
        <f t="shared" ca="1" si="129"/>
        <v>-7325188853.2038021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-7325188853.2038021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-30521620.221682511</v>
      </c>
      <c r="L2351" s="444">
        <f t="shared" ca="1" si="129"/>
        <v>-7355710473.4254847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-7355710473.4254847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-30648793.639272854</v>
      </c>
      <c r="L2352" s="444">
        <f t="shared" ca="1" si="129"/>
        <v>-7386359267.0647573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-7386359267.0647573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-30776496.946103159</v>
      </c>
      <c r="L2353" s="444">
        <f t="shared" ca="1" si="129"/>
        <v>-7417135764.0108604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-7417135764.0108604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-30904732.350045249</v>
      </c>
      <c r="L2354" s="444">
        <f t="shared" ca="1" si="129"/>
        <v>-7448040496.3609056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-7448040496.3609056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-31033502.068170436</v>
      </c>
      <c r="L2355" s="444">
        <f t="shared" ca="1" si="129"/>
        <v>-7479073998.4290762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-7479073998.4290762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-31162808.326787822</v>
      </c>
      <c r="L2356" s="444">
        <f t="shared" ca="1" si="129"/>
        <v>-7510236806.7558641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-7510236806.7558641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-31292653.361482766</v>
      </c>
      <c r="L2357" s="444">
        <f t="shared" ca="1" si="129"/>
        <v>-7541529460.1173468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-7541529460.1173468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-31423039.417155609</v>
      </c>
      <c r="L2358" s="444">
        <f t="shared" ca="1" si="129"/>
        <v>-7572952499.534502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-7572952499.534502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-31553968.748060424</v>
      </c>
      <c r="L2359" s="444">
        <f t="shared" ca="1" si="129"/>
        <v>-7604506468.2825623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-7604506468.2825623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-31685443.617844004</v>
      </c>
      <c r="L2360" s="444">
        <f t="shared" ca="1" si="129"/>
        <v>-7636191911.9004059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-7636191911.9004059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-31817466.299585018</v>
      </c>
      <c r="L2361" s="444">
        <f t="shared" ca="1" si="129"/>
        <v>-7668009378.1999912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-7668009378.1999912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-31950039.075833295</v>
      </c>
      <c r="L2362" s="444">
        <f t="shared" ca="1" si="129"/>
        <v>-7699959417.2758245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-7699959417.2758245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-32083164.238649264</v>
      </c>
      <c r="L2363" s="444">
        <f t="shared" ca="1" si="129"/>
        <v>-7732042581.5144739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-7732042581.5144739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-32216844.089643642</v>
      </c>
      <c r="L2364" s="444">
        <f t="shared" ca="1" si="129"/>
        <v>-7764259425.6041174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-7764259425.6041174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-32351080.940017156</v>
      </c>
      <c r="L2365" s="444">
        <f t="shared" ca="1" si="129"/>
        <v>-7796610506.5441341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-7796610506.5441341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-32485877.110600557</v>
      </c>
      <c r="L2366" s="444">
        <f t="shared" ca="1" si="129"/>
        <v>-7829096383.6547346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-7829096383.6547346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-32621234.931894727</v>
      </c>
      <c r="L2367" s="444">
        <f t="shared" ca="1" si="129"/>
        <v>-7861717618.5866289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-7861717618.5866289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-32757156.744110953</v>
      </c>
      <c r="L2368" s="444">
        <f t="shared" ca="1" si="129"/>
        <v>-7894474775.33074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-7894474775.33074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-32893644.897211414</v>
      </c>
      <c r="L2369" s="444">
        <f t="shared" ca="1" si="129"/>
        <v>-7927368420.227951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-7927368420.227951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-33030701.750949796</v>
      </c>
      <c r="L2370" s="444">
        <f t="shared" ca="1" si="129"/>
        <v>-7960399121.9789009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-7960399121.9789009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-33168329.674912088</v>
      </c>
      <c r="L2371" s="444">
        <f t="shared" ca="1" si="129"/>
        <v>-7993567451.6538134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-7993567451.6538134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-33306531.048557553</v>
      </c>
      <c r="L2372" s="444">
        <f t="shared" ca="1" si="129"/>
        <v>-8026873982.7023706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-8026873982.7023706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-33445308.261259876</v>
      </c>
      <c r="L2373" s="444">
        <f t="shared" ca="1" si="129"/>
        <v>-8060319290.9636307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-8060319290.9636307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-33584663.712348454</v>
      </c>
      <c r="L2374" s="444">
        <f t="shared" ca="1" si="129"/>
        <v>-8093903954.6759787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-8093903954.6759787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-33724599.81114991</v>
      </c>
      <c r="L2375" s="444">
        <f t="shared" ca="1" si="129"/>
        <v>-8127628554.4871283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-8127628554.4871283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-33865118.977029704</v>
      </c>
      <c r="L2376" s="444">
        <f t="shared" ca="1" si="129"/>
        <v>-8161493673.4641581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-8161493673.4641581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-34006223.639433987</v>
      </c>
      <c r="L2377" s="444">
        <f t="shared" ca="1" si="129"/>
        <v>-8195499897.1035919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-8195499897.1035919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-34147916.237931632</v>
      </c>
      <c r="L2378" s="444">
        <f t="shared" ca="1" si="129"/>
        <v>-8229647813.3415232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-8229647813.3415232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-34290199.222256348</v>
      </c>
      <c r="L2379" s="444">
        <f t="shared" ca="1" si="129"/>
        <v>-8263938012.5637798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-8263938012.5637798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-34433075.052349083</v>
      </c>
      <c r="L2380" s="444">
        <f t="shared" ca="1" si="129"/>
        <v>-8298371087.6161289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-8298371087.6161289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-34576546.198400535</v>
      </c>
      <c r="L2381" s="444">
        <f t="shared" ca="1" si="129"/>
        <v>-8332947633.8145294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-8332947633.8145294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-34720615.140893869</v>
      </c>
      <c r="L2382" s="444">
        <f t="shared" ca="1" si="129"/>
        <v>-8367668248.9554234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-8367668248.9554234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-34865284.370647594</v>
      </c>
      <c r="L2383" s="444">
        <f t="shared" ca="1" si="129"/>
        <v>-8402533533.3260708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-8402533533.3260708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-35010556.388858631</v>
      </c>
      <c r="L2384" s="444">
        <f t="shared" ca="1" si="129"/>
        <v>-8437544089.7149296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-8437544089.7149296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-35156433.707145542</v>
      </c>
      <c r="L2385" s="444">
        <f t="shared" ca="1" si="129"/>
        <v>-8472700523.4220753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-8472700523.4220753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-35302918.847591981</v>
      </c>
      <c r="L2386" s="444">
        <f t="shared" ca="1" si="129"/>
        <v>-8508003442.2696676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-8508003442.2696676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-35450014.342790283</v>
      </c>
      <c r="L2387" s="444">
        <f t="shared" ca="1" si="129"/>
        <v>-8543453456.6124582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-8543453456.6124582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-35597722.735885248</v>
      </c>
      <c r="L2388" s="444">
        <f t="shared" ca="1" si="129"/>
        <v>-8579051179.3483438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-8579051179.3483438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-35746046.580618098</v>
      </c>
      <c r="L2389" s="444">
        <f t="shared" ca="1" si="129"/>
        <v>-8614797225.9289627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-8614797225.9289627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-35894988.441370681</v>
      </c>
      <c r="L2390" s="444">
        <f t="shared" ca="1" si="129"/>
        <v>-8650692214.3703327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-8650692214.3703327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-36044550.893209718</v>
      </c>
      <c r="L2391" s="444">
        <f t="shared" ca="1" si="129"/>
        <v>-8686736765.2635422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-8686736765.2635422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-36194736.521931425</v>
      </c>
      <c r="L2392" s="444">
        <f t="shared" ca="1" si="129"/>
        <v>-8722931501.7854729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-8722931501.7854729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-36345547.924106136</v>
      </c>
      <c r="L2393" s="444">
        <f t="shared" ca="1" si="129"/>
        <v>-8759277049.7095795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-8759277049.7095795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-36496987.70712325</v>
      </c>
      <c r="L2394" s="444">
        <f t="shared" ca="1" si="129"/>
        <v>-8795774037.4167023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-8795774037.4167023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-36649058.489236258</v>
      </c>
      <c r="L2395" s="444">
        <f t="shared" ca="1" si="129"/>
        <v>-8832423095.9059391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-8832423095.9059391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-36801762.899608076</v>
      </c>
      <c r="L2396" s="444">
        <f t="shared" ca="1" si="129"/>
        <v>-8869224858.8055477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-8869224858.8055477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-36955103.578356445</v>
      </c>
      <c r="L2397" s="444">
        <f t="shared" ca="1" si="129"/>
        <v>-8906179962.3839035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-8906179962.3839035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-37109083.176599599</v>
      </c>
      <c r="L2398" s="444">
        <f t="shared" ca="1" si="129"/>
        <v>-8943289045.560503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-8943289045.560503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-37263704.356502093</v>
      </c>
      <c r="L2399" s="444">
        <f t="shared" ca="1" si="129"/>
        <v>-8980552749.9170055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-8980552749.9170055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-37418969.791320853</v>
      </c>
      <c r="L2400" s="444">
        <f t="shared" ca="1" si="129"/>
        <v>-9017971719.7083263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-9017971719.7083263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-37574882.165451363</v>
      </c>
      <c r="L2401" s="444">
        <f t="shared" ca="1" si="129"/>
        <v>-9055546601.8737774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-9055546601.8737774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-37731444.174474075</v>
      </c>
      <c r="L2402" s="444">
        <f t="shared" ca="1" si="129"/>
        <v>-9093278046.0482521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-9093278046.0482521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-37888658.525201052</v>
      </c>
      <c r="L2403" s="444">
        <f t="shared" ca="1" si="129"/>
        <v>-9131166704.5734539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-9131166704.5734539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-38046527.935722724</v>
      </c>
      <c r="L2404" s="444">
        <f t="shared" ca="1" si="129"/>
        <v>-9169213232.5091763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-9169213232.5091763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-38205055.135454901</v>
      </c>
      <c r="L2405" s="444">
        <f t="shared" ca="1" si="129"/>
        <v>-9207418287.6446304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-9207418287.6446304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-38364242.865185961</v>
      </c>
      <c r="L2406" s="444">
        <f t="shared" ca="1" si="129"/>
        <v>-9245782530.5098171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-9245782530.5098171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-38524093.877124235</v>
      </c>
      <c r="L2407" s="444">
        <f t="shared" ca="1" si="129"/>
        <v>-9284306624.3869419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-9284306624.3869419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-38684610.934945591</v>
      </c>
      <c r="L2408" s="444">
        <f t="shared" ca="1" si="129"/>
        <v>-9322991235.321888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-9322991235.321888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-38845796.813841201</v>
      </c>
      <c r="L2409" s="444">
        <f t="shared" ca="1" si="129"/>
        <v>-9361837032.1357288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-9361837032.1357288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-39007654.300565533</v>
      </c>
      <c r="L2410" s="444">
        <f t="shared" ca="1" si="129"/>
        <v>-9400844686.4362946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-9400844686.4362946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-39170186.19348456</v>
      </c>
      <c r="L2411" s="444">
        <f t="shared" ca="1" si="129"/>
        <v>-9440014872.6297798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-9440014872.6297798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-39333395.302624084</v>
      </c>
      <c r="L2412" s="444">
        <f t="shared" ca="1" si="129"/>
        <v>-9479348267.9324036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-9479348267.9324036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-39497284.449718349</v>
      </c>
      <c r="L2413" s="444">
        <f t="shared" ca="1" si="129"/>
        <v>-9518845552.382122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-9518845552.382122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-39661856.468258843</v>
      </c>
      <c r="L2414" s="444">
        <f t="shared" ca="1" si="129"/>
        <v>-9558507408.8503799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-9558507408.8503799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-39827114.203543246</v>
      </c>
      <c r="L2415" s="444">
        <f t="shared" ca="1" si="129"/>
        <v>-9598334523.0539227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-9598334523.0539227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-39993060.512724675</v>
      </c>
      <c r="L2416" s="444">
        <f t="shared" ca="1" si="129"/>
        <v>-9638327583.5666466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-9638327583.5666466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-40159698.264861025</v>
      </c>
      <c r="L2417" s="444">
        <f t="shared" ca="1" si="129"/>
        <v>-9678487281.8315067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-9678487281.8315067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-40327030.340964608</v>
      </c>
      <c r="L2418" s="444">
        <f t="shared" ca="1" si="129"/>
        <v>-9718814312.172472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-9718814312.172472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-40495059.634051964</v>
      </c>
      <c r="L2419" s="444">
        <f t="shared" ca="1" si="129"/>
        <v>-9759309371.8065243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-9759309371.8065243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-40663789.049193852</v>
      </c>
      <c r="L2420" s="444">
        <f t="shared" ca="1" si="129"/>
        <v>-9799973160.8557186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-9799973160.8557186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-40833221.50356549</v>
      </c>
      <c r="L2421" s="444">
        <f t="shared" ca="1" si="129"/>
        <v>-9840806382.3592834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-9840806382.3592834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-41003359.926497012</v>
      </c>
      <c r="L2422" s="444">
        <f t="shared" ca="1" si="129"/>
        <v>-9881809742.28578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-9881809742.28578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-41174207.259524085</v>
      </c>
      <c r="L2423" s="444">
        <f t="shared" ca="1" si="129"/>
        <v>-9922983949.5453033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-9922983949.5453033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-41345766.456438765</v>
      </c>
      <c r="L2424" s="444">
        <f t="shared" ca="1" si="129"/>
        <v>-9964329716.0017414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-9964329716.0017414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-41518040.483340591</v>
      </c>
      <c r="L2425" s="444">
        <f t="shared" ca="1" si="129"/>
        <v>-10005847756.485083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-10005847756.485083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-41691032.318687841</v>
      </c>
      <c r="L2426" s="444">
        <f t="shared" ca="1" si="129"/>
        <v>-10047538788.80377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-10047538788.80377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-41864744.953349039</v>
      </c>
      <c r="L2427" s="444">
        <f t="shared" ca="1" si="129"/>
        <v>-10089403533.757118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-10089403533.757118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-42039181.390654661</v>
      </c>
      <c r="L2428" s="444">
        <f t="shared" ca="1" si="129"/>
        <v>-10131442715.147774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-10131442715.147774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-42214344.646449059</v>
      </c>
      <c r="L2429" s="444">
        <f t="shared" ca="1" si="129"/>
        <v>-10173657059.794222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-10173657059.794222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-42390237.749142587</v>
      </c>
      <c r="L2430" s="444">
        <f t="shared" ca="1" si="129"/>
        <v>-10216047297.543364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-10216047297.543364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-42566863.739764012</v>
      </c>
      <c r="L2431" s="444">
        <f t="shared" ca="1" si="129"/>
        <v>-10258614161.283127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-10258614161.283127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-42744225.672013029</v>
      </c>
      <c r="L2432" s="444">
        <f t="shared" ca="1" si="129"/>
        <v>-10301358386.955139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-10301358386.955139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-42922326.612313077</v>
      </c>
      <c r="L2433" s="444">
        <f t="shared" ca="1" si="129"/>
        <v>-10344280713.567451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-10344280713.567451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-43101169.639864378</v>
      </c>
      <c r="L2434" s="444">
        <f t="shared" ca="1" si="129"/>
        <v>-10387381883.207315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-10387381883.207315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-43280757.846697144</v>
      </c>
      <c r="L2435" s="444">
        <f t="shared" ca="1" si="129"/>
        <v>-10430662641.054012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-10430662641.054012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-43461094.337725051</v>
      </c>
      <c r="L2436" s="444">
        <f t="shared" ca="1" si="129"/>
        <v>-10474123735.391737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-10474123735.391737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-43642182.2307989</v>
      </c>
      <c r="L2437" s="444">
        <f t="shared" ca="1" si="129"/>
        <v>-10517765917.622536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-10517765917.622536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-43824024.656760566</v>
      </c>
      <c r="L2438" s="444">
        <f t="shared" ca="1" si="129"/>
        <v>-10561589942.279297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-10561589942.279297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-44006624.759497069</v>
      </c>
      <c r="L2439" s="444">
        <f t="shared" ca="1" si="129"/>
        <v>-10605596567.038794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-10605596567.038794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-44189985.695994973</v>
      </c>
      <c r="L2440" s="444">
        <f t="shared" ca="1" si="129"/>
        <v>-10649786552.734789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-10649786552.734789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-44374110.636394955</v>
      </c>
      <c r="L2441" s="444">
        <f t="shared" ca="1" si="129"/>
        <v>-10694160663.371183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-10694160663.371183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-44559002.764046595</v>
      </c>
      <c r="L2442" s="444">
        <f t="shared" ca="1" si="129"/>
        <v>-10738719666.135229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-10738719666.135229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-44744665.275563456</v>
      </c>
      <c r="L2443" s="444">
        <f t="shared" ca="1" si="129"/>
        <v>-10783464331.410793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-10783464331.410793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-44931101.380878307</v>
      </c>
      <c r="L2444" s="444">
        <f t="shared" ca="1" si="129"/>
        <v>-10828395432.791672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-10828395432.791672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-45118314.30329863</v>
      </c>
      <c r="L2445" s="444">
        <f t="shared" ca="1" si="129"/>
        <v>-10873513747.094971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-10873513747.094971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-45306307.279562376</v>
      </c>
      <c r="L2446" s="444">
        <f t="shared" ca="1" si="129"/>
        <v>-10918820054.374533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-10918820054.374533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-45495083.559893884</v>
      </c>
      <c r="L2447" s="444">
        <f t="shared" ca="1" si="129"/>
        <v>-10964315137.934427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-10964315137.934427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-45684646.408060111</v>
      </c>
      <c r="L2448" s="444">
        <f t="shared" ca="1" si="129"/>
        <v>-11009999784.342487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-11009999784.342487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-45874999.101427034</v>
      </c>
      <c r="L2449" s="444">
        <f t="shared" ca="1" si="129"/>
        <v>-11055874783.443914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-11055874783.443914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-46066144.931016311</v>
      </c>
      <c r="L2450" s="444">
        <f t="shared" ca="1" si="129"/>
        <v>-11101940928.374931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-11101940928.374931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-46258087.201562211</v>
      </c>
      <c r="L2451" s="444">
        <f t="shared" ca="1" si="129"/>
        <v>-11148199015.576494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-11148199015.576494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-46450829.231568724</v>
      </c>
      <c r="L2452" s="444">
        <f t="shared" ca="1" si="129"/>
        <v>-11194649844.808064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-11194649844.808064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-46644374.353366934</v>
      </c>
      <c r="L2453" s="444">
        <f t="shared" ca="1" si="129"/>
        <v>-11241294219.16143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-11241294219.16143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-46838725.913172625</v>
      </c>
      <c r="L2454" s="444">
        <f t="shared" ca="1" si="129"/>
        <v>-11288132945.074602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-11288132945.074602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-47033887.271144174</v>
      </c>
      <c r="L2455" s="444">
        <f t="shared" ca="1" si="129"/>
        <v>-11335166832.345747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-11335166832.345747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-47229861.801440611</v>
      </c>
      <c r="L2456" s="444">
        <f t="shared" ca="1" si="129"/>
        <v>-11382396694.147188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-11382396694.147188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-47426652.892279953</v>
      </c>
      <c r="L2457" s="444">
        <f t="shared" ca="1" si="129"/>
        <v>-11429823347.039469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-11429823347.039469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-47624263.94599779</v>
      </c>
      <c r="L2458" s="444">
        <f t="shared" ca="1" si="129"/>
        <v>-11477447610.985466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-11477447610.985466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-47822698.379106104</v>
      </c>
      <c r="L2459" s="444">
        <f t="shared" ca="1" si="129"/>
        <v>-11525270309.364573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-11525270309.364573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-48021959.622352384</v>
      </c>
      <c r="L2460" s="444">
        <f t="shared" ca="1" si="129"/>
        <v>-11573292268.986925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-11573292268.986925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-48222051.120778851</v>
      </c>
      <c r="L2461" s="444">
        <f t="shared" ca="1" si="129"/>
        <v>-11621514320.107704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-11621514320.107704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-48422976.333782099</v>
      </c>
      <c r="L2462" s="444">
        <f t="shared" ca="1" si="129"/>
        <v>-11669937296.441486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-11669937296.441486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-48624738.73517286</v>
      </c>
      <c r="L2463" s="444">
        <f t="shared" ca="1" si="129"/>
        <v>-11718562035.176659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-11718562035.176659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-48827341.81323608</v>
      </c>
      <c r="L2464" s="444">
        <f t="shared" ca="1" si="129"/>
        <v>-11767389376.989895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-11767389376.989895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-49030789.07079123</v>
      </c>
      <c r="L2465" s="444">
        <f t="shared" ca="1" si="129"/>
        <v>-11816420166.060686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-11816420166.060686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-49235084.025252856</v>
      </c>
      <c r="L2466" s="444">
        <f t="shared" ca="1" si="129"/>
        <v>-11865655250.085939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-11865655250.085939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-49440230.208691411</v>
      </c>
      <c r="L2467" s="444">
        <f t="shared" ca="1" si="129"/>
        <v>-11915095480.29463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-11915095480.29463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-49646231.167894289</v>
      </c>
      <c r="L2468" s="444">
        <f t="shared" ca="1" si="129"/>
        <v>-11964741711.462524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-11964741711.462524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-49853090.464427188</v>
      </c>
      <c r="L2469" s="444">
        <f t="shared" ca="1" si="129"/>
        <v>-12014594801.926952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-12014594801.926952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-50060811.674695633</v>
      </c>
      <c r="L2470" s="444">
        <f t="shared" ca="1" si="129"/>
        <v>-12064655613.601648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-12064655613.601648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-50269398.39000687</v>
      </c>
      <c r="L2471" s="444">
        <f t="shared" ca="1" si="129"/>
        <v>-12114925011.991655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-12114925011.991655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-50478854.216631897</v>
      </c>
      <c r="L2472" s="444">
        <f t="shared" ca="1" si="129"/>
        <v>-12165403866.208288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-12165403866.208288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-50689182.775867864</v>
      </c>
      <c r="L2473" s="444">
        <f t="shared" ca="1" si="129"/>
        <v>-12216093048.984156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-12216093048.984156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-50900387.704100646</v>
      </c>
      <c r="L2474" s="444">
        <f t="shared" ca="1" si="129"/>
        <v>-12266993436.688257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-12266993436.688257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-51112472.652867734</v>
      </c>
      <c r="L2475" s="444">
        <f t="shared" ca="1" si="129"/>
        <v>-12318105909.341125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-12318105909.341125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-51325441.288921356</v>
      </c>
      <c r="L2476" s="444">
        <f t="shared" ca="1" si="129"/>
        <v>-12369431350.630047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-12369431350.630047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-51539297.294291861</v>
      </c>
      <c r="L2477" s="444">
        <f t="shared" ca="1" si="129"/>
        <v>-12420970647.924339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-12420970647.924339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-51754044.366351411</v>
      </c>
      <c r="L2478" s="444">
        <f t="shared" ca="1" si="129"/>
        <v>-12472724692.290691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-12472724692.290691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-51969686.21787788</v>
      </c>
      <c r="L2479" s="444">
        <f t="shared" ca="1" si="129"/>
        <v>-12524694378.50857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-12524694378.50857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-52186226.577119038</v>
      </c>
      <c r="L2480" s="444">
        <f t="shared" ca="1" si="129"/>
        <v>-12576880605.08569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-12576880605.08569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-52403669.187857039</v>
      </c>
      <c r="L2481" s="444">
        <f t="shared" ca="1" si="129"/>
        <v>-12629284274.273546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-12629284274.273546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-52622017.809473112</v>
      </c>
      <c r="L2482" s="444">
        <f t="shared" ca="1" si="129"/>
        <v>-12681906292.083019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-12681906292.083019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-52841276.217012577</v>
      </c>
      <c r="L2483" s="444">
        <f t="shared" ca="1" si="129"/>
        <v>-12734747568.300032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-12734747568.300032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-53061448.201250128</v>
      </c>
      <c r="L2484" s="444">
        <f t="shared" ca="1" si="129"/>
        <v>-12787809016.501282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-12787809016.501282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-53282537.568755344</v>
      </c>
      <c r="L2485" s="444">
        <f t="shared" ca="1" si="129"/>
        <v>-12841091554.070038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-12841091554.070038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-53504548.14195849</v>
      </c>
      <c r="L2486" s="444">
        <f t="shared" ca="1" si="129"/>
        <v>-12894596102.211996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-12894596102.211996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-53727483.759216651</v>
      </c>
      <c r="L2487" s="444">
        <f t="shared" ca="1" si="129"/>
        <v>-12948323585.971212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-12948323585.971212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-53951348.274880052</v>
      </c>
      <c r="L2488" s="444">
        <f t="shared" ca="1" si="129"/>
        <v>-13002274934.246092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-13002274934.246092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-54176145.559358716</v>
      </c>
      <c r="L2489" s="444">
        <f t="shared" ca="1" si="129"/>
        <v>-13056451079.80545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-13056451079.80545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-54401879.499189377</v>
      </c>
      <c r="L2490" s="444">
        <f t="shared" ca="1" si="129"/>
        <v>-13110852959.30464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-13110852959.30464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-54628553.997102663</v>
      </c>
      <c r="L2491" s="444">
        <f t="shared" ca="1" si="129"/>
        <v>-13165481513.301743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-13165481513.301743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-54856172.972090594</v>
      </c>
      <c r="L2492" s="444">
        <f t="shared" ca="1" si="129"/>
        <v>-13220337686.273832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-13220337686.273832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-55084740.359474301</v>
      </c>
      <c r="L2493" s="444">
        <f t="shared" ca="1" si="129"/>
        <v>-13275422426.633307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-13275422426.633307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-55314260.110972106</v>
      </c>
      <c r="L2494" s="444">
        <f t="shared" ca="1" si="129"/>
        <v>-13330736686.744278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-13330736686.744278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-55544736.194767825</v>
      </c>
      <c r="L2495" s="444">
        <f t="shared" ca="1" si="129"/>
        <v>-13386281422.939045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-13386281422.939045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-55776172.595579356</v>
      </c>
      <c r="L2496" s="444">
        <f t="shared" ca="1" si="129"/>
        <v>-13442057595.534624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-13442057595.534624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-56008573.314727589</v>
      </c>
      <c r="L2497" s="444">
        <f t="shared" ca="1" si="129"/>
        <v>-13498066168.849352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-13498066168.849352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-56241942.370205633</v>
      </c>
      <c r="L2498" s="444">
        <f t="shared" ca="1" si="129"/>
        <v>-13554308111.219557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-13554308111.219557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-56476283.796748154</v>
      </c>
      <c r="L2499" s="444">
        <f t="shared" ca="1" si="129"/>
        <v>-13610784395.016304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-13610784395.016304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-56711601.64590127</v>
      </c>
      <c r="L2500" s="444">
        <f t="shared" ca="1" si="129"/>
        <v>-13667495996.662205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-13667495996.662205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-56947899.986092515</v>
      </c>
      <c r="L2501" s="444">
        <f t="shared" ca="1" si="129"/>
        <v>-13724443896.648296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-13724443896.648296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-57185182.902701236</v>
      </c>
      <c r="L2502" s="444">
        <f t="shared" ca="1" si="129"/>
        <v>-13781629079.550997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-13781629079.550997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-57423454.498129152</v>
      </c>
      <c r="L2503" s="444">
        <f t="shared" ca="1" si="129"/>
        <v>-13839052534.049126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-13839052534.049126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-57662718.891871355</v>
      </c>
      <c r="L2504" s="444">
        <f t="shared" ca="1" si="129"/>
        <v>-13896715252.940996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-13896715252.940996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-57902980.220587492</v>
      </c>
      <c r="L2505" s="444">
        <f t="shared" ca="1" si="129"/>
        <v>-13954618233.161583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-13954618233.161583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-58144242.63817326</v>
      </c>
      <c r="L2506" s="444">
        <f t="shared" ca="1" si="129"/>
        <v>-14012762475.799757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-14012762475.799757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-58386510.315832317</v>
      </c>
      <c r="L2507" s="444">
        <f t="shared" ca="1" si="129"/>
        <v>-14071148986.115589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-14071148986.115589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-58629787.442148291</v>
      </c>
      <c r="L2508" s="444">
        <f t="shared" ca="1" si="129"/>
        <v>-14129778773.557737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-14129778773.557737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-58874078.223157234</v>
      </c>
      <c r="L2509" s="444">
        <f t="shared" ca="1" si="129"/>
        <v>-14188652851.780895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-14188652851.780895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-59119386.882420398</v>
      </c>
      <c r="L2510" s="444">
        <f t="shared" ca="1" si="129"/>
        <v>-14247772238.663315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-14247772238.663315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-59365717.661097147</v>
      </c>
      <c r="L2511" s="444">
        <f t="shared" ca="1" si="129"/>
        <v>-14307137956.324411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-14307137956.324411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-59613074.818018377</v>
      </c>
      <c r="L2512" s="444">
        <f t="shared" ca="1" si="129"/>
        <v>-14366751031.142429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-14366751031.142429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-59861462.629760124</v>
      </c>
      <c r="L2513" s="444">
        <f t="shared" ca="1" si="129"/>
        <v>-14426612493.77219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-14426612493.77219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-60110885.390717454</v>
      </c>
      <c r="L2514" s="444">
        <f t="shared" ca="1" si="129"/>
        <v>-14486723379.162907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-14486723379.162907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-60361347.413178779</v>
      </c>
      <c r="L2515" s="444">
        <f t="shared" ca="1" si="129"/>
        <v>-14547084726.576086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-14547084726.576086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-60612853.02740036</v>
      </c>
      <c r="L2516" s="444">
        <f t="shared" ca="1" si="129"/>
        <v>-14607697579.603487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-14607697579.603487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-60865406.581681192</v>
      </c>
      <c r="L2517" s="444">
        <f t="shared" ca="1" si="129"/>
        <v>-14668562986.185167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-14668562986.185167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-61119012.442438193</v>
      </c>
      <c r="L2518" s="444">
        <f t="shared" ca="1" si="129"/>
        <v>-14729681998.627605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-14729681998.627605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-61373674.994281687</v>
      </c>
      <c r="L2519" s="444">
        <f t="shared" ca="1" si="129"/>
        <v>-14791055673.621887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-14791055673.621887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-61629398.640091196</v>
      </c>
      <c r="L2520" s="444">
        <f t="shared" ca="1" si="129"/>
        <v>-14852685072.261978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-14852685072.261978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-61886187.801091582</v>
      </c>
      <c r="L2521" s="444">
        <f t="shared" ca="1" si="129"/>
        <v>-14914571260.06307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-14914571260.06307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-62144046.916929461</v>
      </c>
      <c r="L2522" s="444">
        <f t="shared" ca="1" si="129"/>
        <v>-14976715306.98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-14976715306.98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-62402980.445749998</v>
      </c>
      <c r="L2523" s="444">
        <f t="shared" ca="1" si="129"/>
        <v>-15039118287.425749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-15039118287.425749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-62662992.864273958</v>
      </c>
      <c r="L2524" s="444">
        <f t="shared" ca="1" si="129"/>
        <v>-15101781280.290022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-15101781280.290022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-62924088.667875081</v>
      </c>
      <c r="L2525" s="444">
        <f t="shared" ca="1" si="129"/>
        <v>-15164705368.957897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-15164705368.957897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-63186272.370657898</v>
      </c>
      <c r="L2526" s="444">
        <f t="shared" ca="1" si="129"/>
        <v>-15227891641.328554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-15227891641.328554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-63449548.505535647</v>
      </c>
      <c r="L2527" s="444">
        <f t="shared" ca="1" si="129"/>
        <v>-15291341189.834089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-15291341189.834089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-63713921.624308705</v>
      </c>
      <c r="L2528" s="444">
        <f t="shared" ca="1" si="129"/>
        <v>-15355055111.458399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-15355055111.458399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-63979396.297743335</v>
      </c>
      <c r="L2529" s="444">
        <f t="shared" ca="1" si="129"/>
        <v>-15419034507.756142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-15419034507.756142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-64245977.115650587</v>
      </c>
      <c r="L2530" s="444">
        <f t="shared" ca="1" si="129"/>
        <v>-15483280484.871792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-15483280484.871792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-64513668.686965808</v>
      </c>
      <c r="L2531" s="444">
        <f t="shared" ca="1" si="129"/>
        <v>-15547794153.558758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-15547794153.558758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-64782475.639828168</v>
      </c>
      <c r="L2532" s="444">
        <f t="shared" ca="1" si="129"/>
        <v>-15612576629.198586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-15612576629.198586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-65052402.621660769</v>
      </c>
      <c r="L2533" s="444">
        <f t="shared" ca="1" si="129"/>
        <v>-15677629031.820246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-15677629031.820246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-65323454.299251027</v>
      </c>
      <c r="L2534" s="444">
        <f t="shared" ca="1" si="129"/>
        <v>-15742952486.119497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-15742952486.119497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-65595635.358831234</v>
      </c>
      <c r="L2535" s="444">
        <f t="shared" ca="1" si="129"/>
        <v>-15808548121.478329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-15808548121.478329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-65868950.5061597</v>
      </c>
      <c r="L2536" s="444">
        <f t="shared" ca="1" si="129"/>
        <v>-15874417071.984488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-15874417071.984488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-66143404.46660202</v>
      </c>
      <c r="L2537" s="444">
        <f t="shared" ca="1" si="129"/>
        <v>-15940560476.45109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-15940560476.45109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-66419001.985212862</v>
      </c>
      <c r="L2538" s="444">
        <f t="shared" ca="1" si="129"/>
        <v>-16006979478.436302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-16006979478.436302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-66695747.826817915</v>
      </c>
      <c r="L2539" s="444">
        <f t="shared" ca="1" si="129"/>
        <v>-16073675226.263121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-16073675226.263121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-66973646.776096344</v>
      </c>
      <c r="L2540" s="444">
        <f t="shared" ca="1" si="129"/>
        <v>-16140648873.039217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-16140648873.039217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-67252703.637663409</v>
      </c>
      <c r="L2541" s="444">
        <f t="shared" ca="1" si="129"/>
        <v>-16207901576.67688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-16207901576.67688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-67532923.236153662</v>
      </c>
      <c r="L2542" s="444">
        <f t="shared" ca="1" si="129"/>
        <v>-16275434499.913034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-16275434499.913034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-67814310.416304305</v>
      </c>
      <c r="L2543" s="444">
        <f t="shared" ca="1" si="129"/>
        <v>-16343248810.329338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-16343248810.329338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-68096870.043038905</v>
      </c>
      <c r="L2544" s="444">
        <f t="shared" ca="1" si="129"/>
        <v>-16411345680.372377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-16411345680.372377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-68380607.001551569</v>
      </c>
      <c r="L2545" s="444">
        <f t="shared" ca="1" si="129"/>
        <v>-16479726287.373928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-16479726287.373928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-68665526.197391361</v>
      </c>
      <c r="L2546" s="444">
        <f t="shared" ca="1" si="129"/>
        <v>-16548391813.57132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-16548391813.57132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-68951632.556547165</v>
      </c>
      <c r="L2547" s="444">
        <f t="shared" ca="1" si="129"/>
        <v>-16617343446.127867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-16617343446.127867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-69238931.025532767</v>
      </c>
      <c r="L2548" s="444">
        <f t="shared" ca="1" si="129"/>
        <v>-16686582377.1534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-16686582377.1534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-69527426.571472496</v>
      </c>
      <c r="L2549" s="444">
        <f t="shared" ca="1" si="129"/>
        <v>-16756109803.724873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-16756109803.724873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-69817124.182186961</v>
      </c>
      <c r="L2550" s="444">
        <f t="shared" ca="1" si="129"/>
        <v>-16825926927.907059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-16825926927.907059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-70108028.866279423</v>
      </c>
      <c r="L2551" s="444">
        <f t="shared" ca="1" si="129"/>
        <v>-16896034956.773338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-16896034956.773338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-70400145.653222248</v>
      </c>
      <c r="L2552" s="444">
        <f t="shared" ca="1" si="129"/>
        <v>-16966435102.426561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-16966435102.426561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-70693479.59344402</v>
      </c>
      <c r="L2553" s="444">
        <f t="shared" ca="1" si="129"/>
        <v>-17037128582.020006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-17037128582.020006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-70988035.758416697</v>
      </c>
      <c r="L2554" s="444">
        <f t="shared" ca="1" si="129"/>
        <v>-17108116617.778423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-17108116617.778423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-71283819.240743428</v>
      </c>
      <c r="L2555" s="444">
        <f t="shared" ca="1" si="129"/>
        <v>-17179400437.019167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-17179400437.019167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-71580835.154246524</v>
      </c>
      <c r="L2556" s="444">
        <f t="shared" ca="1" si="129"/>
        <v>-17250981272.173412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-17250981272.173412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-71879088.634055883</v>
      </c>
      <c r="L2557" s="444">
        <f t="shared" ca="1" si="129"/>
        <v>-17322860360.807468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-17322860360.807468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-72178584.836697787</v>
      </c>
      <c r="L2558" s="444">
        <f t="shared" ref="L2558:L2812" ca="1" si="134">I2558-J2558+K2558</f>
        <v>-17395038945.644165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-17395038945.644165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-72479328.940184027</v>
      </c>
      <c r="L2559" s="444">
        <f t="shared" ca="1" si="134"/>
        <v>-17467518274.584351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-17467518274.584351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-72781326.144101456</v>
      </c>
      <c r="L2560" s="444">
        <f t="shared" ca="1" si="134"/>
        <v>-17540299600.728451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-17540299600.728451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-73084581.669701874</v>
      </c>
      <c r="L2561" s="444">
        <f t="shared" ca="1" si="134"/>
        <v>-17613384182.398151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-17613384182.398151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-73389100.759992301</v>
      </c>
      <c r="L2562" s="444">
        <f t="shared" ca="1" si="134"/>
        <v>-17686773283.158142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-17686773283.158142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-73694888.679825589</v>
      </c>
      <c r="L2563" s="444">
        <f t="shared" ca="1" si="134"/>
        <v>-17760468171.837967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-17760468171.837967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-74001950.715991527</v>
      </c>
      <c r="L2564" s="444">
        <f t="shared" ca="1" si="134"/>
        <v>-17834470122.553959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-17834470122.553959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-74310292.177308157</v>
      </c>
      <c r="L2565" s="444">
        <f t="shared" ca="1" si="134"/>
        <v>-17908780414.731266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-17908780414.731266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-74619918.39471361</v>
      </c>
      <c r="L2566" s="444">
        <f t="shared" ca="1" si="134"/>
        <v>-17983400333.12598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-17983400333.12598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-74930834.721358255</v>
      </c>
      <c r="L2567" s="444">
        <f t="shared" ca="1" si="134"/>
        <v>-18058331167.84734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-18058331167.84734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-75243046.532697245</v>
      </c>
      <c r="L2568" s="444">
        <f t="shared" ca="1" si="134"/>
        <v>-18133574214.380035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-18133574214.380035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-75556559.226583481</v>
      </c>
      <c r="L2569" s="444">
        <f t="shared" ca="1" si="134"/>
        <v>-18209130773.606621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-18209130773.606621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-75871378.223360926</v>
      </c>
      <c r="L2570" s="444">
        <f t="shared" ca="1" si="134"/>
        <v>-18285002151.829983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-18285002151.829983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-76187508.965958267</v>
      </c>
      <c r="L2571" s="444">
        <f t="shared" ca="1" si="134"/>
        <v>-18361189660.79594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-18361189660.79594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-76504956.919983089</v>
      </c>
      <c r="L2572" s="444">
        <f t="shared" ca="1" si="134"/>
        <v>-18437694617.715923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-18437694617.715923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-76823727.573816344</v>
      </c>
      <c r="L2573" s="444">
        <f t="shared" ca="1" si="134"/>
        <v>-18514518345.289742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-18514518345.289742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-77143826.438707262</v>
      </c>
      <c r="L2574" s="444">
        <f t="shared" ca="1" si="134"/>
        <v>-18591662171.728447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-18591662171.728447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-77465259.048868522</v>
      </c>
      <c r="L2575" s="444">
        <f t="shared" ca="1" si="134"/>
        <v>-18669127430.777317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-18669127430.777317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-77788030.961572155</v>
      </c>
      <c r="L2576" s="444">
        <f t="shared" ca="1" si="134"/>
        <v>-18746915461.738888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-18746915461.738888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-78112147.757245362</v>
      </c>
      <c r="L2577" s="444">
        <f t="shared" ca="1" si="134"/>
        <v>-18825027609.496132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-18825027609.496132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-78437615.039567217</v>
      </c>
      <c r="L2578" s="444">
        <f t="shared" ca="1" si="134"/>
        <v>-18903465224.535698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-18903465224.535698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-78764438.435565412</v>
      </c>
      <c r="L2579" s="444">
        <f t="shared" ca="1" si="134"/>
        <v>-18982229662.971264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-18982229662.971264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-79092623.595713601</v>
      </c>
      <c r="L2580" s="444">
        <f t="shared" ca="1" si="134"/>
        <v>-19061322286.566978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-19061322286.566978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-79422176.194029078</v>
      </c>
      <c r="L2581" s="444">
        <f t="shared" ca="1" si="134"/>
        <v>-19140744462.761009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-19140744462.761009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-79753101.928170875</v>
      </c>
      <c r="L2582" s="444">
        <f t="shared" ca="1" si="134"/>
        <v>-19220497564.689178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-19220497564.689178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-80085406.519538239</v>
      </c>
      <c r="L2583" s="444">
        <f t="shared" ca="1" si="134"/>
        <v>-19300582971.208717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-19300582971.208717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-80419095.713369653</v>
      </c>
      <c r="L2584" s="444">
        <f t="shared" ca="1" si="134"/>
        <v>-19381002066.922089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-19381002066.922089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-80754175.278842032</v>
      </c>
      <c r="L2585" s="444">
        <f t="shared" ca="1" si="134"/>
        <v>-19461756242.200932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-19461756242.200932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-81090651.009170547</v>
      </c>
      <c r="L2586" s="444">
        <f t="shared" ca="1" si="134"/>
        <v>-19542846893.210102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-19542846893.210102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-81428528.72170876</v>
      </c>
      <c r="L2587" s="444">
        <f t="shared" ca="1" si="134"/>
        <v>-19624275421.931812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-19624275421.931812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-81767814.25804922</v>
      </c>
      <c r="L2588" s="444">
        <f t="shared" ca="1" si="134"/>
        <v>-19706043236.189861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-19706043236.189861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-82108513.484124422</v>
      </c>
      <c r="L2589" s="444">
        <f t="shared" ca="1" si="134"/>
        <v>-19788151749.673985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-19788151749.673985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-82450632.290308267</v>
      </c>
      <c r="L2590" s="444">
        <f t="shared" ca="1" si="134"/>
        <v>-19870602381.964294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-19870602381.964294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-82794176.591517895</v>
      </c>
      <c r="L2591" s="444">
        <f t="shared" ca="1" si="134"/>
        <v>-19953396558.555813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-19953396558.555813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-83139152.327315882</v>
      </c>
      <c r="L2592" s="444">
        <f t="shared" ca="1" si="134"/>
        <v>-20036535710.883129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-20036535710.883129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-83485565.462013036</v>
      </c>
      <c r="L2593" s="444">
        <f t="shared" ca="1" si="134"/>
        <v>-20120021276.345142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-20120021276.345142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-83833421.98477143</v>
      </c>
      <c r="L2594" s="444">
        <f t="shared" ca="1" si="134"/>
        <v>-20203854698.329914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-20203854698.329914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-84182727.909707978</v>
      </c>
      <c r="L2595" s="444">
        <f t="shared" ca="1" si="134"/>
        <v>-20288037426.23962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-20288037426.23962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-84533489.275998414</v>
      </c>
      <c r="L2596" s="444">
        <f t="shared" ca="1" si="134"/>
        <v>-20372570915.515617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-20372570915.515617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-84885712.147981733</v>
      </c>
      <c r="L2597" s="444">
        <f t="shared" ca="1" si="134"/>
        <v>-20457456627.663601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-20457456627.663601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-85239402.615264997</v>
      </c>
      <c r="L2598" s="444">
        <f t="shared" ca="1" si="134"/>
        <v>-20542696030.278866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-20542696030.278866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-85594566.792828605</v>
      </c>
      <c r="L2599" s="444">
        <f t="shared" ca="1" si="134"/>
        <v>-20628290597.071693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-20628290597.071693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-85951210.821132049</v>
      </c>
      <c r="L2600" s="444">
        <f t="shared" ca="1" si="134"/>
        <v>-20714241807.892826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-20714241807.892826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-86309340.866220102</v>
      </c>
      <c r="L2601" s="444">
        <f t="shared" ca="1" si="134"/>
        <v>-20800551148.759045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-20800551148.759045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-86668963.119829357</v>
      </c>
      <c r="L2602" s="444">
        <f t="shared" ca="1" si="134"/>
        <v>-20887220111.878876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-20887220111.878876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-87030083.79949531</v>
      </c>
      <c r="L2603" s="444">
        <f t="shared" ca="1" si="134"/>
        <v>-20974250195.678371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-20974250195.678371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-87392709.148659885</v>
      </c>
      <c r="L2604" s="444">
        <f t="shared" ca="1" si="134"/>
        <v>-21061642904.82703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-21061642904.82703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-87756845.43677929</v>
      </c>
      <c r="L2605" s="444">
        <f t="shared" ca="1" si="134"/>
        <v>-21149399750.263809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-21149399750.263809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-88122498.959432542</v>
      </c>
      <c r="L2606" s="444">
        <f t="shared" ca="1" si="134"/>
        <v>-21237522249.22324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-21237522249.22324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-88489676.038430169</v>
      </c>
      <c r="L2607" s="444">
        <f t="shared" ca="1" si="134"/>
        <v>-21326011925.261669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-21326011925.261669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-88858383.021923617</v>
      </c>
      <c r="L2608" s="444">
        <f t="shared" ca="1" si="134"/>
        <v>-21414870308.283592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-21414870308.283592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-89228626.284514964</v>
      </c>
      <c r="L2609" s="444">
        <f t="shared" ca="1" si="134"/>
        <v>-21504098934.568108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-21504098934.568108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-89600412.227367118</v>
      </c>
      <c r="L2610" s="444">
        <f t="shared" ca="1" si="134"/>
        <v>-21593699346.795475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-21593699346.795475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-89973747.278314471</v>
      </c>
      <c r="L2611" s="444">
        <f t="shared" ca="1" si="134"/>
        <v>-21683673094.073788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-21683673094.073788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-90348637.891974121</v>
      </c>
      <c r="L2612" s="444">
        <f t="shared" ca="1" si="134"/>
        <v>-21774021731.965763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-21774021731.965763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-90725090.549857348</v>
      </c>
      <c r="L2613" s="444">
        <f t="shared" ca="1" si="134"/>
        <v>-21864746822.515621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-21864746822.515621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-91103111.76048176</v>
      </c>
      <c r="L2614" s="444">
        <f t="shared" ca="1" si="134"/>
        <v>-21955849934.276104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-21955849934.276104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-91482708.059483767</v>
      </c>
      <c r="L2615" s="444">
        <f t="shared" ca="1" si="134"/>
        <v>-22047332642.335587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-22047332642.335587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-91863886.009731606</v>
      </c>
      <c r="L2616" s="444">
        <f t="shared" ca="1" si="134"/>
        <v>-22139196528.345318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-22139196528.345318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-92246652.201438829</v>
      </c>
      <c r="L2617" s="444">
        <f t="shared" ca="1" si="134"/>
        <v>-22231443180.546757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-22231443180.546757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-92631013.252278149</v>
      </c>
      <c r="L2618" s="444">
        <f t="shared" ca="1" si="134"/>
        <v>-22324074193.799034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-22324074193.799034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-93016975.807495981</v>
      </c>
      <c r="L2619" s="444">
        <f t="shared" ca="1" si="134"/>
        <v>-22417091169.606529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-22417091169.606529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-93404546.540027201</v>
      </c>
      <c r="L2620" s="444">
        <f t="shared" ca="1" si="134"/>
        <v>-22510495716.146557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-22510495716.146557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-93793732.150610656</v>
      </c>
      <c r="L2621" s="444">
        <f t="shared" ca="1" si="134"/>
        <v>-22604289448.297169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-22604289448.297169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-94184539.367904872</v>
      </c>
      <c r="L2622" s="444">
        <f t="shared" ca="1" si="134"/>
        <v>-22698473987.665073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-22698473987.665073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-94576974.948604465</v>
      </c>
      <c r="L2623" s="444">
        <f t="shared" ca="1" si="134"/>
        <v>-22793050962.613678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-22793050962.613678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-94971045.677556992</v>
      </c>
      <c r="L2624" s="444">
        <f t="shared" ca="1" si="134"/>
        <v>-22888022008.291237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-22888022008.291237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-95366758.367880151</v>
      </c>
      <c r="L2625" s="444">
        <f t="shared" ca="1" si="134"/>
        <v>-22983388766.659119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-22983388766.659119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-95764119.861079663</v>
      </c>
      <c r="L2626" s="444">
        <f t="shared" ca="1" si="134"/>
        <v>-23079152886.520199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-23079152886.520199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-96163137.027167499</v>
      </c>
      <c r="L2627" s="444">
        <f t="shared" ca="1" si="134"/>
        <v>-23175316023.547367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-23175316023.547367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-96563816.7647807</v>
      </c>
      <c r="L2628" s="444">
        <f t="shared" ca="1" si="134"/>
        <v>-23271879840.312149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-23271879840.312149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-96966166.001300618</v>
      </c>
      <c r="L2629" s="444">
        <f t="shared" ca="1" si="134"/>
        <v>-23368846006.31345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-23368846006.31345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-97370191.692972705</v>
      </c>
      <c r="L2630" s="444">
        <f t="shared" ca="1" si="134"/>
        <v>-23466216198.006424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-23466216198.006424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-97775900.825026765</v>
      </c>
      <c r="L2631" s="444">
        <f t="shared" ca="1" si="134"/>
        <v>-23563992098.831451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-23563992098.831451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-98183300.411797717</v>
      </c>
      <c r="L2632" s="444">
        <f t="shared" ca="1" si="134"/>
        <v>-23662175399.243248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-23662175399.243248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-98592397.49684687</v>
      </c>
      <c r="L2633" s="444">
        <f t="shared" ca="1" si="134"/>
        <v>-23760767796.740093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-23760767796.740093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-99003199.153083727</v>
      </c>
      <c r="L2634" s="444">
        <f t="shared" ca="1" si="134"/>
        <v>-23859770995.893177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-23859770995.893177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-99415712.482888237</v>
      </c>
      <c r="L2635" s="444">
        <f t="shared" ca="1" si="134"/>
        <v>-23959186708.376064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-23959186708.376064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-99829944.618233606</v>
      </c>
      <c r="L2636" s="444">
        <f t="shared" ca="1" si="134"/>
        <v>-24059016652.994297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-24059016652.994297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-100245902.72080956</v>
      </c>
      <c r="L2637" s="444">
        <f t="shared" ca="1" si="134"/>
        <v>-24159262555.715107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-24159262555.715107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-100663593.98214628</v>
      </c>
      <c r="L2638" s="444">
        <f t="shared" ca="1" si="134"/>
        <v>-24259926149.697254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-24259926149.697254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-101083025.62373856</v>
      </c>
      <c r="L2639" s="444">
        <f t="shared" ca="1" si="134"/>
        <v>-24361009175.320992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-24361009175.320992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-101504204.8971708</v>
      </c>
      <c r="L2640" s="444">
        <f t="shared" ca="1" si="134"/>
        <v>-24462513380.218163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-24462513380.218163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-101927139.08424234</v>
      </c>
      <c r="L2641" s="444">
        <f t="shared" ca="1" si="134"/>
        <v>-24564440519.302406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-24564440519.302406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-102351835.49709336</v>
      </c>
      <c r="L2642" s="444">
        <f t="shared" ca="1" si="134"/>
        <v>-24666792354.7995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-24666792354.7995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-102778301.47833125</v>
      </c>
      <c r="L2643" s="444">
        <f t="shared" ca="1" si="134"/>
        <v>-24769570656.277832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-24769570656.277832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-103206544.40115763</v>
      </c>
      <c r="L2644" s="444">
        <f t="shared" ca="1" si="134"/>
        <v>-24872777200.678989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-24872777200.678989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-103636571.66949579</v>
      </c>
      <c r="L2645" s="444">
        <f t="shared" ca="1" si="134"/>
        <v>-24976413772.348484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-24976413772.348484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-104068390.71811868</v>
      </c>
      <c r="L2646" s="444">
        <f t="shared" ca="1" si="134"/>
        <v>-25080482163.066605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-25080482163.066605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-104502009.01277752</v>
      </c>
      <c r="L2647" s="444">
        <f t="shared" ca="1" si="134"/>
        <v>-25184984172.079384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-25184984172.079384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-104937434.05033076</v>
      </c>
      <c r="L2648" s="444">
        <f t="shared" ca="1" si="134"/>
        <v>-25289921606.129715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-25289921606.129715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-105374673.35887381</v>
      </c>
      <c r="L2649" s="444">
        <f t="shared" ca="1" si="134"/>
        <v>-25395296279.48859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-25395296279.48859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-105813734.49786912</v>
      </c>
      <c r="L2650" s="444">
        <f t="shared" ca="1" si="134"/>
        <v>-25501110013.986458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-25501110013.986458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-106254625.05827691</v>
      </c>
      <c r="L2651" s="444">
        <f t="shared" ca="1" si="134"/>
        <v>-25607364639.044735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-25607364639.044735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-106697352.66268639</v>
      </c>
      <c r="L2652" s="444">
        <f t="shared" ca="1" si="134"/>
        <v>-25714061991.70742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-25714061991.70742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-107141924.96544759</v>
      </c>
      <c r="L2653" s="444">
        <f t="shared" ca="1" si="134"/>
        <v>-25821203916.672867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-25821203916.672867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-107588349.65280361</v>
      </c>
      <c r="L2654" s="444">
        <f t="shared" ca="1" si="134"/>
        <v>-25928792266.325672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-25928792266.325672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-108036634.44302364</v>
      </c>
      <c r="L2655" s="444">
        <f t="shared" ca="1" si="134"/>
        <v>-26036828900.768696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-26036828900.768696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-108486787.08653623</v>
      </c>
      <c r="L2656" s="444">
        <f t="shared" ca="1" si="134"/>
        <v>-26145315687.855232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-26145315687.855232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-108938815.36606346</v>
      </c>
      <c r="L2657" s="444">
        <f t="shared" ca="1" si="134"/>
        <v>-26254254503.221294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-26254254503.221294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-109392727.09675539</v>
      </c>
      <c r="L2658" s="444">
        <f t="shared" ca="1" si="134"/>
        <v>-26363647230.31805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-26363647230.31805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-109848530.1263252</v>
      </c>
      <c r="L2659" s="444">
        <f t="shared" ca="1" si="134"/>
        <v>-26473495760.444374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-26473495760.444374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-110306232.33518489</v>
      </c>
      <c r="L2660" s="444">
        <f t="shared" ca="1" si="134"/>
        <v>-26583801992.77956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-26583801992.77956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-110765841.6365815</v>
      </c>
      <c r="L2661" s="444">
        <f t="shared" ca="1" si="134"/>
        <v>-26694567834.416142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-26694567834.416142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-111227365.97673392</v>
      </c>
      <c r="L2662" s="444">
        <f t="shared" ca="1" si="134"/>
        <v>-26805795200.392876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-26805795200.392876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-111690813.3349703</v>
      </c>
      <c r="L2663" s="444">
        <f t="shared" ca="1" si="134"/>
        <v>-26917486013.727844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-26917486013.727844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-112156191.72386602</v>
      </c>
      <c r="L2664" s="444">
        <f t="shared" ca="1" si="134"/>
        <v>-27029642205.45171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-27029642205.45171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-112623509.18938212</v>
      </c>
      <c r="L2665" s="444">
        <f t="shared" ca="1" si="134"/>
        <v>-27142265714.64109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-27142265714.64109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-113092773.81100453</v>
      </c>
      <c r="L2666" s="444">
        <f t="shared" ca="1" si="134"/>
        <v>-27255358488.452095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-27255358488.452095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-113563993.70188373</v>
      </c>
      <c r="L2667" s="444">
        <f t="shared" ca="1" si="134"/>
        <v>-27368922482.15398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-27368922482.15398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-114037177.00897491</v>
      </c>
      <c r="L2668" s="444">
        <f t="shared" ca="1" si="134"/>
        <v>-27482959659.162956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-27482959659.162956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-114512331.91317897</v>
      </c>
      <c r="L2669" s="444">
        <f t="shared" ca="1" si="134"/>
        <v>-27597471991.076134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-27597471991.076134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-114989466.62948389</v>
      </c>
      <c r="L2670" s="444">
        <f t="shared" ca="1" si="134"/>
        <v>-27712461457.705616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-27712461457.705616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-115468589.40710671</v>
      </c>
      <c r="L2671" s="444">
        <f t="shared" ca="1" si="134"/>
        <v>-27827930047.112724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-27827930047.112724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-115949708.52963635</v>
      </c>
      <c r="L2672" s="444">
        <f t="shared" ca="1" si="134"/>
        <v>-27943879755.642361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-27943879755.642361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-116432832.31517652</v>
      </c>
      <c r="L2673" s="444">
        <f t="shared" ca="1" si="134"/>
        <v>-28060312587.957539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-28060312587.957539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-116917969.11648974</v>
      </c>
      <c r="L2674" s="444">
        <f t="shared" ca="1" si="134"/>
        <v>-28177230557.074028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-28177230557.074028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-117405127.32114179</v>
      </c>
      <c r="L2675" s="444">
        <f t="shared" ca="1" si="134"/>
        <v>-28294635684.395168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-28294635684.395168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-117894315.35164653</v>
      </c>
      <c r="L2676" s="444">
        <f t="shared" ca="1" si="134"/>
        <v>-28412529999.746815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-28412529999.746815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-118385541.66561173</v>
      </c>
      <c r="L2677" s="444">
        <f t="shared" ca="1" si="134"/>
        <v>-28530915541.412426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-28530915541.412426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-118878814.75588511</v>
      </c>
      <c r="L2678" s="444">
        <f t="shared" ca="1" si="134"/>
        <v>-28649794356.168312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-28649794356.168312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-119374143.1507013</v>
      </c>
      <c r="L2679" s="444">
        <f t="shared" ca="1" si="134"/>
        <v>-28769168499.319012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-28769168499.319012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-119871535.41382921</v>
      </c>
      <c r="L2680" s="444">
        <f t="shared" ca="1" si="134"/>
        <v>-28889040034.732841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-28889040034.732841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-120371000.14472015</v>
      </c>
      <c r="L2681" s="444">
        <f t="shared" ca="1" si="134"/>
        <v>-29009411034.877563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-29009411034.877563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-120872545.97865652</v>
      </c>
      <c r="L2682" s="444">
        <f t="shared" ca="1" si="134"/>
        <v>-29130283580.85622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-29130283580.85622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-121376181.58690092</v>
      </c>
      <c r="L2683" s="444">
        <f t="shared" ca="1" si="134"/>
        <v>-29251659762.443123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-29251659762.443123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-121881915.67684636</v>
      </c>
      <c r="L2684" s="444">
        <f t="shared" ca="1" si="134"/>
        <v>-29373541678.119968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-29373541678.119968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-122389756.99216653</v>
      </c>
      <c r="L2685" s="444">
        <f t="shared" ca="1" si="134"/>
        <v>-29495931435.112137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-29495931435.112137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-122899714.31296724</v>
      </c>
      <c r="L2686" s="444">
        <f t="shared" ca="1" si="134"/>
        <v>-29618831149.425102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-29618831149.425102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-123411796.45593792</v>
      </c>
      <c r="L2687" s="444">
        <f t="shared" ca="1" si="134"/>
        <v>-29742242945.881039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-29742242945.881039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-123926012.27450432</v>
      </c>
      <c r="L2688" s="444">
        <f t="shared" ca="1" si="134"/>
        <v>-29866168958.155544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-29866168958.155544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-124442370.65898141</v>
      </c>
      <c r="L2689" s="444">
        <f t="shared" ca="1" si="134"/>
        <v>-29990611328.814526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-29990611328.814526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-124960880.53672719</v>
      </c>
      <c r="L2690" s="444">
        <f t="shared" ca="1" si="134"/>
        <v>-30115572209.351254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-30115572209.351254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-125481550.87229688</v>
      </c>
      <c r="L2691" s="444">
        <f t="shared" ca="1" si="134"/>
        <v>-30241053760.223549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-30241053760.223549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-126004390.66759811</v>
      </c>
      <c r="L2692" s="444">
        <f t="shared" ca="1" si="134"/>
        <v>-30367058150.891148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-30367058150.891148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-126529408.96204644</v>
      </c>
      <c r="L2693" s="444">
        <f t="shared" ca="1" si="134"/>
        <v>-30493587559.853195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-30493587559.853195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-127056614.83272167</v>
      </c>
      <c r="L2694" s="444">
        <f t="shared" ca="1" si="134"/>
        <v>-30620644174.685917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-30620644174.685917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-127586017.39452463</v>
      </c>
      <c r="L2695" s="444">
        <f t="shared" ca="1" si="134"/>
        <v>-30748230192.080441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-30748230192.080441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-128117625.80033515</v>
      </c>
      <c r="L2696" s="444">
        <f t="shared" ca="1" si="134"/>
        <v>-30876347817.880775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-30876347817.880775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-128651449.2411699</v>
      </c>
      <c r="L2697" s="444">
        <f t="shared" ca="1" si="134"/>
        <v>-31004999267.121944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-31004999267.121944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-129187496.94634141</v>
      </c>
      <c r="L2698" s="444">
        <f t="shared" ca="1" si="134"/>
        <v>-31134186764.068287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-31134186764.068287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-129725778.18361787</v>
      </c>
      <c r="L2699" s="444">
        <f t="shared" ca="1" si="134"/>
        <v>-31263912542.251904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-31263912542.251904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-130266302.25938295</v>
      </c>
      <c r="L2700" s="444">
        <f t="shared" ca="1" si="134"/>
        <v>-31394178844.511288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-31394178844.511288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-130809078.51879703</v>
      </c>
      <c r="L2701" s="444">
        <f t="shared" ca="1" si="134"/>
        <v>-31524987923.030087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-31524987923.030087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-131354116.34595869</v>
      </c>
      <c r="L2702" s="444">
        <f t="shared" ca="1" si="134"/>
        <v>-31656342039.376045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-31656342039.376045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-131901425.16406685</v>
      </c>
      <c r="L2703" s="444">
        <f t="shared" ca="1" si="134"/>
        <v>-31788243464.540112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-31788243464.540112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-132451014.4355838</v>
      </c>
      <c r="L2704" s="444">
        <f t="shared" ca="1" si="134"/>
        <v>-31920694478.975697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-31920694478.975697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-133002893.66239876</v>
      </c>
      <c r="L2705" s="444">
        <f t="shared" ca="1" si="134"/>
        <v>-32053697372.638096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-32053697372.638096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-133557072.38599207</v>
      </c>
      <c r="L2706" s="444">
        <f t="shared" ca="1" si="134"/>
        <v>-32187254445.02409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-32187254445.02409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-134113560.18760036</v>
      </c>
      <c r="L2707" s="444">
        <f t="shared" ca="1" si="134"/>
        <v>-32321368005.211689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-32321368005.211689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-134672366.68838203</v>
      </c>
      <c r="L2708" s="444">
        <f t="shared" ca="1" si="134"/>
        <v>-32456040371.90007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-32456040371.90007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-135233501.54958361</v>
      </c>
      <c r="L2709" s="444">
        <f t="shared" ca="1" si="134"/>
        <v>-32591273873.449654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-32591273873.449654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-135796974.47270691</v>
      </c>
      <c r="L2710" s="444">
        <f t="shared" ca="1" si="134"/>
        <v>-32727070847.922359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-32727070847.922359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-136362795.19967648</v>
      </c>
      <c r="L2711" s="444">
        <f t="shared" ca="1" si="134"/>
        <v>-32863433643.122036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-32863433643.122036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-136930973.51300848</v>
      </c>
      <c r="L2712" s="444">
        <f t="shared" ca="1" si="134"/>
        <v>-33000364616.635044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-33000364616.635044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-137501519.23597932</v>
      </c>
      <c r="L2713" s="444">
        <f t="shared" ca="1" si="134"/>
        <v>-33137866135.871025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-33137866135.871025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-138074442.23279592</v>
      </c>
      <c r="L2714" s="444">
        <f t="shared" ca="1" si="134"/>
        <v>-33275940578.103821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-33275940578.103821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-138649752.40876591</v>
      </c>
      <c r="L2715" s="444">
        <f t="shared" ca="1" si="134"/>
        <v>-33414590330.512589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-33414590330.512589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-139227459.7104691</v>
      </c>
      <c r="L2716" s="444">
        <f t="shared" ca="1" si="134"/>
        <v>-33553817790.223057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-33553817790.223057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-139807574.12592942</v>
      </c>
      <c r="L2717" s="444">
        <f t="shared" ca="1" si="134"/>
        <v>-33693625364.348988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-33693625364.348988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-140390105.68478745</v>
      </c>
      <c r="L2718" s="444">
        <f t="shared" ca="1" si="134"/>
        <v>-33834015470.033775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-33834015470.033775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-140975064.45847407</v>
      </c>
      <c r="L2719" s="444">
        <f t="shared" ca="1" si="134"/>
        <v>-33974990534.492249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-33974990534.492249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-141562460.56038436</v>
      </c>
      <c r="L2720" s="444">
        <f t="shared" ca="1" si="134"/>
        <v>-34116552995.052631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-34116552995.052631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-142152304.14605263</v>
      </c>
      <c r="L2721" s="444">
        <f t="shared" ca="1" si="134"/>
        <v>-34258705299.198685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-34258705299.198685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-142744605.41332784</v>
      </c>
      <c r="L2722" s="444">
        <f t="shared" ca="1" si="134"/>
        <v>-34401449904.612015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-34401449904.612015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-143339374.60255006</v>
      </c>
      <c r="L2723" s="444">
        <f t="shared" ca="1" si="134"/>
        <v>-34544789279.214561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-34544789279.214561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-143936621.99672735</v>
      </c>
      <c r="L2724" s="444">
        <f t="shared" ca="1" si="134"/>
        <v>-34688725901.211288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-34688725901.211288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-144536357.92171371</v>
      </c>
      <c r="L2725" s="444">
        <f t="shared" ca="1" si="134"/>
        <v>-34833262259.133003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-34833262259.133003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-145138592.74638751</v>
      </c>
      <c r="L2726" s="444">
        <f t="shared" ca="1" si="134"/>
        <v>-34978400851.879395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-34978400851.879395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-145743336.8828308</v>
      </c>
      <c r="L2727" s="444">
        <f t="shared" ca="1" si="134"/>
        <v>-35124144188.762222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-35124144188.762222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-146350600.78650925</v>
      </c>
      <c r="L2728" s="444">
        <f t="shared" ca="1" si="134"/>
        <v>-35270494789.548729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-35270494789.548729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-146960394.95645303</v>
      </c>
      <c r="L2729" s="444">
        <f t="shared" ca="1" si="134"/>
        <v>-35417455184.50518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-35417455184.50518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-147572729.93543825</v>
      </c>
      <c r="L2730" s="444">
        <f t="shared" ca="1" si="134"/>
        <v>-35565027914.44062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-35565027914.44062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-148187616.31016925</v>
      </c>
      <c r="L2731" s="444">
        <f t="shared" ca="1" si="134"/>
        <v>-35713215530.750793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-35713215530.750793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-148805064.71146163</v>
      </c>
      <c r="L2732" s="444">
        <f t="shared" ca="1" si="134"/>
        <v>-35862020595.462257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-35862020595.462257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-149425085.81442606</v>
      </c>
      <c r="L2733" s="444">
        <f t="shared" ca="1" si="134"/>
        <v>-36011445681.27668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-36011445681.27668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-150047690.33865282</v>
      </c>
      <c r="L2734" s="444">
        <f t="shared" ca="1" si="134"/>
        <v>-36161493371.615334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-36161493371.615334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-150672889.04839721</v>
      </c>
      <c r="L2735" s="444">
        <f t="shared" ca="1" si="134"/>
        <v>-36312166260.663734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-36312166260.663734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-151300692.75276557</v>
      </c>
      <c r="L2736" s="444">
        <f t="shared" ca="1" si="134"/>
        <v>-36463466953.416496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-36463466953.416496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-151931112.30590206</v>
      </c>
      <c r="L2737" s="444">
        <f t="shared" ca="1" si="134"/>
        <v>-36615398065.722397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-36615398065.722397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-152564158.60717666</v>
      </c>
      <c r="L2738" s="444">
        <f t="shared" ca="1" si="134"/>
        <v>-36767962224.329575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-36767962224.329575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-153199842.60137323</v>
      </c>
      <c r="L2739" s="444">
        <f t="shared" ca="1" si="134"/>
        <v>-36921162066.930946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-36921162066.930946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-153838175.27887893</v>
      </c>
      <c r="L2740" s="444">
        <f t="shared" ca="1" si="134"/>
        <v>-37075000242.209824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-37075000242.209824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-154479167.67587426</v>
      </c>
      <c r="L2741" s="444">
        <f t="shared" ca="1" si="134"/>
        <v>-37229479409.885696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-37229479409.885696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-155122830.87452373</v>
      </c>
      <c r="L2742" s="444">
        <f t="shared" ca="1" si="134"/>
        <v>-37384602240.760223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-37384602240.760223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-155769176.0031676</v>
      </c>
      <c r="L2743" s="444">
        <f t="shared" ca="1" si="134"/>
        <v>-37540371416.76339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-37540371416.76339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-156418214.23651412</v>
      </c>
      <c r="L2744" s="444">
        <f t="shared" ca="1" si="134"/>
        <v>-37696789630.999901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-37696789630.999901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-157069956.79583293</v>
      </c>
      <c r="L2745" s="444">
        <f t="shared" ca="1" si="134"/>
        <v>-37853859587.795731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-37853859587.795731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-157724414.94914886</v>
      </c>
      <c r="L2746" s="444">
        <f t="shared" ca="1" si="134"/>
        <v>-38011584002.744881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-38011584002.744881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-158381600.011437</v>
      </c>
      <c r="L2747" s="444">
        <f t="shared" ca="1" si="134"/>
        <v>-38169965602.756317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-38169965602.756317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-159041523.344818</v>
      </c>
      <c r="L2748" s="444">
        <f t="shared" ca="1" si="134"/>
        <v>-38329007126.101135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-38329007126.101135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-159704196.35875472</v>
      </c>
      <c r="L2749" s="444">
        <f t="shared" ca="1" si="134"/>
        <v>-38488711322.459892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-38488711322.459892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-160369630.51024956</v>
      </c>
      <c r="L2750" s="444">
        <f t="shared" ca="1" si="134"/>
        <v>-38649080952.970139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-38649080952.970139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-161037837.30404225</v>
      </c>
      <c r="L2751" s="444">
        <f t="shared" ca="1" si="134"/>
        <v>-38810118790.274178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-38810118790.274178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-161708828.29280907</v>
      </c>
      <c r="L2752" s="444">
        <f t="shared" ca="1" si="134"/>
        <v>-38971827618.566986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-38971827618.566986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-162382615.07736245</v>
      </c>
      <c r="L2753" s="444">
        <f t="shared" ca="1" si="134"/>
        <v>-39134210233.644348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-39134210233.644348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-163059209.30685145</v>
      </c>
      <c r="L2754" s="444">
        <f t="shared" ca="1" si="134"/>
        <v>-39297269442.951202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-39297269442.951202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-163738622.67896333</v>
      </c>
      <c r="L2755" s="444">
        <f t="shared" ca="1" si="134"/>
        <v>-39461008065.630165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-39461008065.630165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-164420866.94012567</v>
      </c>
      <c r="L2756" s="444">
        <f t="shared" ca="1" si="134"/>
        <v>-39625428932.57029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-39625428932.57029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-165105953.88570952</v>
      </c>
      <c r="L2757" s="444">
        <f t="shared" ca="1" si="134"/>
        <v>-39790534886.456001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-39790534886.456001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-165793895.36023334</v>
      </c>
      <c r="L2758" s="444">
        <f t="shared" ca="1" si="134"/>
        <v>-39956328781.816238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-39956328781.816238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-166484703.25756764</v>
      </c>
      <c r="L2759" s="444">
        <f t="shared" ca="1" si="134"/>
        <v>-40122813485.073807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-40122813485.073807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-167178389.52114087</v>
      </c>
      <c r="L2760" s="444">
        <f t="shared" ca="1" si="134"/>
        <v>-40289991874.594948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-40289991874.594948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-167874966.14414561</v>
      </c>
      <c r="L2761" s="444">
        <f t="shared" ca="1" si="134"/>
        <v>-40457866840.73909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-40457866840.73909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-168574445.16974622</v>
      </c>
      <c r="L2762" s="444">
        <f t="shared" ca="1" si="134"/>
        <v>-40626441285.908836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-40626441285.908836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-169276838.6912868</v>
      </c>
      <c r="L2763" s="444">
        <f t="shared" ca="1" si="134"/>
        <v>-40795718124.600121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-40795718124.600121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-169982158.8525005</v>
      </c>
      <c r="L2764" s="444">
        <f t="shared" ca="1" si="134"/>
        <v>-40965700283.452621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-40965700283.452621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-170690417.84771925</v>
      </c>
      <c r="L2765" s="444">
        <f t="shared" ca="1" si="134"/>
        <v>-41136390701.300339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-41136390701.300339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-171401627.92208475</v>
      </c>
      <c r="L2766" s="444">
        <f t="shared" ca="1" si="134"/>
        <v>-41307792329.22242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-41307792329.22242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-172115801.37176007</v>
      </c>
      <c r="L2767" s="444">
        <f t="shared" ca="1" si="134"/>
        <v>-41479908130.594177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-41479908130.594177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-172832950.5441424</v>
      </c>
      <c r="L2768" s="444">
        <f t="shared" ca="1" si="134"/>
        <v>-41652741081.138321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-41652741081.138321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-173553087.83807632</v>
      </c>
      <c r="L2769" s="444">
        <f t="shared" ca="1" si="134"/>
        <v>-41826294168.976395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-41826294168.976395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-174276225.7040683</v>
      </c>
      <c r="L2770" s="444">
        <f t="shared" ca="1" si="134"/>
        <v>-42000570394.680466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-42000570394.680466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-175002376.64450192</v>
      </c>
      <c r="L2771" s="444">
        <f t="shared" ca="1" si="134"/>
        <v>-42175572771.324966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-42175572771.324966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-175731553.21385401</v>
      </c>
      <c r="L2772" s="444">
        <f t="shared" ca="1" si="134"/>
        <v>-42351304324.538818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-42351304324.538818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-176463768.01891175</v>
      </c>
      <c r="L2773" s="444">
        <f t="shared" ca="1" si="134"/>
        <v>-42527768092.557732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-42527768092.557732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-177199033.71899053</v>
      </c>
      <c r="L2774" s="444">
        <f t="shared" ca="1" si="134"/>
        <v>-42704967126.276726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-42704967126.276726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-177937363.02615303</v>
      </c>
      <c r="L2775" s="444">
        <f t="shared" ca="1" si="134"/>
        <v>-42882904489.302879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-42882904489.302879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-178678768.70542866</v>
      </c>
      <c r="L2776" s="444">
        <f t="shared" ca="1" si="134"/>
        <v>-43061583258.008308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-43061583258.008308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-179423263.57503462</v>
      </c>
      <c r="L2777" s="444">
        <f t="shared" ca="1" si="134"/>
        <v>-43241006521.583344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-43241006521.583344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-180170860.50659725</v>
      </c>
      <c r="L2778" s="444">
        <f t="shared" ca="1" si="134"/>
        <v>-43421177382.089943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-43421177382.089943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-180921572.42537475</v>
      </c>
      <c r="L2779" s="444">
        <f t="shared" ca="1" si="134"/>
        <v>-43602098954.51532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-43602098954.51532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-181675412.31048051</v>
      </c>
      <c r="L2780" s="444">
        <f t="shared" ca="1" si="134"/>
        <v>-43783774366.825798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-43783774366.825798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-182432393.19510749</v>
      </c>
      <c r="L2781" s="444">
        <f t="shared" ca="1" si="134"/>
        <v>-43966206760.020905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-43966206760.020905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-183192528.16675377</v>
      </c>
      <c r="L2782" s="444">
        <f t="shared" ca="1" si="134"/>
        <v>-44149399288.18766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-44149399288.18766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-183955830.36744857</v>
      </c>
      <c r="L2783" s="444">
        <f t="shared" ca="1" si="134"/>
        <v>-44333355118.555107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-44333355118.555107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-184722312.9939796</v>
      </c>
      <c r="L2784" s="444">
        <f t="shared" ca="1" si="134"/>
        <v>-44518077431.549088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-44518077431.549088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-185491989.29812118</v>
      </c>
      <c r="L2785" s="444">
        <f t="shared" ca="1" si="134"/>
        <v>-44703569420.847206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-44703569420.847206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-186264872.58686337</v>
      </c>
      <c r="L2786" s="444">
        <f t="shared" ca="1" si="134"/>
        <v>-44889834293.434067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-44889834293.434067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-187040976.22264194</v>
      </c>
      <c r="L2787" s="444">
        <f t="shared" ca="1" si="134"/>
        <v>-45076875269.656708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-45076875269.656708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-187820313.62356961</v>
      </c>
      <c r="L2788" s="444">
        <f t="shared" ca="1" si="134"/>
        <v>-45264695583.280281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-45264695583.280281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-188602898.26366782</v>
      </c>
      <c r="L2789" s="444">
        <f t="shared" ca="1" si="134"/>
        <v>-45453298481.543945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-45453298481.543945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-189388743.67309976</v>
      </c>
      <c r="L2790" s="444">
        <f t="shared" ca="1" si="134"/>
        <v>-45642687225.217049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-45642687225.217049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-190177863.43840438</v>
      </c>
      <c r="L2791" s="444">
        <f t="shared" ca="1" si="134"/>
        <v>-45832865088.655457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-45832865088.655457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-190970271.20273107</v>
      </c>
      <c r="L2792" s="444">
        <f t="shared" ca="1" si="134"/>
        <v>-46023835359.858185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-46023835359.858185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-191765980.66607577</v>
      </c>
      <c r="L2793" s="444">
        <f t="shared" ca="1" si="134"/>
        <v>-46215601340.524261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-46215601340.524261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-192565005.58551776</v>
      </c>
      <c r="L2794" s="444">
        <f t="shared" ca="1" si="134"/>
        <v>-46408166346.109779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-46408166346.109779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-193367359.77545741</v>
      </c>
      <c r="L2795" s="444">
        <f t="shared" ca="1" si="134"/>
        <v>-46601533705.885239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-46601533705.885239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-194173057.10785517</v>
      </c>
      <c r="L2796" s="444">
        <f t="shared" ca="1" si="134"/>
        <v>-46795706762.993095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-46795706762.993095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-194982111.51247123</v>
      </c>
      <c r="L2797" s="444">
        <f t="shared" ca="1" si="134"/>
        <v>-46990688874.505569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-46990688874.505569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-195794536.97710654</v>
      </c>
      <c r="L2798" s="444">
        <f t="shared" ca="1" si="134"/>
        <v>-47186483411.482674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-47186483411.482674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-196610347.54784447</v>
      </c>
      <c r="L2799" s="444">
        <f t="shared" ca="1" si="134"/>
        <v>-47383093759.030518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-47383093759.030518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-197429557.32929382</v>
      </c>
      <c r="L2800" s="444">
        <f t="shared" ca="1" si="134"/>
        <v>-47580523316.35981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-47580523316.35981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-198252180.48483253</v>
      </c>
      <c r="L2801" s="444">
        <f t="shared" ca="1" si="134"/>
        <v>-47778775496.844643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-47778775496.844643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-199078231.23685268</v>
      </c>
      <c r="L2802" s="444">
        <f t="shared" ca="1" si="134"/>
        <v>-47977853728.081497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-47977853728.081497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-199907723.86700624</v>
      </c>
      <c r="L2803" s="444">
        <f t="shared" ca="1" si="134"/>
        <v>-48177761451.948502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-48177761451.948502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-200740672.71645209</v>
      </c>
      <c r="L2804" s="444">
        <f t="shared" ca="1" si="134"/>
        <v>-48378502124.664955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-48378502124.664955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-201577092.18610397</v>
      </c>
      <c r="L2805" s="444">
        <f t="shared" ca="1" si="134"/>
        <v>-48580079216.851059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-48580079216.851059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-202416996.73687941</v>
      </c>
      <c r="L2806" s="444">
        <f t="shared" ca="1" si="134"/>
        <v>-48782496213.587936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-48782496213.587936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-203260400.88994974</v>
      </c>
      <c r="L2807" s="444">
        <f t="shared" ca="1" si="134"/>
        <v>-48985756614.477882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-48985756614.477882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-204107319.22699118</v>
      </c>
      <c r="L2808" s="444">
        <f t="shared" ca="1" si="134"/>
        <v>-49189863933.704872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-49189863933.704872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-204957766.39043698</v>
      </c>
      <c r="L2809" s="444">
        <f t="shared" ca="1" si="134"/>
        <v>-49394821700.095306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-49394821700.095306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-205811757.08373043</v>
      </c>
      <c r="L2810" s="444">
        <f t="shared" ca="1" si="134"/>
        <v>-49600633457.179039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-49600633457.179039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-206669306.07157934</v>
      </c>
      <c r="L2811" s="444">
        <f t="shared" ca="1" si="134"/>
        <v>-49807302763.250618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-49807302763.250618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-207530428.18021092</v>
      </c>
      <c r="L2812" s="444">
        <f t="shared" ca="1" si="134"/>
        <v>-50014833191.430832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-50014833191.430832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-208395138.29762846</v>
      </c>
      <c r="L2813" s="444">
        <f t="shared" ref="L2813:L3067" ca="1" si="139">I2813-J2813+K2813</f>
        <v>-50223228329.728462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-50223228329.728462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-209263451.37386858</v>
      </c>
      <c r="L2814" s="444">
        <f t="shared" ca="1" si="139"/>
        <v>-50432491781.102333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-50432491781.102333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-210135382.42125973</v>
      </c>
      <c r="L2815" s="444">
        <f t="shared" ca="1" si="139"/>
        <v>-50642627163.52359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-50642627163.52359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-211010946.51468164</v>
      </c>
      <c r="L2816" s="444">
        <f t="shared" ca="1" si="139"/>
        <v>-50853638110.038269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-50853638110.038269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-211890158.79182613</v>
      </c>
      <c r="L2817" s="444">
        <f t="shared" ca="1" si="139"/>
        <v>-51065528268.830093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-51065528268.830093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-212773034.45345873</v>
      </c>
      <c r="L2818" s="444">
        <f t="shared" ca="1" si="139"/>
        <v>-51278301303.283554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-51278301303.283554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-213659588.76368147</v>
      </c>
      <c r="L2819" s="444">
        <f t="shared" ca="1" si="139"/>
        <v>-51491960892.047234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-51491960892.047234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-214549837.0501968</v>
      </c>
      <c r="L2820" s="444">
        <f t="shared" ca="1" si="139"/>
        <v>-51706510729.097427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-51706510729.097427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-215443794.70457262</v>
      </c>
      <c r="L2821" s="444">
        <f t="shared" ca="1" si="139"/>
        <v>-51921954523.802002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-51921954523.802002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-216341477.18250835</v>
      </c>
      <c r="L2822" s="444">
        <f t="shared" ca="1" si="139"/>
        <v>-52138296000.984512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-52138296000.984512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-217242900.00410214</v>
      </c>
      <c r="L2823" s="444">
        <f t="shared" ca="1" si="139"/>
        <v>-52355538900.988617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-52355538900.988617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-218148078.75411925</v>
      </c>
      <c r="L2824" s="444">
        <f t="shared" ca="1" si="139"/>
        <v>-52573686979.742737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-52573686979.742737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-219057029.08226141</v>
      </c>
      <c r="L2825" s="444">
        <f t="shared" ca="1" si="139"/>
        <v>-52792744008.824997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-52792744008.824997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-219969766.70343748</v>
      </c>
      <c r="L2826" s="444">
        <f t="shared" ca="1" si="139"/>
        <v>-53012713775.528435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-53012713775.528435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-220886307.39803514</v>
      </c>
      <c r="L2827" s="444">
        <f t="shared" ca="1" si="139"/>
        <v>-53233600082.926468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-53233600082.926468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-221806667.01219362</v>
      </c>
      <c r="L2828" s="444">
        <f t="shared" ca="1" si="139"/>
        <v>-53455406749.93866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-53455406749.93866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-222730861.45807776</v>
      </c>
      <c r="L2829" s="444">
        <f t="shared" ca="1" si="139"/>
        <v>-53678137611.396736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-53678137611.396736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-223658906.71415308</v>
      </c>
      <c r="L2830" s="444">
        <f t="shared" ca="1" si="139"/>
        <v>-53901796518.110886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-53901796518.110886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-224590818.82546201</v>
      </c>
      <c r="L2831" s="444">
        <f t="shared" ca="1" si="139"/>
        <v>-54126387336.936348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-54126387336.936348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-225526613.90390146</v>
      </c>
      <c r="L2832" s="444">
        <f t="shared" ca="1" si="139"/>
        <v>-54351913950.840248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-54351913950.840248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-226466308.12850106</v>
      </c>
      <c r="L2833" s="444">
        <f t="shared" ca="1" si="139"/>
        <v>-54578380258.96875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-54578380258.96875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-227409917.74570313</v>
      </c>
      <c r="L2834" s="444">
        <f t="shared" ca="1" si="139"/>
        <v>-54805790176.714455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-54805790176.714455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-228357459.06964356</v>
      </c>
      <c r="L2835" s="444">
        <f t="shared" ca="1" si="139"/>
        <v>-55034147635.784096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-55034147635.784096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-229308948.48243374</v>
      </c>
      <c r="L2836" s="444">
        <f t="shared" ca="1" si="139"/>
        <v>-55263456584.266533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-55263456584.266533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-230264402.43444392</v>
      </c>
      <c r="L2837" s="444">
        <f t="shared" ca="1" si="139"/>
        <v>-55493720986.700974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-55493720986.700974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-231223837.44458738</v>
      </c>
      <c r="L2838" s="444">
        <f t="shared" ca="1" si="139"/>
        <v>-55724944824.145561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-55724944824.145561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-232187270.1006065</v>
      </c>
      <c r="L2839" s="444">
        <f t="shared" ca="1" si="139"/>
        <v>-55957132094.24617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-55957132094.24617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-233154717.05935904</v>
      </c>
      <c r="L2840" s="444">
        <f t="shared" ca="1" si="139"/>
        <v>-56190286811.305527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-56190286811.305527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-234126195.04710636</v>
      </c>
      <c r="L2841" s="444">
        <f t="shared" ca="1" si="139"/>
        <v>-56424413006.352631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-56424413006.352631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-235101720.85980266</v>
      </c>
      <c r="L2842" s="444">
        <f t="shared" ca="1" si="139"/>
        <v>-56659514727.212433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-56659514727.212433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-236081311.36338514</v>
      </c>
      <c r="L2843" s="444">
        <f t="shared" ca="1" si="139"/>
        <v>-56895596038.575821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-56895596038.575821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-237064983.49406594</v>
      </c>
      <c r="L2844" s="444">
        <f t="shared" ca="1" si="139"/>
        <v>-57132661022.069885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-57132661022.069885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-238052754.25862452</v>
      </c>
      <c r="L2845" s="444">
        <f t="shared" ca="1" si="139"/>
        <v>-57370713776.328506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-57370713776.328506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-239044640.73470211</v>
      </c>
      <c r="L2846" s="444">
        <f t="shared" ca="1" si="139"/>
        <v>-57609758417.06321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-57609758417.06321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-240040660.07109669</v>
      </c>
      <c r="L2847" s="444">
        <f t="shared" ca="1" si="139"/>
        <v>-57849799077.134308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-57849799077.134308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-241040829.48805961</v>
      </c>
      <c r="L2848" s="444">
        <f t="shared" ca="1" si="139"/>
        <v>-58090839906.622368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-58090839906.622368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-242045166.27759317</v>
      </c>
      <c r="L2849" s="444">
        <f t="shared" ca="1" si="139"/>
        <v>-58332885072.899963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-58332885072.899963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-243053687.80374983</v>
      </c>
      <c r="L2850" s="444">
        <f t="shared" ca="1" si="139"/>
        <v>-58575938760.703712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-58575938760.703712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-244066411.50293216</v>
      </c>
      <c r="L2851" s="444">
        <f t="shared" ca="1" si="139"/>
        <v>-58820005172.206642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-58820005172.206642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-245083354.88419434</v>
      </c>
      <c r="L2852" s="444">
        <f t="shared" ca="1" si="139"/>
        <v>-59065088527.090836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-59065088527.090836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-246104535.52954516</v>
      </c>
      <c r="L2853" s="444">
        <f t="shared" ca="1" si="139"/>
        <v>-59311193062.620384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-59311193062.620384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-247129971.0942516</v>
      </c>
      <c r="L2854" s="444">
        <f t="shared" ca="1" si="139"/>
        <v>-59558323033.714638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-59558323033.714638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-248159679.30714428</v>
      </c>
      <c r="L2855" s="444">
        <f t="shared" ca="1" si="139"/>
        <v>-59806482713.021782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-59806482713.021782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-249193677.97092408</v>
      </c>
      <c r="L2856" s="444">
        <f t="shared" ca="1" si="139"/>
        <v>-60055676390.992706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-60055676390.992706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-250231984.96246961</v>
      </c>
      <c r="L2857" s="444">
        <f t="shared" ca="1" si="139"/>
        <v>-60305908375.955177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-60305908375.955177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-251274618.23314658</v>
      </c>
      <c r="L2858" s="444">
        <f t="shared" ca="1" si="139"/>
        <v>-60557182994.188324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-60557182994.188324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-252321595.809118</v>
      </c>
      <c r="L2859" s="444">
        <f t="shared" ca="1" si="139"/>
        <v>-60809504589.997444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-60809504589.997444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-253372935.79165602</v>
      </c>
      <c r="L2860" s="444">
        <f t="shared" ca="1" si="139"/>
        <v>-61062877525.789101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-61062877525.789101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-254428656.35745457</v>
      </c>
      <c r="L2861" s="444">
        <f t="shared" ca="1" si="139"/>
        <v>-61317306182.146553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-61317306182.146553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-255488775.758944</v>
      </c>
      <c r="L2862" s="444">
        <f t="shared" ca="1" si="139"/>
        <v>-61572794957.905495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-61572794957.905495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-256553312.32460621</v>
      </c>
      <c r="L2863" s="444">
        <f t="shared" ca="1" si="139"/>
        <v>-61829348270.230103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-61829348270.230103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-257622284.45929208</v>
      </c>
      <c r="L2864" s="444">
        <f t="shared" ca="1" si="139"/>
        <v>-62086970554.689392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-62086970554.689392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-258695710.64453912</v>
      </c>
      <c r="L2865" s="444">
        <f t="shared" ca="1" si="139"/>
        <v>-62345666265.333931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-62345666265.333931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-259773609.43889138</v>
      </c>
      <c r="L2866" s="444">
        <f t="shared" ca="1" si="139"/>
        <v>-62605439874.77282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-62605439874.77282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-260855999.47822011</v>
      </c>
      <c r="L2867" s="444">
        <f t="shared" ca="1" si="139"/>
        <v>-62866295874.251038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-62866295874.251038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-261942899.476046</v>
      </c>
      <c r="L2868" s="444">
        <f t="shared" ca="1" si="139"/>
        <v>-63128238773.727081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-63128238773.727081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-263034328.22386286</v>
      </c>
      <c r="L2869" s="444">
        <f t="shared" ca="1" si="139"/>
        <v>-63391273101.950943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-63391273101.950943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-264130304.59146225</v>
      </c>
      <c r="L2870" s="444">
        <f t="shared" ca="1" si="139"/>
        <v>-63655403406.542404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-63655403406.542404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-265230847.52726001</v>
      </c>
      <c r="L2871" s="444">
        <f t="shared" ca="1" si="139"/>
        <v>-63920634254.069664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-63920634254.069664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-266335976.05862358</v>
      </c>
      <c r="L2872" s="444">
        <f t="shared" ca="1" si="139"/>
        <v>-64186970230.128288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-64186970230.128288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-267445709.29220122</v>
      </c>
      <c r="L2873" s="444">
        <f t="shared" ca="1" si="139"/>
        <v>-64454415939.420486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-64454415939.420486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-268560066.41425204</v>
      </c>
      <c r="L2874" s="444">
        <f t="shared" ca="1" si="139"/>
        <v>-64722976005.83474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-64722976005.83474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-269679066.69097805</v>
      </c>
      <c r="L2875" s="444">
        <f t="shared" ca="1" si="139"/>
        <v>-64992655072.525719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-64992655072.525719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-270802729.46885717</v>
      </c>
      <c r="L2876" s="444">
        <f t="shared" ca="1" si="139"/>
        <v>-65263457801.994576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-65263457801.994576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-271931074.17497742</v>
      </c>
      <c r="L2877" s="444">
        <f t="shared" ca="1" si="139"/>
        <v>-65535388876.169556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-65535388876.169556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-273064120.31737316</v>
      </c>
      <c r="L2878" s="444">
        <f t="shared" ca="1" si="139"/>
        <v>-65808452996.486931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-65808452996.486931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-274201887.48536223</v>
      </c>
      <c r="L2879" s="444">
        <f t="shared" ca="1" si="139"/>
        <v>-66082654883.97229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-66082654883.97229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-275344395.34988451</v>
      </c>
      <c r="L2880" s="444">
        <f t="shared" ca="1" si="139"/>
        <v>-66357999279.322174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-66357999279.322174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-276491663.66384238</v>
      </c>
      <c r="L2881" s="444">
        <f t="shared" ca="1" si="139"/>
        <v>-66634490942.986015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-66634490942.986015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-277643712.26244175</v>
      </c>
      <c r="L2882" s="444">
        <f t="shared" ca="1" si="139"/>
        <v>-66912134655.248459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-66912134655.248459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-278800561.06353521</v>
      </c>
      <c r="L2883" s="444">
        <f t="shared" ca="1" si="139"/>
        <v>-67190935216.311996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-67190935216.311996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-279962230.0679667</v>
      </c>
      <c r="L2884" s="444">
        <f t="shared" ca="1" si="139"/>
        <v>-67470897446.379967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-67470897446.379967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-281128739.35991651</v>
      </c>
      <c r="L2885" s="444">
        <f t="shared" ca="1" si="139"/>
        <v>-67752026185.739883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-67752026185.739883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-282300109.1072495</v>
      </c>
      <c r="L2886" s="444">
        <f t="shared" ca="1" si="139"/>
        <v>-68034326294.84713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-68034326294.84713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-283476359.56186306</v>
      </c>
      <c r="L2887" s="444">
        <f t="shared" ca="1" si="139"/>
        <v>-68317802654.408997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-68317802654.408997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-284657511.06003749</v>
      </c>
      <c r="L2888" s="444">
        <f t="shared" ca="1" si="139"/>
        <v>-68602460165.469032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-68602460165.469032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-285843584.02278763</v>
      </c>
      <c r="L2889" s="444">
        <f t="shared" ca="1" si="139"/>
        <v>-68888303749.491821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-68888303749.491821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-287034598.95621592</v>
      </c>
      <c r="L2890" s="444">
        <f t="shared" ca="1" si="139"/>
        <v>-69175338348.448044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-69175338348.448044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-288230576.45186687</v>
      </c>
      <c r="L2891" s="444">
        <f t="shared" ca="1" si="139"/>
        <v>-69463568924.899918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-69463568924.899918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-289431537.18708301</v>
      </c>
      <c r="L2892" s="444">
        <f t="shared" ca="1" si="139"/>
        <v>-69753000462.087006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-69753000462.087006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-290637501.92536253</v>
      </c>
      <c r="L2893" s="444">
        <f t="shared" ca="1" si="139"/>
        <v>-70043637964.012375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-70043637964.012375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-291848491.51671821</v>
      </c>
      <c r="L2894" s="444">
        <f t="shared" ca="1" si="139"/>
        <v>-70335486455.529099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-70335486455.529099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-293064526.89803791</v>
      </c>
      <c r="L2895" s="444">
        <f t="shared" ca="1" si="139"/>
        <v>-70628550982.427139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-70628550982.427139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-294285629.09344643</v>
      </c>
      <c r="L2896" s="444">
        <f t="shared" ca="1" si="139"/>
        <v>-70922836611.520584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-70922836611.520584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-295511819.21466911</v>
      </c>
      <c r="L2897" s="444">
        <f t="shared" ca="1" si="139"/>
        <v>-71218348430.73526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-71218348430.73526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-296743118.46139693</v>
      </c>
      <c r="L2898" s="444">
        <f t="shared" ca="1" si="139"/>
        <v>-71515091549.196655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-71515091549.196655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-297979548.12165272</v>
      </c>
      <c r="L2899" s="444">
        <f t="shared" ca="1" si="139"/>
        <v>-71813071097.318314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-71813071097.318314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-299221129.57215965</v>
      </c>
      <c r="L2900" s="444">
        <f t="shared" ca="1" si="139"/>
        <v>-72112292226.890472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-72112292226.890472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-300467884.27871031</v>
      </c>
      <c r="L2901" s="444">
        <f t="shared" ca="1" si="139"/>
        <v>-72412760111.169189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-72412760111.169189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-301719833.79653829</v>
      </c>
      <c r="L2902" s="444">
        <f t="shared" ca="1" si="139"/>
        <v>-72714479944.965729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-72714479944.965729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-302976999.77069056</v>
      </c>
      <c r="L2903" s="444">
        <f t="shared" ca="1" si="139"/>
        <v>-73017456944.73642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-73017456944.73642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-304239403.93640172</v>
      </c>
      <c r="L2904" s="444">
        <f t="shared" ca="1" si="139"/>
        <v>-73321696348.672821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-73321696348.672821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-305507068.11947006</v>
      </c>
      <c r="L2905" s="444">
        <f t="shared" ca="1" si="139"/>
        <v>-73627203416.792297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-73627203416.792297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-306780014.23663455</v>
      </c>
      <c r="L2906" s="444">
        <f t="shared" ca="1" si="139"/>
        <v>-73933983431.028931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-73933983431.028931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-308058264.29595387</v>
      </c>
      <c r="L2907" s="444">
        <f t="shared" ca="1" si="139"/>
        <v>-74242041695.32489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-74242041695.32489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-309341840.39718705</v>
      </c>
      <c r="L2908" s="444">
        <f t="shared" ca="1" si="139"/>
        <v>-74551383535.722076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-74551383535.722076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-310630764.73217529</v>
      </c>
      <c r="L2909" s="444">
        <f t="shared" ca="1" si="139"/>
        <v>-74862014300.454254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-74862014300.454254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-311925059.58522606</v>
      </c>
      <c r="L2910" s="444">
        <f t="shared" ca="1" si="139"/>
        <v>-75173939360.039474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-75173939360.039474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-313224747.33349782</v>
      </c>
      <c r="L2911" s="444">
        <f t="shared" ca="1" si="139"/>
        <v>-75487164107.372971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-75487164107.372971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-314529850.4473874</v>
      </c>
      <c r="L2912" s="444">
        <f t="shared" ca="1" si="139"/>
        <v>-75801693957.820358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-75801693957.820358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-315840391.49091816</v>
      </c>
      <c r="L2913" s="444">
        <f t="shared" ca="1" si="139"/>
        <v>-76117534349.311279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-76117534349.311279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-317156393.12213033</v>
      </c>
      <c r="L2914" s="444">
        <f t="shared" ca="1" si="139"/>
        <v>-76434690742.433411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-76434690742.433411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-318477878.09347254</v>
      </c>
      <c r="L2915" s="444">
        <f t="shared" ca="1" si="139"/>
        <v>-76753168620.526886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-76753168620.526886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-319804869.25219536</v>
      </c>
      <c r="L2916" s="444">
        <f t="shared" ca="1" si="139"/>
        <v>-77072973489.779083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-77072973489.779083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-321137389.54074615</v>
      </c>
      <c r="L2917" s="444">
        <f t="shared" ca="1" si="139"/>
        <v>-77394110879.319824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-77394110879.319824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-322475461.99716592</v>
      </c>
      <c r="L2918" s="444">
        <f t="shared" ca="1" si="139"/>
        <v>-77716586341.316986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-77716586341.316986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-323819109.75548744</v>
      </c>
      <c r="L2919" s="444">
        <f t="shared" ca="1" si="139"/>
        <v>-78040405451.072479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-78040405451.072479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-325168356.04613531</v>
      </c>
      <c r="L2920" s="444">
        <f t="shared" ca="1" si="139"/>
        <v>-78365573807.118622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-78365573807.118622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-326523224.19632757</v>
      </c>
      <c r="L2921" s="444">
        <f t="shared" ca="1" si="139"/>
        <v>-78692097031.314957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-78692097031.314957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-327883737.63047898</v>
      </c>
      <c r="L2922" s="444">
        <f t="shared" ca="1" si="139"/>
        <v>-79019980768.945435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-79019980768.945435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-329249919.87060595</v>
      </c>
      <c r="L2923" s="444">
        <f t="shared" ca="1" si="139"/>
        <v>-79349230688.81604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-79349230688.81604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-330621794.53673351</v>
      </c>
      <c r="L2924" s="444">
        <f t="shared" ca="1" si="139"/>
        <v>-79679852483.352768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-79679852483.352768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-331999385.34730321</v>
      </c>
      <c r="L2925" s="444">
        <f t="shared" ca="1" si="139"/>
        <v>-80011851868.700073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-80011851868.700073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-333382716.11958361</v>
      </c>
      <c r="L2926" s="444">
        <f t="shared" ca="1" si="139"/>
        <v>-80345234584.819656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-80345234584.819656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-334771810.77008188</v>
      </c>
      <c r="L2927" s="444">
        <f t="shared" ca="1" si="139"/>
        <v>-80680006395.589737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-80680006395.589737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-336166693.31495726</v>
      </c>
      <c r="L2928" s="444">
        <f t="shared" ca="1" si="139"/>
        <v>-81016173088.904694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-81016173088.904694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-337567387.87043619</v>
      </c>
      <c r="L2929" s="444">
        <f t="shared" ca="1" si="139"/>
        <v>-81353740476.775131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-81353740476.775131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-338973918.65322971</v>
      </c>
      <c r="L2930" s="444">
        <f t="shared" ca="1" si="139"/>
        <v>-81692714395.42836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-81692714395.42836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-340386309.98095149</v>
      </c>
      <c r="L2931" s="444">
        <f t="shared" ca="1" si="139"/>
        <v>-82033100705.409317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-82033100705.409317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-341804586.27253884</v>
      </c>
      <c r="L2932" s="444">
        <f t="shared" ca="1" si="139"/>
        <v>-82374905291.681854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-82374905291.681854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-343228772.0486744</v>
      </c>
      <c r="L2933" s="444">
        <f t="shared" ca="1" si="139"/>
        <v>-82718134063.73053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-82718134063.73053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-344658891.93221056</v>
      </c>
      <c r="L2934" s="444">
        <f t="shared" ca="1" si="139"/>
        <v>-83062792955.662735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-83062792955.662735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-346094970.64859474</v>
      </c>
      <c r="L2935" s="444">
        <f t="shared" ca="1" si="139"/>
        <v>-83408887926.311325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-83408887926.311325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-347537033.02629721</v>
      </c>
      <c r="L2936" s="444">
        <f t="shared" ca="1" si="139"/>
        <v>-83756424959.337616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-83756424959.337616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-348985103.99724007</v>
      </c>
      <c r="L2937" s="444">
        <f t="shared" ca="1" si="139"/>
        <v>-84105410063.334854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-84105410063.334854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-350439208.59722853</v>
      </c>
      <c r="L2938" s="444">
        <f t="shared" ca="1" si="139"/>
        <v>-84455849271.932083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-84455849271.932083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-351899371.9663837</v>
      </c>
      <c r="L2939" s="444">
        <f t="shared" ca="1" si="139"/>
        <v>-84807748643.898468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-84807748643.898468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-353365619.34957695</v>
      </c>
      <c r="L2940" s="444">
        <f t="shared" ca="1" si="139"/>
        <v>-85161114263.248047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-85161114263.248047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-354837976.09686685</v>
      </c>
      <c r="L2941" s="444">
        <f t="shared" ca="1" si="139"/>
        <v>-85515952239.34491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-85515952239.34491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-356316467.66393709</v>
      </c>
      <c r="L2942" s="444">
        <f t="shared" ca="1" si="139"/>
        <v>-85872268707.00885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-85872268707.00885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-357801119.61253685</v>
      </c>
      <c r="L2943" s="444">
        <f t="shared" ca="1" si="139"/>
        <v>-86230069826.621384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-86230069826.621384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-359291957.61092246</v>
      </c>
      <c r="L2944" s="444">
        <f t="shared" ca="1" si="139"/>
        <v>-86589361784.2323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-86589361784.2323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-360789007.43430126</v>
      </c>
      <c r="L2945" s="444">
        <f t="shared" ca="1" si="139"/>
        <v>-86950150791.666595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-86950150791.666595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-362292294.96527749</v>
      </c>
      <c r="L2946" s="444">
        <f t="shared" ca="1" si="139"/>
        <v>-87312443086.631866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-87312443086.631866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-363801846.19429946</v>
      </c>
      <c r="L2947" s="444">
        <f t="shared" ca="1" si="139"/>
        <v>-87676244932.826172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-87676244932.826172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-365317687.22010905</v>
      </c>
      <c r="L2948" s="444">
        <f t="shared" ca="1" si="139"/>
        <v>-88041562620.04628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-88041562620.04628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-366839844.25019282</v>
      </c>
      <c r="L2949" s="444">
        <f t="shared" ca="1" si="139"/>
        <v>-88408402464.296478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-88408402464.296478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-368368343.60123533</v>
      </c>
      <c r="L2950" s="444">
        <f t="shared" ca="1" si="139"/>
        <v>-88776770807.89772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-88776770807.89772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-369903211.69957381</v>
      </c>
      <c r="L2951" s="444">
        <f t="shared" ca="1" si="139"/>
        <v>-89146674019.59729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-89146674019.59729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-371444475.08165538</v>
      </c>
      <c r="L2952" s="444">
        <f t="shared" ca="1" si="139"/>
        <v>-89518118494.67894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-89518118494.67894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-372992160.39449561</v>
      </c>
      <c r="L2953" s="444">
        <f t="shared" ca="1" si="139"/>
        <v>-89891110655.073441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-89891110655.073441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-374546294.39613932</v>
      </c>
      <c r="L2954" s="444">
        <f t="shared" ca="1" si="139"/>
        <v>-90265656949.469574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-90265656949.469574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-376106903.95612323</v>
      </c>
      <c r="L2955" s="444">
        <f t="shared" ca="1" si="139"/>
        <v>-90641763853.42569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-90641763853.42569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-377674016.05594039</v>
      </c>
      <c r="L2956" s="444">
        <f t="shared" ca="1" si="139"/>
        <v>-91019437869.481628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-91019437869.481628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-379247657.78950679</v>
      </c>
      <c r="L2957" s="444">
        <f t="shared" ca="1" si="139"/>
        <v>-91398685527.271133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-91398685527.271133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-380827856.3636297</v>
      </c>
      <c r="L2958" s="444">
        <f t="shared" ca="1" si="139"/>
        <v>-91779513383.634766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-91779513383.634766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-382414639.0984782</v>
      </c>
      <c r="L2959" s="444">
        <f t="shared" ca="1" si="139"/>
        <v>-92161928022.733246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-92161928022.733246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-384008033.42805517</v>
      </c>
      <c r="L2960" s="444">
        <f t="shared" ca="1" si="139"/>
        <v>-92545936056.161301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-92545936056.161301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-385608066.90067208</v>
      </c>
      <c r="L2961" s="444">
        <f t="shared" ca="1" si="139"/>
        <v>-92931544123.061966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-92931544123.061966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-387214767.17942488</v>
      </c>
      <c r="L2962" s="444">
        <f t="shared" ca="1" si="139"/>
        <v>-93318758890.241394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-93318758890.241394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-388828162.04267246</v>
      </c>
      <c r="L2963" s="444">
        <f t="shared" ca="1" si="139"/>
        <v>-93707587052.284073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-93707587052.284073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-390448279.38451695</v>
      </c>
      <c r="L2964" s="444">
        <f t="shared" ca="1" si="139"/>
        <v>-94098035331.668594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-94098035331.668594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-392075147.21528578</v>
      </c>
      <c r="L2965" s="444">
        <f t="shared" ca="1" si="139"/>
        <v>-94490110478.883881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-94490110478.883881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-393708793.66201615</v>
      </c>
      <c r="L2966" s="444">
        <f t="shared" ca="1" si="139"/>
        <v>-94883819272.545898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-94883819272.545898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-395349246.96894121</v>
      </c>
      <c r="L2967" s="444">
        <f t="shared" ca="1" si="139"/>
        <v>-95279168519.514847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-95279168519.514847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-396996535.49797851</v>
      </c>
      <c r="L2968" s="444">
        <f t="shared" ca="1" si="139"/>
        <v>-95676165055.012833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-95676165055.012833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-398650687.72922015</v>
      </c>
      <c r="L2969" s="444">
        <f t="shared" ca="1" si="139"/>
        <v>-96074815742.74205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-96074815742.74205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-400311732.2614252</v>
      </c>
      <c r="L2970" s="444">
        <f t="shared" ca="1" si="139"/>
        <v>-96475127475.003479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-96475127475.003479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-401979697.81251448</v>
      </c>
      <c r="L2971" s="444">
        <f t="shared" ca="1" si="139"/>
        <v>-96877107172.815994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-96877107172.815994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-403654613.22006667</v>
      </c>
      <c r="L2972" s="444">
        <f t="shared" ca="1" si="139"/>
        <v>-97280761786.036057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-97280761786.036057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-405336507.44181693</v>
      </c>
      <c r="L2973" s="444">
        <f t="shared" ca="1" si="139"/>
        <v>-97686098293.477875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-97686098293.477875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-407025409.55615783</v>
      </c>
      <c r="L2974" s="444">
        <f t="shared" ca="1" si="139"/>
        <v>-98093123703.034027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-98093123703.034027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-408721348.76264179</v>
      </c>
      <c r="L2975" s="444">
        <f t="shared" ca="1" si="139"/>
        <v>-98501845051.796661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-98501845051.796661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-410424354.3824861</v>
      </c>
      <c r="L2976" s="444">
        <f t="shared" ca="1" si="139"/>
        <v>-98912269406.179153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-98912269406.179153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-412134455.85907978</v>
      </c>
      <c r="L2977" s="444">
        <f t="shared" ca="1" si="139"/>
        <v>-99324403862.038239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-99324403862.038239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-413851682.75849265</v>
      </c>
      <c r="L2978" s="444">
        <f t="shared" ca="1" si="139"/>
        <v>-99738255544.796738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-99738255544.796738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-415576064.76998639</v>
      </c>
      <c r="L2979" s="444">
        <f t="shared" ca="1" si="139"/>
        <v>-100153831609.56673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-100153831609.56673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-417307631.70652801</v>
      </c>
      <c r="L2980" s="444">
        <f t="shared" ca="1" si="139"/>
        <v>-100571139241.27325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-100571139241.27325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-419046413.50530523</v>
      </c>
      <c r="L2981" s="444">
        <f t="shared" ca="1" si="139"/>
        <v>-100990185654.77856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-100990185654.77856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-420792440.22824401</v>
      </c>
      <c r="L2982" s="444">
        <f t="shared" ca="1" si="139"/>
        <v>-101410978095.00681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-101410978095.00681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-422545742.06252837</v>
      </c>
      <c r="L2983" s="444">
        <f t="shared" ca="1" si="139"/>
        <v>-101833523837.06934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-101833523837.06934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-424306349.32112223</v>
      </c>
      <c r="L2984" s="444">
        <f t="shared" ca="1" si="139"/>
        <v>-102257830186.39046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-102257830186.39046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-426074292.44329357</v>
      </c>
      <c r="L2985" s="444">
        <f t="shared" ca="1" si="139"/>
        <v>-102683904478.83376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-102683904478.83376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-427849601.99514067</v>
      </c>
      <c r="L2986" s="444">
        <f t="shared" ca="1" si="139"/>
        <v>-103111754080.8289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-103111754080.8289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-429632308.67012042</v>
      </c>
      <c r="L2987" s="444">
        <f t="shared" ca="1" si="139"/>
        <v>-103541386389.49902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-103541386389.49902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-431422443.28957927</v>
      </c>
      <c r="L2988" s="444">
        <f t="shared" ca="1" si="139"/>
        <v>-103972808832.7886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-103972808832.7886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-433220036.80328584</v>
      </c>
      <c r="L2989" s="444">
        <f t="shared" ca="1" si="139"/>
        <v>-104406028869.59189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-104406028869.59189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-435025120.28996617</v>
      </c>
      <c r="L2990" s="444">
        <f t="shared" ca="1" si="139"/>
        <v>-104841053989.88185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-104841053989.88185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-436837724.95784104</v>
      </c>
      <c r="L2991" s="444">
        <f t="shared" ca="1" si="139"/>
        <v>-105277891714.83969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-105277891714.83969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-438657882.14516538</v>
      </c>
      <c r="L2992" s="444">
        <f t="shared" ca="1" si="139"/>
        <v>-105716549596.98486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-105716549596.98486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-440485623.32077026</v>
      </c>
      <c r="L2993" s="444">
        <f t="shared" ca="1" si="139"/>
        <v>-106157035220.30563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-106157035220.30563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-442320980.08460683</v>
      </c>
      <c r="L2994" s="444">
        <f t="shared" ca="1" si="139"/>
        <v>-106599356200.39024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-106599356200.39024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-444163984.1682927</v>
      </c>
      <c r="L2995" s="444">
        <f t="shared" ca="1" si="139"/>
        <v>-107043520184.55853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-107043520184.55853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-446014667.43566054</v>
      </c>
      <c r="L2996" s="444">
        <f t="shared" ca="1" si="139"/>
        <v>-107489534851.99419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-107489534851.99419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-447873061.88330913</v>
      </c>
      <c r="L2997" s="444">
        <f t="shared" ca="1" si="139"/>
        <v>-107937407913.8775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-107937407913.8775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-449739199.64115626</v>
      </c>
      <c r="L2998" s="444">
        <f t="shared" ca="1" si="139"/>
        <v>-108387147113.51866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-108387147113.51866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-451613112.97299439</v>
      </c>
      <c r="L2999" s="444">
        <f t="shared" ca="1" si="139"/>
        <v>-108838760226.49165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-108838760226.49165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-453494834.27704859</v>
      </c>
      <c r="L3000" s="444">
        <f t="shared" ca="1" si="139"/>
        <v>-109292255060.76871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-109292255060.76871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-455384396.08653629</v>
      </c>
      <c r="L3001" s="444">
        <f t="shared" ca="1" si="139"/>
        <v>-109747639456.85524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-109747639456.85524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-457281831.07023007</v>
      </c>
      <c r="L3002" s="444">
        <f t="shared" ca="1" si="139"/>
        <v>-110204921287.92548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-110204921287.92548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-459187172.03302282</v>
      </c>
      <c r="L3003" s="444">
        <f t="shared" ca="1" si="139"/>
        <v>-110664108459.9585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-110664108459.9585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-461100451.91649371</v>
      </c>
      <c r="L3004" s="444">
        <f t="shared" ca="1" si="139"/>
        <v>-111125208911.87498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-111125208911.87498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-463021703.79947907</v>
      </c>
      <c r="L3005" s="444">
        <f t="shared" ca="1" si="139"/>
        <v>-111588230615.67447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-111588230615.67447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-464950960.89864367</v>
      </c>
      <c r="L3006" s="444">
        <f t="shared" ca="1" si="139"/>
        <v>-112053181576.57312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-112053181576.57312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-466888256.56905472</v>
      </c>
      <c r="L3007" s="444">
        <f t="shared" ca="1" si="139"/>
        <v>-112520069833.14218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-112520069833.14218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-468833624.30475909</v>
      </c>
      <c r="L3008" s="444">
        <f t="shared" ca="1" si="139"/>
        <v>-112988903457.44695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-112988903457.44695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-470787097.73936218</v>
      </c>
      <c r="L3009" s="444">
        <f t="shared" ca="1" si="139"/>
        <v>-113459690555.18631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-113459690555.18631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-472748710.64660966</v>
      </c>
      <c r="L3010" s="444">
        <f t="shared" ca="1" si="139"/>
        <v>-113932439265.83292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-113932439265.83292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-474718496.94097042</v>
      </c>
      <c r="L3011" s="444">
        <f t="shared" ca="1" si="139"/>
        <v>-114407157762.77388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-114407157762.77388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-476696490.6782245</v>
      </c>
      <c r="L3012" s="444">
        <f t="shared" ca="1" si="139"/>
        <v>-114883854253.4521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-114883854253.4521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-478682726.05605042</v>
      </c>
      <c r="L3013" s="444">
        <f t="shared" ca="1" si="139"/>
        <v>-115362536979.50815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-115362536979.50815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-480677237.41461724</v>
      </c>
      <c r="L3014" s="444">
        <f t="shared" ca="1" si="139"/>
        <v>-115843214216.92276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-115843214216.92276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-482680059.23717821</v>
      </c>
      <c r="L3015" s="444">
        <f t="shared" ca="1" si="139"/>
        <v>-116325894276.15994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-116325894276.15994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-484691226.15066642</v>
      </c>
      <c r="L3016" s="444">
        <f t="shared" ca="1" si="139"/>
        <v>-116810585502.31061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-116810585502.31061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-486710772.92629421</v>
      </c>
      <c r="L3017" s="444">
        <f t="shared" ca="1" si="139"/>
        <v>-117297296275.23691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-117297296275.23691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-488738734.4801538</v>
      </c>
      <c r="L3018" s="444">
        <f t="shared" ca="1" si="139"/>
        <v>-117786035009.71706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-117786035009.71706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-490775145.87382108</v>
      </c>
      <c r="L3019" s="444">
        <f t="shared" ca="1" si="139"/>
        <v>-118276810155.59088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-118276810155.59088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-492820042.31496197</v>
      </c>
      <c r="L3020" s="444">
        <f t="shared" ca="1" si="139"/>
        <v>-118769630197.90584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-118769630197.90584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-494873459.15794098</v>
      </c>
      <c r="L3021" s="444">
        <f t="shared" ca="1" si="139"/>
        <v>-119264503657.06378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-119264503657.06378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-496935431.90443248</v>
      </c>
      <c r="L3022" s="444">
        <f t="shared" ca="1" si="139"/>
        <v>-119761439088.96822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-119761439088.96822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-499005996.20403421</v>
      </c>
      <c r="L3023" s="444">
        <f t="shared" ca="1" si="139"/>
        <v>-120260445085.17226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-120260445085.17226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-501085187.85488439</v>
      </c>
      <c r="L3024" s="444">
        <f t="shared" ca="1" si="139"/>
        <v>-120761530273.02715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-120761530273.02715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-503173042.80427974</v>
      </c>
      <c r="L3025" s="444">
        <f t="shared" ca="1" si="139"/>
        <v>-121264703315.83142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-121264703315.83142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-505269597.14929765</v>
      </c>
      <c r="L3026" s="444">
        <f t="shared" ca="1" si="139"/>
        <v>-121769972912.98071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-121769972912.98071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-507374887.13741958</v>
      </c>
      <c r="L3027" s="444">
        <f t="shared" ca="1" si="139"/>
        <v>-122277347800.11813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-122277347800.11813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-509488949.1671589</v>
      </c>
      <c r="L3028" s="444">
        <f t="shared" ca="1" si="139"/>
        <v>-122786836749.28529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-122786836749.28529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-511611819.78868872</v>
      </c>
      <c r="L3029" s="444">
        <f t="shared" ca="1" si="139"/>
        <v>-123298448569.07399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-123298448569.07399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-513743535.70447493</v>
      </c>
      <c r="L3030" s="444">
        <f t="shared" ca="1" si="139"/>
        <v>-123812192104.77846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-123812192104.77846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-515884133.76991028</v>
      </c>
      <c r="L3031" s="444">
        <f t="shared" ca="1" si="139"/>
        <v>-124328076238.54837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-124328076238.54837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-518033650.99395156</v>
      </c>
      <c r="L3032" s="444">
        <f t="shared" ca="1" si="139"/>
        <v>-124846109889.54233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-124846109889.54233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-520192124.53975964</v>
      </c>
      <c r="L3033" s="444">
        <f t="shared" ca="1" si="139"/>
        <v>-125366302014.08209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-125366302014.08209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-522359591.72534198</v>
      </c>
      <c r="L3034" s="444">
        <f t="shared" ca="1" si="139"/>
        <v>-125888661605.80743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-125888661605.80743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-524536090.02419764</v>
      </c>
      <c r="L3035" s="444">
        <f t="shared" ca="1" si="139"/>
        <v>-126413197695.83163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-126413197695.83163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-526721657.06596512</v>
      </c>
      <c r="L3036" s="444">
        <f t="shared" ca="1" si="139"/>
        <v>-126939919352.8976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-126939919352.8976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-528916330.6370734</v>
      </c>
      <c r="L3037" s="444">
        <f t="shared" ca="1" si="139"/>
        <v>-127468835683.53467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-127468835683.53467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-531120148.68139446</v>
      </c>
      <c r="L3038" s="444">
        <f t="shared" ca="1" si="139"/>
        <v>-127999955832.21606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-127999955832.21606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-533333149.30090034</v>
      </c>
      <c r="L3039" s="444">
        <f t="shared" ca="1" si="139"/>
        <v>-128533288981.51697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-128533288981.51697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-535555370.75632071</v>
      </c>
      <c r="L3040" s="444">
        <f t="shared" ca="1" si="139"/>
        <v>-129068844352.27328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-129068844352.27328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-537786851.46780539</v>
      </c>
      <c r="L3041" s="444">
        <f t="shared" ca="1" si="139"/>
        <v>-129606631203.74109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-129606631203.74109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-540027630.01558781</v>
      </c>
      <c r="L3042" s="444">
        <f t="shared" ca="1" si="139"/>
        <v>-130146658833.75668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-130146658833.75668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-542277745.14065289</v>
      </c>
      <c r="L3043" s="444">
        <f t="shared" ca="1" si="139"/>
        <v>-130688936578.89734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-130688936578.89734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-544537235.74540555</v>
      </c>
      <c r="L3044" s="444">
        <f t="shared" ca="1" si="139"/>
        <v>-131233473814.64275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-131233473814.64275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-546806140.89434481</v>
      </c>
      <c r="L3045" s="444">
        <f t="shared" ca="1" si="139"/>
        <v>-131780279955.53709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-131780279955.53709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-549084499.81473792</v>
      </c>
      <c r="L3046" s="444">
        <f t="shared" ca="1" si="139"/>
        <v>-132329364455.35184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-132329364455.35184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-551372351.89729941</v>
      </c>
      <c r="L3047" s="444">
        <f t="shared" ca="1" si="139"/>
        <v>-132880736807.24913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-132880736807.24913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-553669736.69687128</v>
      </c>
      <c r="L3048" s="444">
        <f t="shared" ca="1" si="139"/>
        <v>-133434406543.946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-133434406543.946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-555976693.93310821</v>
      </c>
      <c r="L3049" s="444">
        <f t="shared" ca="1" si="139"/>
        <v>-133990383237.8791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-133990383237.8791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-558293263.4911629</v>
      </c>
      <c r="L3050" s="444">
        <f t="shared" ca="1" si="139"/>
        <v>-134548676501.37027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-134548676501.37027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-560619485.42237604</v>
      </c>
      <c r="L3051" s="444">
        <f t="shared" ca="1" si="139"/>
        <v>-135109295986.79265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-135109295986.79265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-562955399.9449693</v>
      </c>
      <c r="L3052" s="444">
        <f t="shared" ca="1" si="139"/>
        <v>-135672251386.73763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-135672251386.73763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-565301047.44474018</v>
      </c>
      <c r="L3053" s="444">
        <f t="shared" ca="1" si="139"/>
        <v>-136237552434.18236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-136237552434.18236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-567656468.47575986</v>
      </c>
      <c r="L3054" s="444">
        <f t="shared" ca="1" si="139"/>
        <v>-136805208902.65811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-136805208902.65811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-570021703.7610755</v>
      </c>
      <c r="L3055" s="444">
        <f t="shared" ca="1" si="139"/>
        <v>-137375230606.41919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-137375230606.41919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-572396794.19341326</v>
      </c>
      <c r="L3056" s="444">
        <f t="shared" ca="1" si="139"/>
        <v>-137947627400.61261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-137947627400.61261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-574781780.83588588</v>
      </c>
      <c r="L3057" s="444">
        <f t="shared" ca="1" si="139"/>
        <v>-138522409181.44849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-138522409181.44849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-577176704.92270207</v>
      </c>
      <c r="L3058" s="444">
        <f t="shared" ca="1" si="139"/>
        <v>-139099585886.37119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-139099585886.37119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-579581607.85987997</v>
      </c>
      <c r="L3059" s="444">
        <f t="shared" ca="1" si="139"/>
        <v>-139679167494.23108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-139679167494.23108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-581996531.22596288</v>
      </c>
      <c r="L3060" s="444">
        <f t="shared" ca="1" si="139"/>
        <v>-140261164025.45703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-140261164025.45703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-584421516.77273762</v>
      </c>
      <c r="L3061" s="444">
        <f t="shared" ca="1" si="139"/>
        <v>-140845585542.22977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-140845585542.22977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-586856606.42595732</v>
      </c>
      <c r="L3062" s="444">
        <f t="shared" ca="1" si="139"/>
        <v>-141432442148.65573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-141432442148.65573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-589301842.28606558</v>
      </c>
      <c r="L3063" s="444">
        <f t="shared" ca="1" si="139"/>
        <v>-142021743990.9418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-142021743990.9418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-591757266.62892413</v>
      </c>
      <c r="L3064" s="444">
        <f t="shared" ca="1" si="139"/>
        <v>-142613501257.57074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-142613501257.57074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-594222921.90654469</v>
      </c>
      <c r="L3065" s="444">
        <f t="shared" ca="1" si="139"/>
        <v>-143207724179.47729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-143207724179.47729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-596698850.74782205</v>
      </c>
      <c r="L3066" s="444">
        <f t="shared" ca="1" si="139"/>
        <v>-143804423030.22513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-143804423030.22513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-599185095.95927131</v>
      </c>
      <c r="L3067" s="444">
        <f t="shared" ca="1" si="139"/>
        <v>-144403608126.18439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-144403608126.18439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-601681700.52576828</v>
      </c>
      <c r="L3068" s="444">
        <f t="shared" ref="L3068:L3322" ca="1" si="144">I3068-J3068+K3068</f>
        <v>-145005289826.71014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-145005289826.71014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-604188707.61129224</v>
      </c>
      <c r="L3069" s="444">
        <f t="shared" ca="1" si="144"/>
        <v>-145609478534.32144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-145609478534.32144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-606706160.55967271</v>
      </c>
      <c r="L3070" s="444">
        <f t="shared" ca="1" si="144"/>
        <v>-146216184694.8811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-146216184694.8811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-609234102.89533794</v>
      </c>
      <c r="L3071" s="444">
        <f t="shared" ca="1" si="144"/>
        <v>-146825418797.77643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-146825418797.77643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-611772578.32406843</v>
      </c>
      <c r="L3072" s="444">
        <f t="shared" ca="1" si="144"/>
        <v>-147437191376.10049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-147437191376.10049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-614321630.73375201</v>
      </c>
      <c r="L3073" s="444">
        <f t="shared" ca="1" si="144"/>
        <v>-148051513006.83426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-148051513006.83426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-616881304.19514275</v>
      </c>
      <c r="L3074" s="444">
        <f t="shared" ca="1" si="144"/>
        <v>-148668394311.02939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-148668394311.02939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-619451642.9626224</v>
      </c>
      <c r="L3075" s="444">
        <f t="shared" ca="1" si="144"/>
        <v>-149287845953.992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-149287845953.992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-622032691.47496665</v>
      </c>
      <c r="L3076" s="444">
        <f t="shared" ca="1" si="144"/>
        <v>-149909878645.46698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-149909878645.46698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-624624494.35611236</v>
      </c>
      <c r="L3077" s="444">
        <f t="shared" ca="1" si="144"/>
        <v>-150534503139.82309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-150534503139.82309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-627227096.41592956</v>
      </c>
      <c r="L3078" s="444">
        <f t="shared" ca="1" si="144"/>
        <v>-151161730236.23901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-151161730236.23901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-629840542.65099585</v>
      </c>
      <c r="L3079" s="444">
        <f t="shared" ca="1" si="144"/>
        <v>-151791570778.89001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-151791570778.89001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-632464878.24537504</v>
      </c>
      <c r="L3080" s="444">
        <f t="shared" ca="1" si="144"/>
        <v>-152424035657.13538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-152424035657.13538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-635100148.57139742</v>
      </c>
      <c r="L3081" s="444">
        <f t="shared" ca="1" si="144"/>
        <v>-153059135805.70679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-153059135805.70679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-637746399.19044495</v>
      </c>
      <c r="L3082" s="444">
        <f t="shared" ca="1" si="144"/>
        <v>-153696882204.89722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-153696882204.89722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-640403675.85373843</v>
      </c>
      <c r="L3083" s="444">
        <f t="shared" ca="1" si="144"/>
        <v>-154337285880.75095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-154337285880.75095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-643072024.50312889</v>
      </c>
      <c r="L3084" s="444">
        <f t="shared" ca="1" si="144"/>
        <v>-154980357905.25409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-154980357905.25409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-645751491.27189207</v>
      </c>
      <c r="L3085" s="444">
        <f t="shared" ca="1" si="144"/>
        <v>-155626109396.52597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-155626109396.52597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-648442122.48552489</v>
      </c>
      <c r="L3086" s="444">
        <f t="shared" ca="1" si="144"/>
        <v>-156274551519.01151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-156274551519.01151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-651143964.66254795</v>
      </c>
      <c r="L3087" s="444">
        <f t="shared" ca="1" si="144"/>
        <v>-156925695483.67404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-156925695483.67404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-653857064.5153085</v>
      </c>
      <c r="L3088" s="444">
        <f t="shared" ca="1" si="144"/>
        <v>-157579552548.18936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-157579552548.18936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-656581468.95078897</v>
      </c>
      <c r="L3089" s="444">
        <f t="shared" ca="1" si="144"/>
        <v>-158236134017.14014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-158236134017.14014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-659317225.07141721</v>
      </c>
      <c r="L3090" s="444">
        <f t="shared" ca="1" si="144"/>
        <v>-158895451242.21155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-158895451242.21155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-662064380.17588139</v>
      </c>
      <c r="L3091" s="444">
        <f t="shared" ca="1" si="144"/>
        <v>-159557515622.38742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-159557515622.38742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-664822981.75994754</v>
      </c>
      <c r="L3092" s="444">
        <f t="shared" ca="1" si="144"/>
        <v>-160222338604.14737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-160222338604.14737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-667593077.5172807</v>
      </c>
      <c r="L3093" s="444">
        <f t="shared" ca="1" si="144"/>
        <v>-160889931681.66464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-160889931681.66464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-670374715.34026933</v>
      </c>
      <c r="L3094" s="444">
        <f t="shared" ca="1" si="144"/>
        <v>-161560306397.00491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-161560306397.00491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-673167943.32085383</v>
      </c>
      <c r="L3095" s="444">
        <f t="shared" ca="1" si="144"/>
        <v>-162233474340.32578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-162233474340.32578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-675972809.75135744</v>
      </c>
      <c r="L3096" s="444">
        <f t="shared" ca="1" si="144"/>
        <v>-162909447150.07712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-162909447150.07712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-678789363.12532127</v>
      </c>
      <c r="L3097" s="444">
        <f t="shared" ca="1" si="144"/>
        <v>-163588236513.20245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-163588236513.20245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-681617652.13834357</v>
      </c>
      <c r="L3098" s="444">
        <f t="shared" ca="1" si="144"/>
        <v>-164269854165.34079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-164269854165.34079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-684457725.6889199</v>
      </c>
      <c r="L3099" s="444">
        <f t="shared" ca="1" si="144"/>
        <v>-164954311891.02972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-164954311891.02972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-687309632.87929046</v>
      </c>
      <c r="L3100" s="444">
        <f t="shared" ca="1" si="144"/>
        <v>-165641621523.90903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-165641621523.90903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-690173423.01628757</v>
      </c>
      <c r="L3101" s="444">
        <f t="shared" ca="1" si="144"/>
        <v>-166331794946.92532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-166331794946.92532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-693049145.61218882</v>
      </c>
      <c r="L3102" s="444">
        <f t="shared" ca="1" si="144"/>
        <v>-167024844092.53751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-167024844092.53751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-695936850.38557291</v>
      </c>
      <c r="L3103" s="444">
        <f t="shared" ca="1" si="144"/>
        <v>-167720780942.92307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-167720780942.92307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-698836587.26217937</v>
      </c>
      <c r="L3104" s="444">
        <f t="shared" ca="1" si="144"/>
        <v>-168419617530.18524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-168419617530.18524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-701748406.37577188</v>
      </c>
      <c r="L3105" s="444">
        <f t="shared" ca="1" si="144"/>
        <v>-169121365936.561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-169121365936.561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-704672358.06900418</v>
      </c>
      <c r="L3106" s="444">
        <f t="shared" ca="1" si="144"/>
        <v>-169826038294.63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-169826038294.63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-707608492.89429164</v>
      </c>
      <c r="L3107" s="444">
        <f t="shared" ca="1" si="144"/>
        <v>-170533646787.52429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-170533646787.52429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-710556861.61468458</v>
      </c>
      <c r="L3108" s="444">
        <f t="shared" ca="1" si="144"/>
        <v>-171244203649.13898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-171244203649.13898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-713517515.20474577</v>
      </c>
      <c r="L3109" s="444">
        <f t="shared" ca="1" si="144"/>
        <v>-171957721164.34372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-171957721164.34372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-716490504.8514322</v>
      </c>
      <c r="L3110" s="444">
        <f t="shared" ca="1" si="144"/>
        <v>-172674211669.19516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-172674211669.19516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-719475881.95497978</v>
      </c>
      <c r="L3111" s="444">
        <f t="shared" ca="1" si="144"/>
        <v>-173393687551.15015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-173393687551.15015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-722473698.12979221</v>
      </c>
      <c r="L3112" s="444">
        <f t="shared" ca="1" si="144"/>
        <v>-174116161249.27994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-174116161249.27994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-725484005.20533311</v>
      </c>
      <c r="L3113" s="444">
        <f t="shared" ca="1" si="144"/>
        <v>-174841645254.48526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-174841645254.48526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-728506855.22702193</v>
      </c>
      <c r="L3114" s="444">
        <f t="shared" ca="1" si="144"/>
        <v>-175570152109.71228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-175570152109.71228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-731542300.45713449</v>
      </c>
      <c r="L3115" s="444">
        <f t="shared" ca="1" si="144"/>
        <v>-176301694410.1694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-176301694410.1694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-734590393.37570584</v>
      </c>
      <c r="L3116" s="444">
        <f t="shared" ca="1" si="144"/>
        <v>-177036284803.5451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-177036284803.5451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-737651186.68143797</v>
      </c>
      <c r="L3117" s="444">
        <f t="shared" ca="1" si="144"/>
        <v>-177773935990.22653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-177773935990.22653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-740724733.29261053</v>
      </c>
      <c r="L3118" s="444">
        <f t="shared" ca="1" si="144"/>
        <v>-178514660723.51913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-178514660723.51913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-743811086.34799635</v>
      </c>
      <c r="L3119" s="444">
        <f t="shared" ca="1" si="144"/>
        <v>-179258471809.86713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-179258471809.86713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-746910299.20777965</v>
      </c>
      <c r="L3120" s="444">
        <f t="shared" ca="1" si="144"/>
        <v>-180005382109.07492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-180005382109.07492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-750022425.45447886</v>
      </c>
      <c r="L3121" s="444">
        <f t="shared" ca="1" si="144"/>
        <v>-180755404534.52939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-180755404534.52939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-753147518.8938725</v>
      </c>
      <c r="L3122" s="444">
        <f t="shared" ca="1" si="144"/>
        <v>-181508552053.42325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-181508552053.42325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-756285633.55593014</v>
      </c>
      <c r="L3123" s="444">
        <f t="shared" ca="1" si="144"/>
        <v>-182264837686.97919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-182264837686.97919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-759436823.69574666</v>
      </c>
      <c r="L3124" s="444">
        <f t="shared" ca="1" si="144"/>
        <v>-183024274510.67493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-183024274510.67493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-762601143.79447889</v>
      </c>
      <c r="L3125" s="444">
        <f t="shared" ca="1" si="144"/>
        <v>-183786875654.46939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-183786875654.46939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-765778648.56028914</v>
      </c>
      <c r="L3126" s="444">
        <f t="shared" ca="1" si="144"/>
        <v>-184552654303.02969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-184552654303.02969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-768969392.92929041</v>
      </c>
      <c r="L3127" s="444">
        <f t="shared" ca="1" si="144"/>
        <v>-185321623695.95898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-185321623695.95898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-772173432.06649578</v>
      </c>
      <c r="L3128" s="444">
        <f t="shared" ca="1" si="144"/>
        <v>-186093797128.02548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-186093797128.02548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-775390821.36677289</v>
      </c>
      <c r="L3129" s="444">
        <f t="shared" ca="1" si="144"/>
        <v>-186869187949.39224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-186869187949.39224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-778621616.45580101</v>
      </c>
      <c r="L3130" s="444">
        <f t="shared" ca="1" si="144"/>
        <v>-187647809565.84805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-187647809565.84805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-781865873.1910336</v>
      </c>
      <c r="L3131" s="444">
        <f t="shared" ca="1" si="144"/>
        <v>-188429675439.03909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-188429675439.03909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-785123647.66266286</v>
      </c>
      <c r="L3132" s="444">
        <f t="shared" ca="1" si="144"/>
        <v>-189214799086.70175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-189214799086.70175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-788394996.19459057</v>
      </c>
      <c r="L3133" s="444">
        <f t="shared" ca="1" si="144"/>
        <v>-190003194082.89633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-190003194082.89633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-791679975.34540141</v>
      </c>
      <c r="L3134" s="444">
        <f t="shared" ca="1" si="144"/>
        <v>-190794874058.24173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-190794874058.24173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-794978641.9093405</v>
      </c>
      <c r="L3135" s="444">
        <f t="shared" ca="1" si="144"/>
        <v>-191589852700.15106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-191589852700.15106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-798291052.91729605</v>
      </c>
      <c r="L3136" s="444">
        <f t="shared" ca="1" si="144"/>
        <v>-192388143753.06836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-192388143753.06836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-801617265.63778484</v>
      </c>
      <c r="L3137" s="444">
        <f t="shared" ca="1" si="144"/>
        <v>-193189761018.70615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-193189761018.70615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-804957337.57794225</v>
      </c>
      <c r="L3138" s="444">
        <f t="shared" ca="1" si="144"/>
        <v>-193994718356.28409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-193994718356.28409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-808311326.48451698</v>
      </c>
      <c r="L3139" s="444">
        <f t="shared" ca="1" si="144"/>
        <v>-194803029682.76862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-194803029682.76862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-811679290.34486926</v>
      </c>
      <c r="L3140" s="444">
        <f t="shared" ca="1" si="144"/>
        <v>-195614708973.11349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-195614708973.11349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-815061287.38797283</v>
      </c>
      <c r="L3141" s="444">
        <f t="shared" ca="1" si="144"/>
        <v>-196429770260.50146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-196429770260.50146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-818457376.08542275</v>
      </c>
      <c r="L3142" s="444">
        <f t="shared" ca="1" si="144"/>
        <v>-197248227636.58688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-197248227636.58688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-821867615.15244532</v>
      </c>
      <c r="L3143" s="444">
        <f t="shared" ca="1" si="144"/>
        <v>-198070095251.73932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-198070095251.73932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-825292063.54891384</v>
      </c>
      <c r="L3144" s="444">
        <f t="shared" ca="1" si="144"/>
        <v>-198895387315.28824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-198895387315.28824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-828730780.48036766</v>
      </c>
      <c r="L3145" s="444">
        <f t="shared" ca="1" si="144"/>
        <v>-199724118095.76862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-199724118095.76862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-832183825.39903593</v>
      </c>
      <c r="L3146" s="444">
        <f t="shared" ca="1" si="144"/>
        <v>-200556301921.16766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-200556301921.16766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-835651258.00486529</v>
      </c>
      <c r="L3147" s="444">
        <f t="shared" ca="1" si="144"/>
        <v>-201391953179.17252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-201391953179.17252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-839133138.24655211</v>
      </c>
      <c r="L3148" s="444">
        <f t="shared" ca="1" si="144"/>
        <v>-202231086317.41907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-202231086317.41907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-842629526.32257938</v>
      </c>
      <c r="L3149" s="444">
        <f t="shared" ca="1" si="144"/>
        <v>-203073715843.74164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-203073715843.74164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-846140482.68225682</v>
      </c>
      <c r="L3150" s="444">
        <f t="shared" ca="1" si="144"/>
        <v>-203919856326.42389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-203919856326.42389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-849666068.02676618</v>
      </c>
      <c r="L3151" s="444">
        <f t="shared" ca="1" si="144"/>
        <v>-204769522394.45065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-204769522394.45065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-853206343.31021106</v>
      </c>
      <c r="L3152" s="444">
        <f t="shared" ca="1" si="144"/>
        <v>-205622728737.76086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-205622728737.76086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-856761369.7406702</v>
      </c>
      <c r="L3153" s="444">
        <f t="shared" ca="1" si="144"/>
        <v>-206479490107.50153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-206479490107.50153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-860331208.78125632</v>
      </c>
      <c r="L3154" s="444">
        <f t="shared" ca="1" si="144"/>
        <v>-207339821316.28278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-207339821316.28278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-863915922.15117824</v>
      </c>
      <c r="L3155" s="444">
        <f t="shared" ca="1" si="144"/>
        <v>-208203737238.43396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-208203737238.43396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-867515571.82680809</v>
      </c>
      <c r="L3156" s="444">
        <f t="shared" ca="1" si="144"/>
        <v>-209071252810.26077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-209071252810.26077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-871130220.04275322</v>
      </c>
      <c r="L3157" s="444">
        <f t="shared" ca="1" si="144"/>
        <v>-209942383030.30353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-209942383030.30353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-874759929.29293132</v>
      </c>
      <c r="L3158" s="444">
        <f t="shared" ca="1" si="144"/>
        <v>-210817142959.59647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-210817142959.59647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-878404762.33165193</v>
      </c>
      <c r="L3159" s="444">
        <f t="shared" ca="1" si="144"/>
        <v>-211695547721.92813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-211695547721.92813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-882064782.1747005</v>
      </c>
      <c r="L3160" s="444">
        <f t="shared" ca="1" si="144"/>
        <v>-212577612504.10284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-212577612504.10284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-885740052.10042846</v>
      </c>
      <c r="L3161" s="444">
        <f t="shared" ca="1" si="144"/>
        <v>-213463352556.20328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-213463352556.20328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-889430635.65084696</v>
      </c>
      <c r="L3162" s="444">
        <f t="shared" ca="1" si="144"/>
        <v>-214352783191.85413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-214352783191.85413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-893136596.63272548</v>
      </c>
      <c r="L3163" s="444">
        <f t="shared" ca="1" si="144"/>
        <v>-215245919788.48685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-215245919788.48685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-896857999.11869514</v>
      </c>
      <c r="L3164" s="444">
        <f t="shared" ca="1" si="144"/>
        <v>-216142777787.60553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-216142777787.60553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-900594907.44835639</v>
      </c>
      <c r="L3165" s="444">
        <f t="shared" ca="1" si="144"/>
        <v>-217043372695.05389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-217043372695.05389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-904347386.2293911</v>
      </c>
      <c r="L3166" s="444">
        <f t="shared" ca="1" si="144"/>
        <v>-217947720081.28329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-217947720081.28329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-908115500.33868039</v>
      </c>
      <c r="L3167" s="444">
        <f t="shared" ca="1" si="144"/>
        <v>-218855835581.62198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-218855835581.62198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-911899314.92342484</v>
      </c>
      <c r="L3168" s="444">
        <f t="shared" ca="1" si="144"/>
        <v>-219767734896.54541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-219767734896.54541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-915698895.40227234</v>
      </c>
      <c r="L3169" s="444">
        <f t="shared" ca="1" si="144"/>
        <v>-220683433791.94769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-220683433791.94769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-919514307.46644878</v>
      </c>
      <c r="L3170" s="444">
        <f t="shared" ca="1" si="144"/>
        <v>-221602948099.41415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-221602948099.41415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-923345617.08089232</v>
      </c>
      <c r="L3171" s="444">
        <f t="shared" ca="1" si="144"/>
        <v>-222526293716.49506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-222526293716.49506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-927192890.48539603</v>
      </c>
      <c r="L3172" s="444">
        <f t="shared" ca="1" si="144"/>
        <v>-223453486606.98044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-223453486606.98044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-931056194.19575179</v>
      </c>
      <c r="L3173" s="444">
        <f t="shared" ca="1" si="144"/>
        <v>-224384542801.17618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-224384542801.17618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-934935595.00490069</v>
      </c>
      <c r="L3174" s="444">
        <f t="shared" ca="1" si="144"/>
        <v>-225319478396.18109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-225319478396.18109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-938831159.98408771</v>
      </c>
      <c r="L3175" s="444">
        <f t="shared" ca="1" si="144"/>
        <v>-226258309556.16519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-226258309556.16519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-942742956.48402166</v>
      </c>
      <c r="L3176" s="444">
        <f t="shared" ca="1" si="144"/>
        <v>-227201052512.6492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-227201052512.6492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-946671052.1360383</v>
      </c>
      <c r="L3177" s="444">
        <f t="shared" ca="1" si="144"/>
        <v>-228147723564.78525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-228147723564.78525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-950615514.85327196</v>
      </c>
      <c r="L3178" s="444">
        <f t="shared" ca="1" si="144"/>
        <v>-229098339079.63852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-229098339079.63852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-954576412.83182716</v>
      </c>
      <c r="L3179" s="444">
        <f t="shared" ca="1" si="144"/>
        <v>-230052915492.47034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-230052915492.47034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-958553814.55195963</v>
      </c>
      <c r="L3180" s="444">
        <f t="shared" ca="1" si="144"/>
        <v>-231011469307.02231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-231011469307.02231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-962547788.77925956</v>
      </c>
      <c r="L3181" s="444">
        <f t="shared" ca="1" si="144"/>
        <v>-231974017095.80157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-231974017095.80157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-966558404.56583989</v>
      </c>
      <c r="L3182" s="444">
        <f t="shared" ca="1" si="144"/>
        <v>-232940575500.3674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-232940575500.3674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-970585731.25153065</v>
      </c>
      <c r="L3183" s="444">
        <f t="shared" ca="1" si="144"/>
        <v>-233911161231.61893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-233911161231.61893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-974629838.46507895</v>
      </c>
      <c r="L3184" s="444">
        <f t="shared" ca="1" si="144"/>
        <v>-234885791070.08401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-234885791070.08401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-978690796.12535</v>
      </c>
      <c r="L3185" s="444">
        <f t="shared" ca="1" si="144"/>
        <v>-235864481866.20935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-235864481866.20935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-982768674.44253898</v>
      </c>
      <c r="L3186" s="444">
        <f t="shared" ca="1" si="144"/>
        <v>-236847250540.65189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-236847250540.65189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-986863543.91938281</v>
      </c>
      <c r="L3187" s="444">
        <f t="shared" ca="1" si="144"/>
        <v>-237834114084.57126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-237834114084.57126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-990975475.35238028</v>
      </c>
      <c r="L3188" s="444">
        <f t="shared" ca="1" si="144"/>
        <v>-238825089559.92365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-238825089559.92365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-995104539.83301532</v>
      </c>
      <c r="L3189" s="444">
        <f t="shared" ca="1" si="144"/>
        <v>-239820194099.75665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-239820194099.75665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-999250808.74898601</v>
      </c>
      <c r="L3190" s="444">
        <f t="shared" ca="1" si="144"/>
        <v>-240819444908.50565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-240819444908.50565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-1003414353.7854402</v>
      </c>
      <c r="L3191" s="444">
        <f t="shared" ca="1" si="144"/>
        <v>-241822859262.29108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-241822859262.29108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-1007595246.9262128</v>
      </c>
      <c r="L3192" s="444">
        <f t="shared" ca="1" si="144"/>
        <v>-242830454509.21729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-242830454509.21729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-1011793560.4550722</v>
      </c>
      <c r="L3193" s="444">
        <f t="shared" ca="1" si="144"/>
        <v>-243842248069.67236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-243842248069.67236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-1016009366.9569682</v>
      </c>
      <c r="L3194" s="444">
        <f t="shared" ca="1" si="144"/>
        <v>-244858257436.62933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-244858257436.62933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-1020242739.3192887</v>
      </c>
      <c r="L3195" s="444">
        <f t="shared" ca="1" si="144"/>
        <v>-245878500175.94861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-245878500175.94861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-1024493750.733119</v>
      </c>
      <c r="L3196" s="444">
        <f t="shared" ca="1" si="144"/>
        <v>-246902993926.68173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-246902993926.68173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-1028762474.6945071</v>
      </c>
      <c r="L3197" s="444">
        <f t="shared" ca="1" si="144"/>
        <v>-247931756401.37625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-247931756401.37625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-1033048985.0057342</v>
      </c>
      <c r="L3198" s="444">
        <f t="shared" ca="1" si="144"/>
        <v>-248964805386.38199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-248964805386.38199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-1037353355.7765917</v>
      </c>
      <c r="L3199" s="444">
        <f t="shared" ca="1" si="144"/>
        <v>-250002158742.15857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-250002158742.15857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-1041675661.4256608</v>
      </c>
      <c r="L3200" s="444">
        <f t="shared" ca="1" si="144"/>
        <v>-251043834403.58423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-251043834403.58423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-1046015976.681601</v>
      </c>
      <c r="L3201" s="444">
        <f t="shared" ca="1" si="144"/>
        <v>-252089850380.26584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-252089850380.26584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-1050374376.5844409</v>
      </c>
      <c r="L3202" s="444">
        <f t="shared" ca="1" si="144"/>
        <v>-253140224756.85028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-253140224756.85028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-1054750936.4868761</v>
      </c>
      <c r="L3203" s="444">
        <f t="shared" ca="1" si="144"/>
        <v>-254194975693.33716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-254194975693.33716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-1059145732.0555716</v>
      </c>
      <c r="L3204" s="444">
        <f t="shared" ca="1" si="144"/>
        <v>-255254121425.39273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-255254121425.39273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-1063558839.2724696</v>
      </c>
      <c r="L3205" s="444">
        <f t="shared" ca="1" si="144"/>
        <v>-256317680264.66519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-256317680264.66519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-1067990334.4361049</v>
      </c>
      <c r="L3206" s="444">
        <f t="shared" ca="1" si="144"/>
        <v>-257385670599.10129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-257385670599.10129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-1072440294.162922</v>
      </c>
      <c r="L3207" s="444">
        <f t="shared" ca="1" si="144"/>
        <v>-258458110893.26422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-258458110893.26422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-1076908795.3886008</v>
      </c>
      <c r="L3208" s="444">
        <f t="shared" ca="1" si="144"/>
        <v>-259535019688.65283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-259535019688.65283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-1081395915.3693867</v>
      </c>
      <c r="L3209" s="444">
        <f t="shared" ca="1" si="144"/>
        <v>-260616415604.02222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-260616415604.02222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-1085901731.6834259</v>
      </c>
      <c r="L3210" s="444">
        <f t="shared" ca="1" si="144"/>
        <v>-261702317335.70563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-261702317335.70563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-1090426322.2321067</v>
      </c>
      <c r="L3211" s="444">
        <f t="shared" ca="1" si="144"/>
        <v>-262792743657.93774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-262792743657.93774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-1094969765.2414072</v>
      </c>
      <c r="L3212" s="444">
        <f t="shared" ca="1" si="144"/>
        <v>-263887713423.17914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-263887713423.17914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-1099532139.2632463</v>
      </c>
      <c r="L3213" s="444">
        <f t="shared" ca="1" si="144"/>
        <v>-264987245562.44238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-264987245562.44238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-1104113523.1768432</v>
      </c>
      <c r="L3214" s="444">
        <f t="shared" ca="1" si="144"/>
        <v>-266091359085.61923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-266091359085.61923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-1108713996.1900802</v>
      </c>
      <c r="L3215" s="444">
        <f t="shared" ca="1" si="144"/>
        <v>-267200073081.80933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-267200073081.80933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-1113333637.840872</v>
      </c>
      <c r="L3216" s="444">
        <f t="shared" ca="1" si="144"/>
        <v>-268313406719.65021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-268313406719.65021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-1117972527.9985425</v>
      </c>
      <c r="L3217" s="444">
        <f t="shared" ca="1" si="144"/>
        <v>-269431379247.64874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-269431379247.64874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-1122630746.8652031</v>
      </c>
      <c r="L3218" s="444">
        <f t="shared" ca="1" si="144"/>
        <v>-270554009994.51395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-270554009994.51395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-1127308374.9771416</v>
      </c>
      <c r="L3219" s="444">
        <f t="shared" ca="1" si="144"/>
        <v>-271681318369.49109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-271681318369.49109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-1132005493.2062128</v>
      </c>
      <c r="L3220" s="444">
        <f t="shared" ca="1" si="144"/>
        <v>-272813323862.6973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-272813323862.6973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-1136722182.7612388</v>
      </c>
      <c r="L3221" s="444">
        <f t="shared" ca="1" si="144"/>
        <v>-273950046045.45853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-273950046045.45853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-1141458525.1894107</v>
      </c>
      <c r="L3222" s="444">
        <f t="shared" ca="1" si="144"/>
        <v>-275091504570.64795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-275091504570.64795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-1146214602.3776999</v>
      </c>
      <c r="L3223" s="444">
        <f t="shared" ca="1" si="144"/>
        <v>-276237719173.02563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-276237719173.02563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-1150990496.5542734</v>
      </c>
      <c r="L3224" s="444">
        <f t="shared" ca="1" si="144"/>
        <v>-277388709669.5799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-277388709669.5799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-1155786290.2899163</v>
      </c>
      <c r="L3225" s="444">
        <f t="shared" ca="1" si="144"/>
        <v>-278544495959.86981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-278544495959.86981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-1160602066.4994576</v>
      </c>
      <c r="L3226" s="444">
        <f t="shared" ca="1" si="144"/>
        <v>-279705098026.36926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-279705098026.36926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-1165437908.4432054</v>
      </c>
      <c r="L3227" s="444">
        <f t="shared" ca="1" si="144"/>
        <v>-280870535934.81244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-280870535934.81244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-1170293899.7283852</v>
      </c>
      <c r="L3228" s="444">
        <f t="shared" ca="1" si="144"/>
        <v>-282040829834.54083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-282040829834.54083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-1175170124.3105867</v>
      </c>
      <c r="L3229" s="444">
        <f t="shared" ca="1" si="144"/>
        <v>-283215999958.85144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-283215999958.85144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-1180066666.4952142</v>
      </c>
      <c r="L3230" s="444">
        <f t="shared" ca="1" si="144"/>
        <v>-284396066625.34668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-284396066625.34668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-1184983610.9389446</v>
      </c>
      <c r="L3231" s="444">
        <f t="shared" ca="1" si="144"/>
        <v>-285581050236.28564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-285581050236.28564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-1189921042.6511903</v>
      </c>
      <c r="L3232" s="444">
        <f t="shared" ca="1" si="144"/>
        <v>-286770971278.93683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-286770971278.93683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-1194879046.9955702</v>
      </c>
      <c r="L3233" s="444">
        <f t="shared" ca="1" si="144"/>
        <v>-287965850325.93237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-287965850325.93237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-1199857709.6913848</v>
      </c>
      <c r="L3234" s="444">
        <f t="shared" ca="1" si="144"/>
        <v>-289165708035.62378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-289165708035.62378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-1204857116.815099</v>
      </c>
      <c r="L3235" s="444">
        <f t="shared" ca="1" si="144"/>
        <v>-290370565152.4389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-290370565152.4389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-1209877354.8018289</v>
      </c>
      <c r="L3236" s="444">
        <f t="shared" ca="1" si="144"/>
        <v>-291580442507.24072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-291580442507.24072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-1214918510.4468362</v>
      </c>
      <c r="L3237" s="444">
        <f t="shared" ca="1" si="144"/>
        <v>-292795361017.68756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-292795361017.68756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-1219980670.9070315</v>
      </c>
      <c r="L3238" s="444">
        <f t="shared" ca="1" si="144"/>
        <v>-294015341688.5946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-294015341688.5946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-1225063923.7024775</v>
      </c>
      <c r="L3239" s="444">
        <f t="shared" ca="1" si="144"/>
        <v>-295240405612.29706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-295240405612.29706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-1230168356.7179043</v>
      </c>
      <c r="L3240" s="444">
        <f t="shared" ca="1" si="144"/>
        <v>-296470573969.01495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-296470573969.01495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-1235294058.2042289</v>
      </c>
      <c r="L3241" s="444">
        <f t="shared" ca="1" si="144"/>
        <v>-297705868027.21918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-297705868027.21918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-1240441116.7800798</v>
      </c>
      <c r="L3242" s="444">
        <f t="shared" ca="1" si="144"/>
        <v>-298946309143.99927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-298946309143.99927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-1245609621.4333303</v>
      </c>
      <c r="L3243" s="444">
        <f t="shared" ca="1" si="144"/>
        <v>-300191918765.43262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-300191918765.43262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-1250799661.5226359</v>
      </c>
      <c r="L3244" s="444">
        <f t="shared" ca="1" si="144"/>
        <v>-301442718426.95526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-301442718426.95526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-1256011326.7789803</v>
      </c>
      <c r="L3245" s="444">
        <f t="shared" ca="1" si="144"/>
        <v>-302698729753.73425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-302698729753.73425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-1261244707.3072259</v>
      </c>
      <c r="L3246" s="444">
        <f t="shared" ca="1" si="144"/>
        <v>-303959974461.0415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-303959974461.0415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-1266499893.5876729</v>
      </c>
      <c r="L3247" s="444">
        <f t="shared" ca="1" si="144"/>
        <v>-305226474354.62915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-305226474354.62915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-1271776976.4776216</v>
      </c>
      <c r="L3248" s="444">
        <f t="shared" ca="1" si="144"/>
        <v>-306498251331.10675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-306498251331.10675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-1277076047.2129447</v>
      </c>
      <c r="L3249" s="444">
        <f t="shared" ca="1" si="144"/>
        <v>-307775327378.3197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-307775327378.3197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-1282397197.4096653</v>
      </c>
      <c r="L3250" s="444">
        <f t="shared" ca="1" si="144"/>
        <v>-309057724575.72937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-309057724575.72937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-1287740519.0655391</v>
      </c>
      <c r="L3251" s="444">
        <f t="shared" ca="1" si="144"/>
        <v>-310345465094.79492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-310345465094.79492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-1293106104.5616455</v>
      </c>
      <c r="L3252" s="444">
        <f t="shared" ca="1" si="144"/>
        <v>-311638571199.35657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-311638571199.35657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-1298494046.6639857</v>
      </c>
      <c r="L3253" s="444">
        <f t="shared" ca="1" si="144"/>
        <v>-312937065246.02057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-312937065246.02057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-1303904438.5250857</v>
      </c>
      <c r="L3254" s="444">
        <f t="shared" ca="1" si="144"/>
        <v>-314240969684.54565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-314240969684.54565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-1309337373.685607</v>
      </c>
      <c r="L3255" s="444">
        <f t="shared" ca="1" si="144"/>
        <v>-315550307058.23126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-315550307058.23126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-1314792946.0759635</v>
      </c>
      <c r="L3256" s="444">
        <f t="shared" ca="1" si="144"/>
        <v>-316865100004.30725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-316865100004.30725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-1320271250.017947</v>
      </c>
      <c r="L3257" s="444">
        <f t="shared" ca="1" si="144"/>
        <v>-318185371254.3252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-318185371254.3252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-1325772380.2263551</v>
      </c>
      <c r="L3258" s="444">
        <f t="shared" ca="1" si="144"/>
        <v>-319511143634.55157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-319511143634.55157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-1331296431.8106315</v>
      </c>
      <c r="L3259" s="444">
        <f t="shared" ca="1" si="144"/>
        <v>-320842440066.36218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-320842440066.36218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-1336843500.276509</v>
      </c>
      <c r="L3260" s="444">
        <f t="shared" ca="1" si="144"/>
        <v>-322179283566.63867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-322179283566.63867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-1342413681.5276611</v>
      </c>
      <c r="L3261" s="444">
        <f t="shared" ca="1" si="144"/>
        <v>-323521697248.16632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-323521697248.16632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-1348007071.8673596</v>
      </c>
      <c r="L3262" s="444">
        <f t="shared" ca="1" si="144"/>
        <v>-324869704320.03369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-324869704320.03369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-1353623768.0001404</v>
      </c>
      <c r="L3263" s="444">
        <f t="shared" ca="1" si="144"/>
        <v>-326223328088.03381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-326223328088.03381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-1359263867.0334742</v>
      </c>
      <c r="L3264" s="444">
        <f t="shared" ca="1" si="144"/>
        <v>-327582591955.06726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-327582591955.06726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-1364927466.4794469</v>
      </c>
      <c r="L3265" s="444">
        <f t="shared" ca="1" si="144"/>
        <v>-328947519421.54669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-328947519421.54669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-1370614664.2564445</v>
      </c>
      <c r="L3266" s="444">
        <f t="shared" ca="1" si="144"/>
        <v>-330318134085.80316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-330318134085.80316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-1376325558.6908464</v>
      </c>
      <c r="L3267" s="444">
        <f t="shared" ca="1" si="144"/>
        <v>-331694459644.49402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-331694459644.49402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-1382060248.5187252</v>
      </c>
      <c r="L3268" s="444">
        <f t="shared" ca="1" si="144"/>
        <v>-333076519893.01276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-333076519893.01276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-1387818832.8875532</v>
      </c>
      <c r="L3269" s="444">
        <f t="shared" ca="1" si="144"/>
        <v>-334464338725.90033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-334464338725.90033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-1393601411.357918</v>
      </c>
      <c r="L3270" s="444">
        <f t="shared" ca="1" si="144"/>
        <v>-335857940137.25824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-335857940137.25824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-1399408083.9052427</v>
      </c>
      <c r="L3271" s="444">
        <f t="shared" ca="1" si="144"/>
        <v>-337257348221.16345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-337257348221.16345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-1405238950.9215143</v>
      </c>
      <c r="L3272" s="444">
        <f t="shared" ca="1" si="144"/>
        <v>-338662587172.08496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-338662587172.08496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-1411094113.2170208</v>
      </c>
      <c r="L3273" s="444">
        <f t="shared" ca="1" si="144"/>
        <v>-340073681285.302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-340073681285.302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-1416973672.0220916</v>
      </c>
      <c r="L3274" s="444">
        <f t="shared" ca="1" si="144"/>
        <v>-341490654957.3241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-341490654957.3241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-1422877728.9888504</v>
      </c>
      <c r="L3275" s="444">
        <f t="shared" ca="1" si="144"/>
        <v>-342913532686.31293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-342913532686.31293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-1428806386.1929705</v>
      </c>
      <c r="L3276" s="444">
        <f t="shared" ca="1" si="144"/>
        <v>-344342339072.50592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-344342339072.50592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-1434759746.1354413</v>
      </c>
      <c r="L3277" s="444">
        <f t="shared" ca="1" si="144"/>
        <v>-345777098818.64136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-345777098818.64136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-1440737911.744339</v>
      </c>
      <c r="L3278" s="444">
        <f t="shared" ca="1" si="144"/>
        <v>-347217836730.38568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-347217836730.38568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-1446740986.3766069</v>
      </c>
      <c r="L3279" s="444">
        <f t="shared" ca="1" si="144"/>
        <v>-348664577716.76227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-348664577716.76227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-1452769073.8198428</v>
      </c>
      <c r="L3280" s="444">
        <f t="shared" ca="1" si="144"/>
        <v>-350117346790.58209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-350117346790.58209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-1458822278.2940919</v>
      </c>
      <c r="L3281" s="444">
        <f t="shared" ca="1" si="144"/>
        <v>-351576169068.87616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-351576169068.87616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-1464900704.4536507</v>
      </c>
      <c r="L3282" s="444">
        <f t="shared" ca="1" si="144"/>
        <v>-353041069773.32983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-353041069773.32983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-1471004457.3888743</v>
      </c>
      <c r="L3283" s="444">
        <f t="shared" ca="1" si="144"/>
        <v>-354512074230.71869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-354512074230.71869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-1477133642.6279945</v>
      </c>
      <c r="L3284" s="444">
        <f t="shared" ca="1" si="144"/>
        <v>-355989207873.34668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-355989207873.34668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-1483288366.1389444</v>
      </c>
      <c r="L3285" s="444">
        <f t="shared" ca="1" si="144"/>
        <v>-357472496239.4856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-357472496239.4856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-1489468734.3311899</v>
      </c>
      <c r="L3286" s="444">
        <f t="shared" ca="1" si="144"/>
        <v>-358961964973.81677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-358961964973.81677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-1495674854.05757</v>
      </c>
      <c r="L3287" s="444">
        <f t="shared" ca="1" si="144"/>
        <v>-360457639827.87433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-360457639827.87433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-1501906832.616143</v>
      </c>
      <c r="L3288" s="444">
        <f t="shared" ca="1" si="144"/>
        <v>-361959546660.49048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-361959546660.49048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-1508164777.7520437</v>
      </c>
      <c r="L3289" s="444">
        <f t="shared" ca="1" si="144"/>
        <v>-363467711438.24249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-363467711438.24249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-1514448797.6593437</v>
      </c>
      <c r="L3290" s="444">
        <f t="shared" ca="1" si="144"/>
        <v>-364982160235.90186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-364982160235.90186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-1520759000.9829245</v>
      </c>
      <c r="L3291" s="444">
        <f t="shared" ca="1" si="144"/>
        <v>-366502919236.88477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-366502919236.88477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-1527095496.8203533</v>
      </c>
      <c r="L3292" s="444">
        <f t="shared" ca="1" si="144"/>
        <v>-368030014733.70514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-368030014733.70514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-1533458394.7237713</v>
      </c>
      <c r="L3293" s="444">
        <f t="shared" ca="1" si="144"/>
        <v>-369563473128.42889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-369563473128.42889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-1539847804.701787</v>
      </c>
      <c r="L3294" s="444">
        <f t="shared" ca="1" si="144"/>
        <v>-371103320933.13068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-371103320933.13068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-1546263837.2213778</v>
      </c>
      <c r="L3295" s="444">
        <f t="shared" ca="1" si="144"/>
        <v>-372649584770.35205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-372649584770.35205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-1552706603.2098002</v>
      </c>
      <c r="L3296" s="444">
        <f t="shared" ca="1" si="144"/>
        <v>-374202291373.56183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-374202291373.56183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-1559176214.0565076</v>
      </c>
      <c r="L3297" s="444">
        <f t="shared" ca="1" si="144"/>
        <v>-375761467587.61835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-375761467587.61835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-1565672781.6150765</v>
      </c>
      <c r="L3298" s="444">
        <f t="shared" ca="1" si="144"/>
        <v>-377327140369.2334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-377327140369.2334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-1572196418.2051392</v>
      </c>
      <c r="L3299" s="444">
        <f t="shared" ca="1" si="144"/>
        <v>-378899336787.43854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-378899336787.43854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-1578747236.6143272</v>
      </c>
      <c r="L3300" s="444">
        <f t="shared" ca="1" si="144"/>
        <v>-380478084024.05286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-380478084024.05286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-1585325350.1002202</v>
      </c>
      <c r="L3301" s="444">
        <f t="shared" ca="1" si="144"/>
        <v>-382063409374.15308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-382063409374.15308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-1591930872.3923044</v>
      </c>
      <c r="L3302" s="444">
        <f t="shared" ca="1" si="144"/>
        <v>-383655340246.54541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-383655340246.54541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-1598563917.6939392</v>
      </c>
      <c r="L3303" s="444">
        <f t="shared" ca="1" si="144"/>
        <v>-385253904164.23938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-385253904164.23938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-1605224600.6843307</v>
      </c>
      <c r="L3304" s="444">
        <f t="shared" ca="1" si="144"/>
        <v>-386859128764.92371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-386859128764.92371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-1611913036.5205154</v>
      </c>
      <c r="L3305" s="444">
        <f t="shared" ca="1" si="144"/>
        <v>-388471041801.44421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-388471041801.44421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-1618629340.8393509</v>
      </c>
      <c r="L3306" s="444">
        <f t="shared" ca="1" si="144"/>
        <v>-390089671142.28357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-390089671142.28357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-1625373629.7595148</v>
      </c>
      <c r="L3307" s="444">
        <f t="shared" ca="1" si="144"/>
        <v>-391715044772.04309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-391715044772.04309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-1632146019.883513</v>
      </c>
      <c r="L3308" s="444">
        <f t="shared" ca="1" si="144"/>
        <v>-393347190791.92657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-393347190791.92657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-1638946628.2996941</v>
      </c>
      <c r="L3309" s="444">
        <f t="shared" ca="1" si="144"/>
        <v>-394986137420.22626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-394986137420.22626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-1645775572.584276</v>
      </c>
      <c r="L3310" s="444">
        <f t="shared" ca="1" si="144"/>
        <v>-396631912992.81055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-396631912992.81055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-1652632970.8033772</v>
      </c>
      <c r="L3311" s="444">
        <f t="shared" ca="1" si="144"/>
        <v>-398284545963.61395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-398284545963.61395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-1659518941.515058</v>
      </c>
      <c r="L3312" s="444">
        <f t="shared" ca="1" si="144"/>
        <v>-399944064905.12903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-399944064905.12903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-1666433603.7713709</v>
      </c>
      <c r="L3313" s="444">
        <f t="shared" ca="1" si="144"/>
        <v>-401610498508.90039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-401610498508.90039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-1673377077.1204183</v>
      </c>
      <c r="L3314" s="444">
        <f t="shared" ca="1" si="144"/>
        <v>-403283875586.02081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-403283875586.02081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-1680349481.6084201</v>
      </c>
      <c r="L3315" s="444">
        <f t="shared" ca="1" si="144"/>
        <v>-404964225067.62921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-404964225067.62921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-1687350937.7817883</v>
      </c>
      <c r="L3316" s="444">
        <f t="shared" ca="1" si="144"/>
        <v>-406651576005.41101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-406651576005.41101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-1694381566.6892126</v>
      </c>
      <c r="L3317" s="444">
        <f t="shared" ca="1" si="144"/>
        <v>-408345957572.10022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-408345957572.10022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-1701441489.8837509</v>
      </c>
      <c r="L3318" s="444">
        <f t="shared" ca="1" si="144"/>
        <v>-410047399061.98395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-410047399061.98395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-1708530829.4249332</v>
      </c>
      <c r="L3319" s="444">
        <f t="shared" ca="1" si="144"/>
        <v>-411755929891.40887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-411755929891.40887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-1715649707.8808703</v>
      </c>
      <c r="L3320" s="444">
        <f t="shared" ca="1" si="144"/>
        <v>-413471579599.28973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-413471579599.28973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-1722798248.3303738</v>
      </c>
      <c r="L3321" s="444">
        <f t="shared" ca="1" si="144"/>
        <v>-415194377847.62012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-415194377847.62012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-1729976574.3650837</v>
      </c>
      <c r="L3322" s="444">
        <f t="shared" ca="1" si="144"/>
        <v>-416924354421.98523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-416924354421.98523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-1737184810.0916052</v>
      </c>
      <c r="L3323" s="444">
        <f t="shared" ref="L3323:L3577" ca="1" si="149">I3323-J3323+K3323</f>
        <v>-418661539232.07684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-418661539232.07684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-1744423080.1336534</v>
      </c>
      <c r="L3324" s="444">
        <f t="shared" ca="1" si="149"/>
        <v>-420405962312.21051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-420405962312.21051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-1751691509.6342103</v>
      </c>
      <c r="L3325" s="444">
        <f t="shared" ca="1" si="149"/>
        <v>-422157653821.84473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-422157653821.84473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-1758990224.2576864</v>
      </c>
      <c r="L3326" s="444">
        <f t="shared" ca="1" si="149"/>
        <v>-423916644046.10242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-423916644046.10242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-1766319350.1920934</v>
      </c>
      <c r="L3327" s="444">
        <f t="shared" ca="1" si="149"/>
        <v>-425682963396.29449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-425682963396.29449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-1773679014.151227</v>
      </c>
      <c r="L3328" s="444">
        <f t="shared" ca="1" si="149"/>
        <v>-427456642410.44574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-427456642410.44574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-1781069343.3768573</v>
      </c>
      <c r="L3329" s="444">
        <f t="shared" ca="1" si="149"/>
        <v>-429237711753.82257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-429237711753.82257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-1788490465.6409276</v>
      </c>
      <c r="L3330" s="444">
        <f t="shared" ca="1" si="149"/>
        <v>-431026202219.4635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-431026202219.4635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-1795942509.2477648</v>
      </c>
      <c r="L3331" s="444">
        <f t="shared" ca="1" si="149"/>
        <v>-432822144728.71124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-432822144728.71124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-1803425603.0362968</v>
      </c>
      <c r="L3332" s="444">
        <f t="shared" ca="1" si="149"/>
        <v>-434625570331.74756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-434625570331.74756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-1810939876.3822818</v>
      </c>
      <c r="L3333" s="444">
        <f t="shared" ca="1" si="149"/>
        <v>-436436510208.12982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-436436510208.12982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-1818485459.2005408</v>
      </c>
      <c r="L3334" s="444">
        <f t="shared" ca="1" si="149"/>
        <v>-438254995667.33038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-438254995667.33038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-1826062481.9472098</v>
      </c>
      <c r="L3335" s="444">
        <f t="shared" ca="1" si="149"/>
        <v>-440081058149.27759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-440081058149.27759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-1833671075.62199</v>
      </c>
      <c r="L3336" s="444">
        <f t="shared" ca="1" si="149"/>
        <v>-441914729224.8996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-441914729224.8996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-1841311371.7704151</v>
      </c>
      <c r="L3337" s="444">
        <f t="shared" ca="1" si="149"/>
        <v>-443756040596.66998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-443756040596.66998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-1848983502.4861252</v>
      </c>
      <c r="L3338" s="444">
        <f t="shared" ca="1" si="149"/>
        <v>-445605024099.15613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-445605024099.15613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-1856687600.4131503</v>
      </c>
      <c r="L3339" s="444">
        <f t="shared" ca="1" si="149"/>
        <v>-447461711699.56927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-447461711699.56927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-1864423798.7482049</v>
      </c>
      <c r="L3340" s="444">
        <f t="shared" ca="1" si="149"/>
        <v>-449326135498.3175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-449326135498.3175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-1872192231.2429898</v>
      </c>
      <c r="L3341" s="444">
        <f t="shared" ca="1" si="149"/>
        <v>-451198327729.56049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-451198327729.56049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-1879993032.206502</v>
      </c>
      <c r="L3342" s="444">
        <f t="shared" ca="1" si="149"/>
        <v>-453078320761.76697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-453078320761.76697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-1887826336.5073621</v>
      </c>
      <c r="L3343" s="444">
        <f t="shared" ca="1" si="149"/>
        <v>-454966147098.27435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-454966147098.27435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-1895692279.576143</v>
      </c>
      <c r="L3344" s="444">
        <f t="shared" ca="1" si="149"/>
        <v>-456861839377.85052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-456861839377.85052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-1903590997.4077108</v>
      </c>
      <c r="L3345" s="444">
        <f t="shared" ca="1" si="149"/>
        <v>-458765430375.25824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-458765430375.25824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-1911522626.563576</v>
      </c>
      <c r="L3346" s="444">
        <f t="shared" ca="1" si="149"/>
        <v>-460676953001.82184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-460676953001.82184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-1919487304.1742573</v>
      </c>
      <c r="L3347" s="444">
        <f t="shared" ca="1" si="149"/>
        <v>-462596440305.99609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-462596440305.99609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-1927485167.9416504</v>
      </c>
      <c r="L3348" s="444">
        <f t="shared" ca="1" si="149"/>
        <v>-464523925473.93774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-464523925473.93774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-1935516356.1414075</v>
      </c>
      <c r="L3349" s="444">
        <f t="shared" ca="1" si="149"/>
        <v>-466459441830.07916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-466459441830.07916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-1943581007.6253297</v>
      </c>
      <c r="L3350" s="444">
        <f t="shared" ca="1" si="149"/>
        <v>-468403022837.70447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-468403022837.70447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-1951679261.8237686</v>
      </c>
      <c r="L3351" s="444">
        <f t="shared" ca="1" si="149"/>
        <v>-470354702099.52826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-470354702099.52826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-1959811258.7480345</v>
      </c>
      <c r="L3352" s="444">
        <f t="shared" ca="1" si="149"/>
        <v>-472314513358.27631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-472314513358.27631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-1967977138.9928179</v>
      </c>
      <c r="L3353" s="444">
        <f t="shared" ca="1" si="149"/>
        <v>-474282490497.2691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-474282490497.2691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-1976177043.7386212</v>
      </c>
      <c r="L3354" s="444">
        <f t="shared" ca="1" si="149"/>
        <v>-476258667541.00775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-476258667541.00775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-1984411114.7541988</v>
      </c>
      <c r="L3355" s="444">
        <f t="shared" ca="1" si="149"/>
        <v>-478243078655.76196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-478243078655.76196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-1992679494.399008</v>
      </c>
      <c r="L3356" s="444">
        <f t="shared" ca="1" si="149"/>
        <v>-480235758150.16095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-480235758150.16095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-2000982325.6256709</v>
      </c>
      <c r="L3357" s="444">
        <f t="shared" ca="1" si="149"/>
        <v>-482236740475.78662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-482236740475.78662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-2009319751.9824443</v>
      </c>
      <c r="L3358" s="444">
        <f t="shared" ca="1" si="149"/>
        <v>-484246060227.76904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-484246060227.76904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-2017691917.6157043</v>
      </c>
      <c r="L3359" s="444">
        <f t="shared" ca="1" si="149"/>
        <v>-486263752145.38477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-486263752145.38477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-2026098967.2724364</v>
      </c>
      <c r="L3360" s="444">
        <f t="shared" ca="1" si="149"/>
        <v>-488289851112.65723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-488289851112.65723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-2034541046.3027387</v>
      </c>
      <c r="L3361" s="444">
        <f t="shared" ca="1" si="149"/>
        <v>-490324392158.95996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-490324392158.95996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-2043018300.6623333</v>
      </c>
      <c r="L3362" s="444">
        <f t="shared" ca="1" si="149"/>
        <v>-492367410459.62231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-492367410459.62231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-2051530876.9150929</v>
      </c>
      <c r="L3363" s="444">
        <f t="shared" ca="1" si="149"/>
        <v>-494418941336.53741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-494418941336.53741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-2060078922.2355728</v>
      </c>
      <c r="L3364" s="444">
        <f t="shared" ca="1" si="149"/>
        <v>-496479020258.77301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-496479020258.77301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-2068662584.4115541</v>
      </c>
      <c r="L3365" s="444">
        <f t="shared" ca="1" si="149"/>
        <v>-498547682843.18457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-498547682843.18457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-2077282011.8466024</v>
      </c>
      <c r="L3366" s="444">
        <f t="shared" ca="1" si="149"/>
        <v>-500624964855.03119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-500624964855.03119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-2085937353.5626299</v>
      </c>
      <c r="L3367" s="444">
        <f t="shared" ca="1" si="149"/>
        <v>-502710902208.59381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-502710902208.59381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-2094628759.2024741</v>
      </c>
      <c r="L3368" s="444">
        <f t="shared" ca="1" si="149"/>
        <v>-504805530967.79626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-504805530967.79626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-2103356379.0324843</v>
      </c>
      <c r="L3369" s="444">
        <f t="shared" ca="1" si="149"/>
        <v>-506908887346.82874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-506908887346.82874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-2112120363.9451196</v>
      </c>
      <c r="L3370" s="444">
        <f t="shared" ca="1" si="149"/>
        <v>-509021007710.77386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-509021007710.77386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-2120920865.4615576</v>
      </c>
      <c r="L3371" s="444">
        <f t="shared" ca="1" si="149"/>
        <v>-511141928576.23541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-511141928576.23541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-2129758035.734314</v>
      </c>
      <c r="L3372" s="444">
        <f t="shared" ca="1" si="149"/>
        <v>-513271686611.96973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-513271686611.96973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-2138632027.5498736</v>
      </c>
      <c r="L3373" s="444">
        <f t="shared" ca="1" si="149"/>
        <v>-515410318639.51959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-515410318639.51959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-2147542994.3313317</v>
      </c>
      <c r="L3374" s="444">
        <f t="shared" ca="1" si="149"/>
        <v>-517557861633.85095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-517557861633.85095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-2156491090.1410456</v>
      </c>
      <c r="L3375" s="444">
        <f t="shared" ca="1" si="149"/>
        <v>-519714352723.992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-519714352723.992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-2165476469.6833</v>
      </c>
      <c r="L3376" s="444">
        <f t="shared" ca="1" si="149"/>
        <v>-521879829193.67529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-521879829193.67529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-2174499288.3069801</v>
      </c>
      <c r="L3377" s="444">
        <f t="shared" ca="1" si="149"/>
        <v>-524054328481.9823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-524054328481.9823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-2183559702.0082598</v>
      </c>
      <c r="L3378" s="444">
        <f t="shared" ca="1" si="149"/>
        <v>-526237888183.99054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-526237888183.99054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-2192657867.4332938</v>
      </c>
      <c r="L3379" s="444">
        <f t="shared" ca="1" si="149"/>
        <v>-528430546051.42383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-528430546051.42383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-2201793941.8809328</v>
      </c>
      <c r="L3380" s="444">
        <f t="shared" ca="1" si="149"/>
        <v>-530632339993.30475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-530632339993.30475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-2210968083.3054366</v>
      </c>
      <c r="L3381" s="444">
        <f t="shared" ca="1" si="149"/>
        <v>-532843308076.61017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-532843308076.61017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-2220180450.3192091</v>
      </c>
      <c r="L3382" s="444">
        <f t="shared" ca="1" si="149"/>
        <v>-535063488526.92938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-535063488526.92938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-2229431202.195539</v>
      </c>
      <c r="L3383" s="444">
        <f t="shared" ca="1" si="149"/>
        <v>-537292919729.12494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-537292919729.12494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-2238720498.8713541</v>
      </c>
      <c r="L3384" s="444">
        <f t="shared" ca="1" si="149"/>
        <v>-539531640227.99628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-539531640227.99628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-2248048500.9499841</v>
      </c>
      <c r="L3385" s="444">
        <f t="shared" ca="1" si="149"/>
        <v>-541779688728.94629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-541779688728.94629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-2257415369.7039428</v>
      </c>
      <c r="L3386" s="444">
        <f t="shared" ca="1" si="149"/>
        <v>-544037104098.65021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-544037104098.65021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-2266821267.0777092</v>
      </c>
      <c r="L3387" s="444">
        <f t="shared" ca="1" si="149"/>
        <v>-546303925365.72791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-546303925365.72791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-2276266355.6905327</v>
      </c>
      <c r="L3388" s="444">
        <f t="shared" ca="1" si="149"/>
        <v>-548580191721.41846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-548580191721.41846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-2285750798.8392434</v>
      </c>
      <c r="L3389" s="444">
        <f t="shared" ca="1" si="149"/>
        <v>-550865942520.25769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-550865942520.25769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-2295274760.5010738</v>
      </c>
      <c r="L3390" s="444">
        <f t="shared" ca="1" si="149"/>
        <v>-553161217280.75879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-553161217280.75879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-2304838405.3364949</v>
      </c>
      <c r="L3391" s="444">
        <f t="shared" ca="1" si="149"/>
        <v>-555466055686.09534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-555466055686.09534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-2314441898.6920638</v>
      </c>
      <c r="L3392" s="444">
        <f t="shared" ca="1" si="149"/>
        <v>-557780497584.78735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-557780497584.78735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-2324085406.6032805</v>
      </c>
      <c r="L3393" s="444">
        <f t="shared" ca="1" si="149"/>
        <v>-560104582991.39063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-560104582991.39063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-2333769095.797461</v>
      </c>
      <c r="L3394" s="444">
        <f t="shared" ca="1" si="149"/>
        <v>-562438352087.18811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-562438352087.18811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-2343493133.6966171</v>
      </c>
      <c r="L3395" s="444">
        <f t="shared" ca="1" si="149"/>
        <v>-564781845220.88477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-564781845220.88477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-2353257688.4203529</v>
      </c>
      <c r="L3396" s="444">
        <f t="shared" ca="1" si="149"/>
        <v>-567135102909.30518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-567135102909.30518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-2363062928.7887716</v>
      </c>
      <c r="L3397" s="444">
        <f t="shared" ca="1" si="149"/>
        <v>-569498165838.09399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-569498165838.09399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-2372909024.3253918</v>
      </c>
      <c r="L3398" s="444">
        <f t="shared" ca="1" si="149"/>
        <v>-571871074862.41943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-571871074862.41943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-2382796145.2600808</v>
      </c>
      <c r="L3399" s="444">
        <f t="shared" ca="1" si="149"/>
        <v>-574253871007.67957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-574253871007.67957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-2392724462.5319982</v>
      </c>
      <c r="L3400" s="444">
        <f t="shared" ca="1" si="149"/>
        <v>-576646595470.21155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-576646595470.21155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-2402694147.7925482</v>
      </c>
      <c r="L3401" s="444">
        <f t="shared" ca="1" si="149"/>
        <v>-579049289618.00415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-579049289618.00415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-2412705373.4083505</v>
      </c>
      <c r="L3402" s="444">
        <f t="shared" ca="1" si="149"/>
        <v>-581461994991.41248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-581461994991.41248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-2422758312.4642186</v>
      </c>
      <c r="L3403" s="444">
        <f t="shared" ca="1" si="149"/>
        <v>-583884753303.87671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-583884753303.87671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-2432853138.7661529</v>
      </c>
      <c r="L3404" s="444">
        <f t="shared" ca="1" si="149"/>
        <v>-586317606442.64282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-586317606442.64282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-2442990026.8443451</v>
      </c>
      <c r="L3405" s="444">
        <f t="shared" ca="1" si="149"/>
        <v>-588760596469.48718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-588760596469.48718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-2453169151.9561968</v>
      </c>
      <c r="L3406" s="444">
        <f t="shared" ca="1" si="149"/>
        <v>-591213765621.44336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-591213765621.44336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-2463390690.0893474</v>
      </c>
      <c r="L3407" s="444">
        <f t="shared" ca="1" si="149"/>
        <v>-593677156311.53271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-593677156311.53271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-2473654817.9647198</v>
      </c>
      <c r="L3408" s="444">
        <f t="shared" ca="1" si="149"/>
        <v>-596150811129.49744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-596150811129.49744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-2483961713.0395727</v>
      </c>
      <c r="L3409" s="444">
        <f t="shared" ca="1" si="149"/>
        <v>-598634772842.53699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-598634772842.53699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-2494311553.5105705</v>
      </c>
      <c r="L3410" s="444">
        <f t="shared" ca="1" si="149"/>
        <v>-601129084396.04761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-601129084396.04761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-2504704518.316865</v>
      </c>
      <c r="L3411" s="444">
        <f t="shared" ca="1" si="149"/>
        <v>-603633788914.3645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-603633788914.3645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-2515140787.1431856</v>
      </c>
      <c r="L3412" s="444">
        <f t="shared" ca="1" si="149"/>
        <v>-606148929701.50769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-606148929701.50769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-2525620540.4229488</v>
      </c>
      <c r="L3413" s="444">
        <f t="shared" ca="1" si="149"/>
        <v>-608674550241.93066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-608674550241.93066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-2536143959.3413777</v>
      </c>
      <c r="L3414" s="444">
        <f t="shared" ca="1" si="149"/>
        <v>-611210694201.27209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-611210694201.27209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-2546711225.8386335</v>
      </c>
      <c r="L3415" s="444">
        <f t="shared" ca="1" si="149"/>
        <v>-613757405427.11072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-613757405427.11072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-2557322522.6129613</v>
      </c>
      <c r="L3416" s="444">
        <f t="shared" ca="1" si="149"/>
        <v>-616314727949.72363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-616314727949.72363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-2567978033.1238484</v>
      </c>
      <c r="L3417" s="444">
        <f t="shared" ca="1" si="149"/>
        <v>-618882705982.84753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-618882705982.84753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-2578677941.5951982</v>
      </c>
      <c r="L3418" s="444">
        <f t="shared" ca="1" si="149"/>
        <v>-621461383924.44275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-621461383924.44275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-2589422433.0185113</v>
      </c>
      <c r="L3419" s="444">
        <f t="shared" ca="1" si="149"/>
        <v>-624050806357.4613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-624050806357.4613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-2600211693.1560888</v>
      </c>
      <c r="L3420" s="444">
        <f t="shared" ca="1" si="149"/>
        <v>-626651018050.61743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-626651018050.61743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-2611045908.544239</v>
      </c>
      <c r="L3421" s="444">
        <f t="shared" ca="1" si="149"/>
        <v>-629262063959.16162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-629262063959.16162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-2621925266.4965067</v>
      </c>
      <c r="L3422" s="444">
        <f t="shared" ca="1" si="149"/>
        <v>-631883989225.65808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-631883989225.65808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-2632849955.1069088</v>
      </c>
      <c r="L3423" s="444">
        <f t="shared" ca="1" si="149"/>
        <v>-634516839180.76501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-634516839180.76501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-2643820163.2531877</v>
      </c>
      <c r="L3424" s="444">
        <f t="shared" ca="1" si="149"/>
        <v>-637160659344.01819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-637160659344.01819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-2654836080.6000757</v>
      </c>
      <c r="L3425" s="444">
        <f t="shared" ca="1" si="149"/>
        <v>-639815495424.61829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-639815495424.61829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-2665897897.6025763</v>
      </c>
      <c r="L3426" s="444">
        <f t="shared" ca="1" si="149"/>
        <v>-642481393322.22083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-642481393322.22083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-2677005805.5092535</v>
      </c>
      <c r="L3427" s="444">
        <f t="shared" ca="1" si="149"/>
        <v>-645158399127.7301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-645158399127.7301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-2688159996.3655419</v>
      </c>
      <c r="L3428" s="444">
        <f t="shared" ca="1" si="149"/>
        <v>-647846559124.0957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-647846559124.0957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-2699360663.0170655</v>
      </c>
      <c r="L3429" s="444">
        <f t="shared" ca="1" si="149"/>
        <v>-650545919787.11279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-650545919787.11279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-2710607999.1129699</v>
      </c>
      <c r="L3430" s="444">
        <f t="shared" ca="1" si="149"/>
        <v>-653256527786.22571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-653256527786.22571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-2721902199.1092739</v>
      </c>
      <c r="L3431" s="444">
        <f t="shared" ca="1" si="149"/>
        <v>-655978429985.33496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-655978429985.33496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-2733243458.2722292</v>
      </c>
      <c r="L3432" s="444">
        <f t="shared" ca="1" si="149"/>
        <v>-658711673443.60718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-658711673443.60718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-2744631972.6816964</v>
      </c>
      <c r="L3433" s="444">
        <f t="shared" ca="1" si="149"/>
        <v>-661456305416.28882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-661456305416.28882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-2756067939.2345366</v>
      </c>
      <c r="L3434" s="444">
        <f t="shared" ca="1" si="149"/>
        <v>-664212373355.52332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-664212373355.52332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-2767551555.6480136</v>
      </c>
      <c r="L3435" s="444">
        <f t="shared" ca="1" si="149"/>
        <v>-666979924911.17139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-666979924911.17139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-2779083020.4632139</v>
      </c>
      <c r="L3436" s="444">
        <f t="shared" ca="1" si="149"/>
        <v>-669759007931.63464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-669759007931.63464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-2790662533.0484776</v>
      </c>
      <c r="L3437" s="444">
        <f t="shared" ca="1" si="149"/>
        <v>-672549670464.68311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-672549670464.68311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-2802290293.6028461</v>
      </c>
      <c r="L3438" s="444">
        <f t="shared" ca="1" si="149"/>
        <v>-675351960758.28601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-675351960758.28601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-2813966503.1595249</v>
      </c>
      <c r="L3439" s="444">
        <f t="shared" ca="1" si="149"/>
        <v>-678165927261.44556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-678165927261.44556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-2825691363.5893564</v>
      </c>
      <c r="L3440" s="444">
        <f t="shared" ca="1" si="149"/>
        <v>-680991618625.03491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-680991618625.03491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-2837465077.6043119</v>
      </c>
      <c r="L3441" s="444">
        <f t="shared" ca="1" si="149"/>
        <v>-683829083702.63928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-683829083702.63928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-2849287848.7609968</v>
      </c>
      <c r="L3442" s="444">
        <f t="shared" ca="1" si="149"/>
        <v>-686678371551.40027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-686678371551.40027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-2861159881.4641676</v>
      </c>
      <c r="L3443" s="444">
        <f t="shared" ca="1" si="149"/>
        <v>-689539531432.86438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-689539531432.86438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-2873081380.9702682</v>
      </c>
      <c r="L3444" s="444">
        <f t="shared" ca="1" si="149"/>
        <v>-692412612813.83459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-692412612813.83459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-2885052553.3909774</v>
      </c>
      <c r="L3445" s="444">
        <f t="shared" ca="1" si="149"/>
        <v>-695297665367.22559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-695297665367.22559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-2897073605.6967731</v>
      </c>
      <c r="L3446" s="444">
        <f t="shared" ca="1" si="149"/>
        <v>-698194738972.92236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-698194738972.92236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-2909144745.72051</v>
      </c>
      <c r="L3447" s="444">
        <f t="shared" ca="1" si="149"/>
        <v>-701103883718.64282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-701103883718.64282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-2921266182.1610117</v>
      </c>
      <c r="L3448" s="444">
        <f t="shared" ca="1" si="149"/>
        <v>-704025149900.80383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-704025149900.80383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-2933438124.5866828</v>
      </c>
      <c r="L3449" s="444">
        <f t="shared" ca="1" si="149"/>
        <v>-706958588025.3905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-706958588025.3905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-2945660783.439127</v>
      </c>
      <c r="L3450" s="444">
        <f t="shared" ca="1" si="149"/>
        <v>-709904248808.82959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-709904248808.82959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-2957934370.0367899</v>
      </c>
      <c r="L3451" s="444">
        <f t="shared" ca="1" si="149"/>
        <v>-712862183178.86633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-712862183178.86633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-2970259096.5786095</v>
      </c>
      <c r="L3452" s="444">
        <f t="shared" ca="1" si="149"/>
        <v>-715832442275.44495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-715832442275.44495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-2982635176.1476874</v>
      </c>
      <c r="L3453" s="444">
        <f t="shared" ca="1" si="149"/>
        <v>-718815077451.59265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-718815077451.59265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-2995062822.7149692</v>
      </c>
      <c r="L3454" s="444">
        <f t="shared" ca="1" si="149"/>
        <v>-721810140274.30762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-721810140274.30762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-3007542251.1429482</v>
      </c>
      <c r="L3455" s="444">
        <f t="shared" ca="1" si="149"/>
        <v>-724817682525.45056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-724817682525.45056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-3020073677.1893773</v>
      </c>
      <c r="L3456" s="444">
        <f t="shared" ca="1" si="149"/>
        <v>-727837756202.63989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-727837756202.63989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-3032657317.5109997</v>
      </c>
      <c r="L3457" s="444">
        <f t="shared" ca="1" si="149"/>
        <v>-730870413520.15088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-730870413520.15088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-3045293389.6672955</v>
      </c>
      <c r="L3458" s="444">
        <f t="shared" ca="1" si="149"/>
        <v>-733915706909.81812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-733915706909.81812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-3057982112.1242423</v>
      </c>
      <c r="L3459" s="444">
        <f t="shared" ca="1" si="149"/>
        <v>-736973689021.94238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-736973689021.94238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-3070723704.2580934</v>
      </c>
      <c r="L3460" s="444">
        <f t="shared" ca="1" si="149"/>
        <v>-740044412726.20044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-740044412726.20044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-3083518386.3591685</v>
      </c>
      <c r="L3461" s="444">
        <f t="shared" ca="1" si="149"/>
        <v>-743127931112.55957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-743127931112.55957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-3096366379.6356649</v>
      </c>
      <c r="L3462" s="444">
        <f t="shared" ca="1" si="149"/>
        <v>-746224297492.19519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-746224297492.19519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-3109267906.2174797</v>
      </c>
      <c r="L3463" s="444">
        <f t="shared" ca="1" si="149"/>
        <v>-749333565398.41272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-749333565398.41272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-3122223189.1600528</v>
      </c>
      <c r="L3464" s="444">
        <f t="shared" ca="1" si="149"/>
        <v>-752455788587.57275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-752455788587.57275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-3135232452.4482198</v>
      </c>
      <c r="L3465" s="444">
        <f t="shared" ca="1" si="149"/>
        <v>-755591021040.021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-755591021040.021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-3148295921.0000873</v>
      </c>
      <c r="L3466" s="444">
        <f t="shared" ca="1" si="149"/>
        <v>-758739316961.02112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-758739316961.02112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-3161413820.6709213</v>
      </c>
      <c r="L3467" s="444">
        <f t="shared" ca="1" si="149"/>
        <v>-761900730781.69202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-761900730781.69202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-3174586378.25705</v>
      </c>
      <c r="L3468" s="444">
        <f t="shared" ca="1" si="149"/>
        <v>-765075317159.9491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-765075317159.9491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-3187813821.4997878</v>
      </c>
      <c r="L3469" s="444">
        <f t="shared" ca="1" si="149"/>
        <v>-768263130981.44885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-768263130981.44885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-3201096379.0893703</v>
      </c>
      <c r="L3470" s="444">
        <f t="shared" ca="1" si="149"/>
        <v>-771464227360.53821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-771464227360.53821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-3214434280.6689091</v>
      </c>
      <c r="L3471" s="444">
        <f t="shared" ca="1" si="149"/>
        <v>-774678661641.20715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-774678661641.20715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-3227827756.8383632</v>
      </c>
      <c r="L3472" s="444">
        <f t="shared" ca="1" si="149"/>
        <v>-777906489398.04553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-777906489398.04553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-3241277039.1585231</v>
      </c>
      <c r="L3473" s="444">
        <f t="shared" ca="1" si="149"/>
        <v>-781147766437.2041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-781147766437.2041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-3254782360.1550169</v>
      </c>
      <c r="L3474" s="444">
        <f t="shared" ca="1" si="149"/>
        <v>-784402548797.35913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-784402548797.35913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-3268343953.3223295</v>
      </c>
      <c r="L3475" s="444">
        <f t="shared" ca="1" si="149"/>
        <v>-787670892750.68152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-787670892750.68152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-3281962053.1278396</v>
      </c>
      <c r="L3476" s="444">
        <f t="shared" ca="1" si="149"/>
        <v>-790952854803.80933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-790952854803.80933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-3295636895.015872</v>
      </c>
      <c r="L3477" s="444">
        <f t="shared" ca="1" si="149"/>
        <v>-794248491698.8252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-794248491698.8252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-3309368715.4117718</v>
      </c>
      <c r="L3478" s="444">
        <f t="shared" ca="1" si="149"/>
        <v>-797557860414.23694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-797557860414.23694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-3323157751.7259874</v>
      </c>
      <c r="L3479" s="444">
        <f t="shared" ca="1" si="149"/>
        <v>-800881018165.96289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-800881018165.96289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-3337004242.3581786</v>
      </c>
      <c r="L3480" s="444">
        <f t="shared" ca="1" si="149"/>
        <v>-804218022408.32104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-804218022408.32104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-3350908426.7013378</v>
      </c>
      <c r="L3481" s="444">
        <f t="shared" ca="1" si="149"/>
        <v>-807568930835.02234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-807568930835.02234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-3364870545.1459265</v>
      </c>
      <c r="L3482" s="444">
        <f t="shared" ca="1" si="149"/>
        <v>-810933801380.16821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-810933801380.16821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-3378890839.084034</v>
      </c>
      <c r="L3483" s="444">
        <f t="shared" ca="1" si="149"/>
        <v>-814312692219.2522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-814312692219.2522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-3392969550.9135509</v>
      </c>
      <c r="L3484" s="444">
        <f t="shared" ca="1" si="149"/>
        <v>-817705661770.16577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-817705661770.16577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-3407106924.0423574</v>
      </c>
      <c r="L3485" s="444">
        <f t="shared" ca="1" si="149"/>
        <v>-821112768694.20813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-821112768694.20813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-3421303202.8925338</v>
      </c>
      <c r="L3486" s="444">
        <f t="shared" ca="1" si="149"/>
        <v>-824534071897.10071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-824534071897.10071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-3435558632.9045863</v>
      </c>
      <c r="L3487" s="444">
        <f t="shared" ca="1" si="149"/>
        <v>-827969630530.00525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-827969630530.00525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-3449873460.5416884</v>
      </c>
      <c r="L3488" s="444">
        <f t="shared" ca="1" si="149"/>
        <v>-831419503990.547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-831419503990.547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-3464247933.2939458</v>
      </c>
      <c r="L3489" s="444">
        <f t="shared" ca="1" si="149"/>
        <v>-834883751923.84094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-834883751923.84094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-3478682299.6826706</v>
      </c>
      <c r="L3490" s="444">
        <f t="shared" ca="1" si="149"/>
        <v>-838362434223.52356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-838362434223.52356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-3493176809.2646813</v>
      </c>
      <c r="L3491" s="444">
        <f t="shared" ca="1" si="149"/>
        <v>-841855611032.78821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-841855611032.78821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-3507731712.6366177</v>
      </c>
      <c r="L3492" s="444">
        <f t="shared" ca="1" si="149"/>
        <v>-845363342745.4248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-845363342745.4248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-3522347261.43927</v>
      </c>
      <c r="L3493" s="444">
        <f t="shared" ca="1" si="149"/>
        <v>-848885690006.86401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-848885690006.86401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-3537023708.3619332</v>
      </c>
      <c r="L3494" s="444">
        <f t="shared" ca="1" si="149"/>
        <v>-852422713715.22595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-852422713715.22595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-3551761307.1467748</v>
      </c>
      <c r="L3495" s="444">
        <f t="shared" ca="1" si="149"/>
        <v>-855974475022.37268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-855974475022.37268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-3566560312.5932193</v>
      </c>
      <c r="L3496" s="444">
        <f t="shared" ca="1" si="149"/>
        <v>-859541035334.96594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-859541035334.96594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-3581420980.5623574</v>
      </c>
      <c r="L3497" s="444">
        <f t="shared" ca="1" si="149"/>
        <v>-863122456315.52832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-863122456315.52832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-3596343567.9813676</v>
      </c>
      <c r="L3498" s="444">
        <f t="shared" ca="1" si="149"/>
        <v>-866718799883.50964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-866718799883.50964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-3611328332.8479567</v>
      </c>
      <c r="L3499" s="444">
        <f t="shared" ca="1" si="149"/>
        <v>-870330128216.35754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-870330128216.35754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-3626375534.2348228</v>
      </c>
      <c r="L3500" s="444">
        <f t="shared" ca="1" si="149"/>
        <v>-873956503750.59241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-873956503750.59241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-3641485432.2941351</v>
      </c>
      <c r="L3501" s="444">
        <f t="shared" ca="1" si="149"/>
        <v>-877597989182.8866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-877597989182.8866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-3656658288.2620273</v>
      </c>
      <c r="L3502" s="444">
        <f t="shared" ca="1" si="149"/>
        <v>-881254647471.14868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-881254647471.14868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-3671894364.4631195</v>
      </c>
      <c r="L3503" s="444">
        <f t="shared" ca="1" si="149"/>
        <v>-884926541835.61182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-884926541835.61182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-3687193924.3150496</v>
      </c>
      <c r="L3504" s="444">
        <f t="shared" ca="1" si="149"/>
        <v>-888613735759.92688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-888613735759.92688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-3702557232.3330283</v>
      </c>
      <c r="L3505" s="444">
        <f t="shared" ca="1" si="149"/>
        <v>-892316292992.25989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-892316292992.25989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-3717984554.1344161</v>
      </c>
      <c r="L3506" s="444">
        <f t="shared" ca="1" si="149"/>
        <v>-896034277546.39429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-896034277546.39429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-3733476156.4433093</v>
      </c>
      <c r="L3507" s="444">
        <f t="shared" ca="1" si="149"/>
        <v>-899767753702.83765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-899767753702.83765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-3749032307.0951571</v>
      </c>
      <c r="L3508" s="444">
        <f t="shared" ca="1" si="149"/>
        <v>-903516786009.93286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-903516786009.93286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-3764653275.0413871</v>
      </c>
      <c r="L3509" s="444">
        <f t="shared" ca="1" si="149"/>
        <v>-907281439284.97424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-907281439284.97424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-3780339330.3540597</v>
      </c>
      <c r="L3510" s="444">
        <f t="shared" ca="1" si="149"/>
        <v>-911061778615.32825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-911061778615.32825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-3796090744.230535</v>
      </c>
      <c r="L3511" s="444">
        <f t="shared" ca="1" si="149"/>
        <v>-914857869359.55884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-914857869359.55884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-3811907788.9981618</v>
      </c>
      <c r="L3512" s="444">
        <f t="shared" ca="1" si="149"/>
        <v>-918669777148.55701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-918669777148.55701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-3827790738.1189876</v>
      </c>
      <c r="L3513" s="444">
        <f t="shared" ca="1" si="149"/>
        <v>-922497567886.67603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-922497567886.67603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-3843739866.1944833</v>
      </c>
      <c r="L3514" s="444">
        <f t="shared" ca="1" si="149"/>
        <v>-926341307752.87048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-926341307752.87048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-3859755448.970294</v>
      </c>
      <c r="L3515" s="444">
        <f t="shared" ca="1" si="149"/>
        <v>-930201063201.84082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-930201063201.84082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-3875837763.3410039</v>
      </c>
      <c r="L3516" s="444">
        <f t="shared" ca="1" si="149"/>
        <v>-934076900965.18188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-934076900965.18188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-3891987087.3549247</v>
      </c>
      <c r="L3517" s="444">
        <f t="shared" ca="1" si="149"/>
        <v>-937968888052.53687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-937968888052.53687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-3908203700.2189035</v>
      </c>
      <c r="L3518" s="444">
        <f t="shared" ca="1" si="149"/>
        <v>-941877091752.75574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-941877091752.75574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-3924487882.3031487</v>
      </c>
      <c r="L3519" s="444">
        <f t="shared" ca="1" si="149"/>
        <v>-945801579635.05884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-945801579635.05884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-3940839915.1460781</v>
      </c>
      <c r="L3520" s="444">
        <f t="shared" ca="1" si="149"/>
        <v>-949742419550.20496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-949742419550.20496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-3957260081.459187</v>
      </c>
      <c r="L3521" s="444">
        <f t="shared" ca="1" si="149"/>
        <v>-953699679631.66418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-953699679631.66418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-3973748665.1319346</v>
      </c>
      <c r="L3522" s="444">
        <f t="shared" ca="1" si="149"/>
        <v>-957673428296.79614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-957673428296.79614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-3990305951.2366505</v>
      </c>
      <c r="L3523" s="444">
        <f t="shared" ca="1" si="149"/>
        <v>-961663734248.03284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-961663734248.03284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-4006932226.0334697</v>
      </c>
      <c r="L3524" s="444">
        <f t="shared" ca="1" si="149"/>
        <v>-965670666474.06628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-965670666474.06628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-4023627776.975276</v>
      </c>
      <c r="L3525" s="444">
        <f t="shared" ca="1" si="149"/>
        <v>-969694294251.0415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-969694294251.0415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-4040392892.7126722</v>
      </c>
      <c r="L3526" s="444">
        <f t="shared" ca="1" si="149"/>
        <v>-973734687143.75415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-973734687143.75415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-4057227863.0989752</v>
      </c>
      <c r="L3527" s="444">
        <f t="shared" ca="1" si="149"/>
        <v>-977791915006.85315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-977791915006.85315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-4074132979.1952219</v>
      </c>
      <c r="L3528" s="444">
        <f t="shared" ca="1" si="149"/>
        <v>-981866047986.04834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-981866047986.04834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-4091108533.2752018</v>
      </c>
      <c r="L3529" s="444">
        <f t="shared" ca="1" si="149"/>
        <v>-985957156519.32349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-985957156519.32349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-4108154818.8305144</v>
      </c>
      <c r="L3530" s="444">
        <f t="shared" ca="1" si="149"/>
        <v>-990065311338.15405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-990065311338.15405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-4125272130.5756412</v>
      </c>
      <c r="L3531" s="444">
        <f t="shared" ca="1" si="149"/>
        <v>-994190583468.72974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-994190583468.72974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-4142460764.4530406</v>
      </c>
      <c r="L3532" s="444">
        <f t="shared" ca="1" si="149"/>
        <v>-998333044233.18274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-998333044233.18274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-4159721017.6382613</v>
      </c>
      <c r="L3533" s="444">
        <f t="shared" ca="1" si="149"/>
        <v>-1002492765250.821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-1002492765250.821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-4177053188.5450878</v>
      </c>
      <c r="L3534" s="444">
        <f t="shared" ca="1" si="149"/>
        <v>-1006669818439.3661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-1006669818439.3661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-4194457576.8306918</v>
      </c>
      <c r="L3535" s="444">
        <f t="shared" ca="1" si="149"/>
        <v>-1010864276016.1968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-1010864276016.1968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-4211934483.4008198</v>
      </c>
      <c r="L3536" s="444">
        <f t="shared" ca="1" si="149"/>
        <v>-1015076210499.5977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-1015076210499.5977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-4229484210.4149899</v>
      </c>
      <c r="L3537" s="444">
        <f t="shared" ca="1" si="149"/>
        <v>-1019305694710.0127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-1019305694710.0127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-4247107061.2917194</v>
      </c>
      <c r="L3538" s="444">
        <f t="shared" ca="1" si="149"/>
        <v>-1023552801771.3044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-1023552801771.3044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-4264803340.7137685</v>
      </c>
      <c r="L3539" s="444">
        <f t="shared" ca="1" si="149"/>
        <v>-1027817605112.0182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-1027817605112.0182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-4282573354.633409</v>
      </c>
      <c r="L3540" s="444">
        <f t="shared" ca="1" si="149"/>
        <v>-1032100178466.6516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-1032100178466.6516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-4300417410.2777147</v>
      </c>
      <c r="L3541" s="444">
        <f t="shared" ca="1" si="149"/>
        <v>-1036400595876.9293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-1036400595876.9293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-4318335816.1538725</v>
      </c>
      <c r="L3542" s="444">
        <f t="shared" ca="1" si="149"/>
        <v>-1040718931693.0833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-1040718931693.0833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-4336328882.0545139</v>
      </c>
      <c r="L3543" s="444">
        <f t="shared" ca="1" si="149"/>
        <v>-1045055260575.1378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-1045055260575.1378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-4354396919.0630741</v>
      </c>
      <c r="L3544" s="444">
        <f t="shared" ca="1" si="149"/>
        <v>-1049409657494.2009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-1049409657494.2009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-4372540239.5591707</v>
      </c>
      <c r="L3545" s="444">
        <f t="shared" ca="1" si="149"/>
        <v>-1053782197733.7601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-1053782197733.7601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-4390759157.2240009</v>
      </c>
      <c r="L3546" s="444">
        <f t="shared" ca="1" si="149"/>
        <v>-1058172956890.9841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-1058172956890.9841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-4409053987.0457678</v>
      </c>
      <c r="L3547" s="444">
        <f t="shared" ca="1" si="149"/>
        <v>-1062582010878.0299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-1062582010878.0299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-4427425045.3251247</v>
      </c>
      <c r="L3548" s="444">
        <f t="shared" ca="1" si="149"/>
        <v>-1067009435923.355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-1067009435923.355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-4445872649.6806459</v>
      </c>
      <c r="L3549" s="444">
        <f t="shared" ca="1" si="149"/>
        <v>-1071455308573.0356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-1071455308573.0356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-4464397119.0543156</v>
      </c>
      <c r="L3550" s="444">
        <f t="shared" ca="1" si="149"/>
        <v>-1075919705692.09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-1075919705692.09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-4482998773.717041</v>
      </c>
      <c r="L3551" s="444">
        <f t="shared" ca="1" si="149"/>
        <v>-1080402704465.807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-1080402704465.807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-4501677935.2741957</v>
      </c>
      <c r="L3552" s="444">
        <f t="shared" ca="1" si="149"/>
        <v>-1084904382401.0812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-1084904382401.0812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-4520434926.6711712</v>
      </c>
      <c r="L3553" s="444">
        <f t="shared" ca="1" si="149"/>
        <v>-1089424817327.7523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-1089424817327.7523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-4539270072.1989679</v>
      </c>
      <c r="L3554" s="444">
        <f t="shared" ca="1" si="149"/>
        <v>-1093964087399.9513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-1093964087399.9513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-4558183697.4997969</v>
      </c>
      <c r="L3555" s="444">
        <f t="shared" ca="1" si="149"/>
        <v>-1098522271097.451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-1098522271097.451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-4577176129.5727119</v>
      </c>
      <c r="L3556" s="444">
        <f t="shared" ca="1" si="149"/>
        <v>-1103099447227.0237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-1103099447227.0237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-4596247696.7792654</v>
      </c>
      <c r="L3557" s="444">
        <f t="shared" ca="1" si="149"/>
        <v>-1107695694923.803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-1107695694923.803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-4615398728.8491793</v>
      </c>
      <c r="L3558" s="444">
        <f t="shared" ca="1" si="149"/>
        <v>-1112311093652.6521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-1112311093652.6521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-4634629556.8860502</v>
      </c>
      <c r="L3559" s="444">
        <f t="shared" ca="1" si="149"/>
        <v>-1116945723209.5381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-1116945723209.5381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-4653940513.3730755</v>
      </c>
      <c r="L3560" s="444">
        <f t="shared" ca="1" si="149"/>
        <v>-1121599663722.9111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-1121599663722.9111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-4673331932.1787968</v>
      </c>
      <c r="L3561" s="444">
        <f t="shared" ca="1" si="149"/>
        <v>-1126272995655.0898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-1126272995655.0898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-4692804148.5628738</v>
      </c>
      <c r="L3562" s="444">
        <f t="shared" ca="1" si="149"/>
        <v>-1130965799803.6528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-1130965799803.6528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-4712357499.1818867</v>
      </c>
      <c r="L3563" s="444">
        <f t="shared" ca="1" si="149"/>
        <v>-1135678157302.8347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-1135678157302.8347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-4731992322.0951443</v>
      </c>
      <c r="L3564" s="444">
        <f t="shared" ca="1" si="149"/>
        <v>-1140410149624.9299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-1140410149624.9299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-4751708956.7705412</v>
      </c>
      <c r="L3565" s="444">
        <f t="shared" ca="1" si="149"/>
        <v>-1145161858581.7004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-1145161858581.7004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-4771507744.0904188</v>
      </c>
      <c r="L3566" s="444">
        <f t="shared" ca="1" si="149"/>
        <v>-1149933366325.7908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-1149933366325.7908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-4791389026.3574619</v>
      </c>
      <c r="L3567" s="444">
        <f t="shared" ca="1" si="149"/>
        <v>-1154724755352.1482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-1154724755352.1482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-4811353147.3006172</v>
      </c>
      <c r="L3568" s="444">
        <f t="shared" ca="1" si="149"/>
        <v>-1159536108499.4487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-1159536108499.4487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-4831400452.0810366</v>
      </c>
      <c r="L3569" s="444">
        <f t="shared" ca="1" si="149"/>
        <v>-1164367508951.5298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-1164367508951.5298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-4851531287.2980404</v>
      </c>
      <c r="L3570" s="444">
        <f t="shared" ca="1" si="149"/>
        <v>-1169219040238.8279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-1169219040238.8279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-4871746000.9951162</v>
      </c>
      <c r="L3571" s="444">
        <f t="shared" ca="1" si="149"/>
        <v>-1174090786239.823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-1174090786239.823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-4892044942.6659288</v>
      </c>
      <c r="L3572" s="444">
        <f t="shared" ca="1" si="149"/>
        <v>-1178982831182.489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-1178982831182.489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-4912428463.2603712</v>
      </c>
      <c r="L3573" s="444">
        <f t="shared" ca="1" si="149"/>
        <v>-1183895259645.7493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-1183895259645.7493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-4932896915.1906223</v>
      </c>
      <c r="L3574" s="444">
        <f t="shared" ca="1" si="149"/>
        <v>-1188828156560.9399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-1188828156560.9399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-4953450652.3372498</v>
      </c>
      <c r="L3575" s="444">
        <f t="shared" ca="1" si="149"/>
        <v>-1193781607213.2771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-1193781607213.2771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-4974090030.0553207</v>
      </c>
      <c r="L3576" s="444">
        <f t="shared" ca="1" si="149"/>
        <v>-1198755697243.3325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-1198755697243.3325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-4994815405.1805525</v>
      </c>
      <c r="L3577" s="444">
        <f t="shared" ca="1" si="149"/>
        <v>-1203750512648.5132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-1203750512648.5132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-5015627136.0354719</v>
      </c>
      <c r="L3578" s="444">
        <f t="shared" ref="L3578:L3832" ca="1" si="154">I3578-J3578+K3578</f>
        <v>-1208766139784.5486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-1208766139784.5486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-5036525582.4356194</v>
      </c>
      <c r="L3579" s="444">
        <f t="shared" ca="1" si="154"/>
        <v>-1213802665366.9841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-1213802665366.9841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-5057511105.6957674</v>
      </c>
      <c r="L3580" s="444">
        <f t="shared" ca="1" si="154"/>
        <v>-1218860176472.6799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-1218860176472.6799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-5078584068.6361666</v>
      </c>
      <c r="L3581" s="444">
        <f t="shared" ca="1" si="154"/>
        <v>-1223938760541.3162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-1223938760541.3162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-5099744835.5888176</v>
      </c>
      <c r="L3582" s="444">
        <f t="shared" ca="1" si="154"/>
        <v>-1229038505376.905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-1229038505376.905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-5120993772.4037704</v>
      </c>
      <c r="L3583" s="444">
        <f t="shared" ca="1" si="154"/>
        <v>-1234159499149.3088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-1234159499149.3088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-5142331246.4554539</v>
      </c>
      <c r="L3584" s="444">
        <f t="shared" ca="1" si="154"/>
        <v>-1239301830395.7644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-1239301830395.7644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-5163757626.6490183</v>
      </c>
      <c r="L3585" s="444">
        <f t="shared" ca="1" si="154"/>
        <v>-1244465588022.4133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-1244465588022.4133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-5185273283.4267225</v>
      </c>
      <c r="L3586" s="444">
        <f t="shared" ca="1" si="154"/>
        <v>-1249650861305.8401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-1249650861305.8401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-5206878588.774334</v>
      </c>
      <c r="L3587" s="444">
        <f t="shared" ca="1" si="154"/>
        <v>-1254857739894.6145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-1254857739894.6145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-5228573916.22756</v>
      </c>
      <c r="L3588" s="444">
        <f t="shared" ca="1" si="154"/>
        <v>-1260086313810.842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-1260086313810.842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-5250359640.8785086</v>
      </c>
      <c r="L3589" s="444">
        <f t="shared" ca="1" si="154"/>
        <v>-1265336673451.7205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-1265336673451.7205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-5272236139.3821688</v>
      </c>
      <c r="L3590" s="444">
        <f t="shared" ca="1" si="154"/>
        <v>-1270608909591.1025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-1270608909591.1025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-5294203789.9629269</v>
      </c>
      <c r="L3591" s="444">
        <f t="shared" ca="1" si="154"/>
        <v>-1275903113381.0654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-1275903113381.0654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-5316262972.4211063</v>
      </c>
      <c r="L3592" s="444">
        <f t="shared" ca="1" si="154"/>
        <v>-1281219376353.4866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-1281219376353.4866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-5338414068.1395273</v>
      </c>
      <c r="L3593" s="444">
        <f t="shared" ca="1" si="154"/>
        <v>-1286557790421.6262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-1286557790421.6262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-5360657460.0901089</v>
      </c>
      <c r="L3594" s="444">
        <f t="shared" ca="1" si="154"/>
        <v>-1291918447881.7163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-1291918447881.7163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-5382993532.8404846</v>
      </c>
      <c r="L3595" s="444">
        <f t="shared" ca="1" si="154"/>
        <v>-1297301441414.5569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-1297301441414.5569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-5405422672.5606537</v>
      </c>
      <c r="L3596" s="444">
        <f t="shared" ca="1" si="154"/>
        <v>-1302706864087.1174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-1302706864087.1174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-5427945267.0296555</v>
      </c>
      <c r="L3597" s="444">
        <f t="shared" ca="1" si="154"/>
        <v>-1308134809354.147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-1308134809354.147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-5450561705.6422787</v>
      </c>
      <c r="L3598" s="444">
        <f t="shared" ca="1" si="154"/>
        <v>-1313585371059.7893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-1313585371059.7893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-5473272379.4157887</v>
      </c>
      <c r="L3599" s="444">
        <f t="shared" ca="1" si="154"/>
        <v>-1319058643439.2051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-1319058643439.2051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-5496077680.9966879</v>
      </c>
      <c r="L3600" s="444">
        <f t="shared" ca="1" si="154"/>
        <v>-1324554721120.2017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-1324554721120.2017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-5518978004.6675072</v>
      </c>
      <c r="L3601" s="444">
        <f t="shared" ca="1" si="154"/>
        <v>-1330073699124.8691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-1330073699124.8691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-5541973746.3536215</v>
      </c>
      <c r="L3602" s="444">
        <f t="shared" ca="1" si="154"/>
        <v>-1335615672871.2227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-1335615672871.2227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-5565065303.6300945</v>
      </c>
      <c r="L3603" s="444">
        <f t="shared" ca="1" si="154"/>
        <v>-1341180738174.8528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-1341180738174.8528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-5588253075.7285528</v>
      </c>
      <c r="L3604" s="444">
        <f t="shared" ca="1" si="154"/>
        <v>-1346768991250.5813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-1346768991250.5813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-5611537463.5440884</v>
      </c>
      <c r="L3605" s="444">
        <f t="shared" ca="1" si="154"/>
        <v>-1352380528714.1255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-1352380528714.1255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-5634918869.642189</v>
      </c>
      <c r="L3606" s="444">
        <f t="shared" ca="1" si="154"/>
        <v>-1358015447583.7676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-1358015447583.7676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-5658397698.2656984</v>
      </c>
      <c r="L3607" s="444">
        <f t="shared" ca="1" si="154"/>
        <v>-1363673845282.0332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-1363673845282.0332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-5681974355.3418045</v>
      </c>
      <c r="L3608" s="444">
        <f t="shared" ca="1" si="154"/>
        <v>-1369355819637.375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-1369355819637.375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-5705649248.4890623</v>
      </c>
      <c r="L3609" s="444">
        <f t="shared" ca="1" si="154"/>
        <v>-1375061468885.864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-1375061468885.864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-5729422787.0244331</v>
      </c>
      <c r="L3610" s="444">
        <f t="shared" ca="1" si="154"/>
        <v>-1380790891672.8884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-1380790891672.8884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-5753295381.9703684</v>
      </c>
      <c r="L3611" s="444">
        <f t="shared" ca="1" si="154"/>
        <v>-1386544187054.8589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-1386544187054.8589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-5777267446.0619116</v>
      </c>
      <c r="L3612" s="444">
        <f t="shared" ca="1" si="154"/>
        <v>-1392321454500.9209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-1392321454500.9209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-5801339393.7538366</v>
      </c>
      <c r="L3613" s="444">
        <f t="shared" ca="1" si="154"/>
        <v>-1398122793894.6748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-1398122793894.6748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-5825511641.2278118</v>
      </c>
      <c r="L3614" s="444">
        <f t="shared" ca="1" si="154"/>
        <v>-1403948305535.9026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-1403948305535.9026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-5849784606.3995943</v>
      </c>
      <c r="L3615" s="444">
        <f t="shared" ca="1" si="154"/>
        <v>-1409798090142.3022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-1409798090142.3022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-5874158708.926259</v>
      </c>
      <c r="L3616" s="444">
        <f t="shared" ca="1" si="154"/>
        <v>-1415672248851.2285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-1415672248851.2285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-5898634370.2134523</v>
      </c>
      <c r="L3617" s="444">
        <f t="shared" ca="1" si="154"/>
        <v>-1421570883221.4419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-1421570883221.4419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-5923212013.4226742</v>
      </c>
      <c r="L3618" s="444">
        <f t="shared" ca="1" si="154"/>
        <v>-1427494095234.8645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-1427494095234.8645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-5947892063.4786024</v>
      </c>
      <c r="L3619" s="444">
        <f t="shared" ca="1" si="154"/>
        <v>-1433441987298.343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-1433441987298.343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-5972674947.0764294</v>
      </c>
      <c r="L3620" s="444">
        <f t="shared" ca="1" si="154"/>
        <v>-1439414662245.4194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-1439414662245.4194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-5997561092.6892471</v>
      </c>
      <c r="L3621" s="444">
        <f t="shared" ca="1" si="154"/>
        <v>-1445412223338.1086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-1445412223338.1086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-6022550930.5754528</v>
      </c>
      <c r="L3622" s="444">
        <f t="shared" ca="1" si="154"/>
        <v>-1451434774268.6841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-1451434774268.6841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-6047644892.7861834</v>
      </c>
      <c r="L3623" s="444">
        <f t="shared" ca="1" si="154"/>
        <v>-1457482419161.4702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-1457482419161.4702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-6072843413.1727924</v>
      </c>
      <c r="L3624" s="444">
        <f t="shared" ca="1" si="154"/>
        <v>-1463555262574.6431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-1463555262574.6431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-6098146927.3943462</v>
      </c>
      <c r="L3625" s="444">
        <f t="shared" ca="1" si="154"/>
        <v>-1469653409502.0374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-1469653409502.0374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-6123555872.9251556</v>
      </c>
      <c r="L3626" s="444">
        <f t="shared" ca="1" si="154"/>
        <v>-1475776965374.9624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-1475776965374.9624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-6149070689.0623436</v>
      </c>
      <c r="L3627" s="444">
        <f t="shared" ca="1" si="154"/>
        <v>-1481926036064.0247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-1481926036064.0247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-6174691816.9334364</v>
      </c>
      <c r="L3628" s="444">
        <f t="shared" ca="1" si="154"/>
        <v>-1488100727880.958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-1488100727880.958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-6200419699.5039921</v>
      </c>
      <c r="L3629" s="444">
        <f t="shared" ca="1" si="154"/>
        <v>-1494301147580.4619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-1494301147580.4619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-6226254781.5852575</v>
      </c>
      <c r="L3630" s="444">
        <f t="shared" ca="1" si="154"/>
        <v>-1500527402362.0471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-1500527402362.0471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-6252197509.8418627</v>
      </c>
      <c r="L3631" s="444">
        <f t="shared" ca="1" si="154"/>
        <v>-1506779599871.8889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-1506779599871.8889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-6278248332.7995367</v>
      </c>
      <c r="L3632" s="444">
        <f t="shared" ca="1" si="154"/>
        <v>-1513057848204.6885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-1513057848204.6885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-6304407700.852869</v>
      </c>
      <c r="L3633" s="444">
        <f t="shared" ca="1" si="154"/>
        <v>-1519362255905.5413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-1519362255905.5413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-6330676066.2730885</v>
      </c>
      <c r="L3634" s="444">
        <f t="shared" ca="1" si="154"/>
        <v>-1525692931971.8145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-1525692931971.8145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-6357053883.2158937</v>
      </c>
      <c r="L3635" s="444">
        <f t="shared" ca="1" si="154"/>
        <v>-1532049985855.0303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-1532049985855.0303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-6383541607.7292929</v>
      </c>
      <c r="L3636" s="444">
        <f t="shared" ca="1" si="154"/>
        <v>-1538433527462.7595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-1538433527462.7595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-6410139697.7614975</v>
      </c>
      <c r="L3637" s="444">
        <f t="shared" ca="1" si="154"/>
        <v>-1544843667160.521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-1544843667160.521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-6436848613.1688375</v>
      </c>
      <c r="L3638" s="444">
        <f t="shared" ca="1" si="154"/>
        <v>-1551280515773.6899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-1551280515773.6899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-6463668815.7237082</v>
      </c>
      <c r="L3639" s="444">
        <f t="shared" ca="1" si="154"/>
        <v>-1557744184589.4136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-1557744184589.4136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-6490600769.1225567</v>
      </c>
      <c r="L3640" s="444">
        <f t="shared" ca="1" si="154"/>
        <v>-1564234785358.5361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-1564234785358.5361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-6517644938.9939003</v>
      </c>
      <c r="L3641" s="444">
        <f t="shared" ca="1" si="154"/>
        <v>-1570752430297.53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-1570752430297.53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-6544801792.9063749</v>
      </c>
      <c r="L3642" s="444">
        <f t="shared" ca="1" si="154"/>
        <v>-1577297232090.4365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-1577297232090.4365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-6572071800.3768187</v>
      </c>
      <c r="L3643" s="444">
        <f t="shared" ca="1" si="154"/>
        <v>-1583869303890.8132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-1583869303890.8132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-6599455432.8783884</v>
      </c>
      <c r="L3644" s="444">
        <f t="shared" ca="1" si="154"/>
        <v>-1590468759323.6917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-1590468759323.6917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-6626953163.8487148</v>
      </c>
      <c r="L3645" s="444">
        <f t="shared" ca="1" si="154"/>
        <v>-1597095712487.5403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-1597095712487.5403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-6654565468.6980848</v>
      </c>
      <c r="L3646" s="444">
        <f t="shared" ca="1" si="154"/>
        <v>-1603750277956.2383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-1603750277956.2383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-6682292824.8176594</v>
      </c>
      <c r="L3647" s="444">
        <f t="shared" ca="1" si="154"/>
        <v>-1610432570781.0559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-1610432570781.0559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-6710135711.5877333</v>
      </c>
      <c r="L3648" s="444">
        <f t="shared" ca="1" si="154"/>
        <v>-1617142706492.6436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-1617142706492.6436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-6738094610.3860149</v>
      </c>
      <c r="L3649" s="444">
        <f t="shared" ca="1" si="154"/>
        <v>-1623880801103.0295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-1623880801103.0295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-6766170004.5959568</v>
      </c>
      <c r="L3650" s="444">
        <f t="shared" ca="1" si="154"/>
        <v>-1630646971107.6255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-1630646971107.6255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-6794362379.6151066</v>
      </c>
      <c r="L3651" s="444">
        <f t="shared" ca="1" si="154"/>
        <v>-1637441333487.2405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-1637441333487.2405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-6822672222.8635015</v>
      </c>
      <c r="L3652" s="444">
        <f t="shared" ca="1" si="154"/>
        <v>-1644264005710.104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-1644264005710.104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-6851100023.7921</v>
      </c>
      <c r="L3653" s="444">
        <f t="shared" ca="1" si="154"/>
        <v>-1651115105733.896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-1651115105733.896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-6879646273.8912334</v>
      </c>
      <c r="L3654" s="444">
        <f t="shared" ca="1" si="154"/>
        <v>-1657994752007.7871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-1657994752007.7871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-6908311466.6991129</v>
      </c>
      <c r="L3655" s="444">
        <f t="shared" ca="1" si="154"/>
        <v>-1664903063474.4863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-1664903063474.4863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-6937096097.81036</v>
      </c>
      <c r="L3656" s="444">
        <f t="shared" ca="1" si="154"/>
        <v>-1671840159572.2966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-1671840159572.2966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-6966000664.8845692</v>
      </c>
      <c r="L3657" s="444">
        <f t="shared" ca="1" si="154"/>
        <v>-1678806160237.1812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-1678806160237.1812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-6995025667.6549215</v>
      </c>
      <c r="L3658" s="444">
        <f t="shared" ca="1" si="154"/>
        <v>-1685801185904.8362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-1685801185904.8362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-7024171607.9368172</v>
      </c>
      <c r="L3659" s="444">
        <f t="shared" ca="1" si="154"/>
        <v>-1692825357512.7729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-1692825357512.7729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-7053438989.6365538</v>
      </c>
      <c r="L3660" s="444">
        <f t="shared" ca="1" si="154"/>
        <v>-1699878796502.4094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-1699878796502.4094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-7082828318.7600393</v>
      </c>
      <c r="L3661" s="444">
        <f t="shared" ca="1" si="154"/>
        <v>-1706961624821.1694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-1706961624821.1694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-7112340103.4215393</v>
      </c>
      <c r="L3662" s="444">
        <f t="shared" ca="1" si="154"/>
        <v>-1714073964924.5911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-1714073964924.5911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-7141974853.8524628</v>
      </c>
      <c r="L3663" s="444">
        <f t="shared" ca="1" si="154"/>
        <v>-1721215939778.4436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-1721215939778.4436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-7171733082.410182</v>
      </c>
      <c r="L3664" s="444">
        <f t="shared" ca="1" si="154"/>
        <v>-1728387672860.8538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-1728387672860.8538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-7201615303.5868902</v>
      </c>
      <c r="L3665" s="444">
        <f t="shared" ca="1" si="154"/>
        <v>-1735589288164.4407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-1735589288164.4407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-7231622034.0185041</v>
      </c>
      <c r="L3666" s="444">
        <f t="shared" ca="1" si="154"/>
        <v>-1742820910198.4592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-1742820910198.4592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-7261753792.4935808</v>
      </c>
      <c r="L3667" s="444">
        <f t="shared" ca="1" si="154"/>
        <v>-1750082663990.9529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-1750082663990.9529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-7292011099.9623032</v>
      </c>
      <c r="L3668" s="444">
        <f t="shared" ca="1" si="154"/>
        <v>-1757374675090.9153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-1757374675090.9153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-7322394479.5454788</v>
      </c>
      <c r="L3669" s="444">
        <f t="shared" ca="1" si="154"/>
        <v>-1764697069570.4607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-1764697069570.4607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-7352904456.5435858</v>
      </c>
      <c r="L3670" s="444">
        <f t="shared" ca="1" si="154"/>
        <v>-1772049974027.0044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-1772049974027.0044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-7383541558.4458523</v>
      </c>
      <c r="L3671" s="444">
        <f t="shared" ca="1" si="154"/>
        <v>-1779433515585.4502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-1779433515585.4502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-7414306314.9393759</v>
      </c>
      <c r="L3672" s="444">
        <f t="shared" ca="1" si="154"/>
        <v>-1786847821900.3896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-1786847821900.3896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-7445199257.9182901</v>
      </c>
      <c r="L3673" s="444">
        <f t="shared" ca="1" si="154"/>
        <v>-1794293021158.3079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-1794293021158.3079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-7476220921.4929495</v>
      </c>
      <c r="L3674" s="444">
        <f t="shared" ca="1" si="154"/>
        <v>-1801769242079.8008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-1801769242079.8008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-7507371841.9991693</v>
      </c>
      <c r="L3675" s="444">
        <f t="shared" ca="1" si="154"/>
        <v>-1809276613921.8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-1809276613921.8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-7538652558.0074997</v>
      </c>
      <c r="L3676" s="444">
        <f t="shared" ca="1" si="154"/>
        <v>-1816815266479.8076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-1816815266479.8076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-7570063610.3325329</v>
      </c>
      <c r="L3677" s="444">
        <f t="shared" ca="1" si="154"/>
        <v>-1824385330090.1401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-1824385330090.1401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-7601605542.0422497</v>
      </c>
      <c r="L3678" s="444">
        <f t="shared" ca="1" si="154"/>
        <v>-1831986935632.1824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-1831986935632.1824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-7633278898.4674263</v>
      </c>
      <c r="L3679" s="444">
        <f t="shared" ca="1" si="154"/>
        <v>-1839620214530.6499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-1839620214530.6499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-7665084227.2110415</v>
      </c>
      <c r="L3680" s="444">
        <f t="shared" ca="1" si="154"/>
        <v>-1847285298757.8608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-1847285298757.8608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-7697022078.157753</v>
      </c>
      <c r="L3681" s="444">
        <f t="shared" ca="1" si="154"/>
        <v>-1854982320836.0186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-1854982320836.0186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-7729093003.4834108</v>
      </c>
      <c r="L3682" s="444">
        <f t="shared" ca="1" si="154"/>
        <v>-1862711413839.502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-1862711413839.502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-7761297557.6645918</v>
      </c>
      <c r="L3683" s="444">
        <f t="shared" ca="1" si="154"/>
        <v>-1870472711397.1665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-1870472711397.1665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-7793636297.4881926</v>
      </c>
      <c r="L3684" s="444">
        <f t="shared" ca="1" si="154"/>
        <v>-1878266347694.6548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-1878266347694.6548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-7826109782.0610628</v>
      </c>
      <c r="L3685" s="444">
        <f t="shared" ca="1" si="154"/>
        <v>-1886092457476.7158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-1886092457476.7158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-7858718572.8196487</v>
      </c>
      <c r="L3686" s="444">
        <f t="shared" ca="1" si="154"/>
        <v>-1893951176049.5354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-1893951176049.5354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-7891463233.539731</v>
      </c>
      <c r="L3687" s="444">
        <f t="shared" ca="1" si="154"/>
        <v>-1901842639283.0752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-1901842639283.0752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-7924344330.3461466</v>
      </c>
      <c r="L3688" s="444">
        <f t="shared" ca="1" si="154"/>
        <v>-1909766983613.4214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-1909766983613.4214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-7957362431.7225904</v>
      </c>
      <c r="L3689" s="444">
        <f t="shared" ca="1" si="154"/>
        <v>-1917724346045.144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-1917724346045.144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-7990518108.5214338</v>
      </c>
      <c r="L3690" s="444">
        <f t="shared" ca="1" si="154"/>
        <v>-1925714864153.6655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-1925714864153.6655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-8023811933.9736061</v>
      </c>
      <c r="L3691" s="444">
        <f t="shared" ca="1" si="154"/>
        <v>-1933738676087.6392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-1933738676087.6392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-8057244483.6984968</v>
      </c>
      <c r="L3692" s="444">
        <f t="shared" ca="1" si="154"/>
        <v>-1941795920571.3376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-1941795920571.3376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-8090816335.7139082</v>
      </c>
      <c r="L3693" s="444">
        <f t="shared" ca="1" si="154"/>
        <v>-1949886736907.0515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-1949886736907.0515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-8124528070.4460478</v>
      </c>
      <c r="L3694" s="444">
        <f t="shared" ca="1" si="154"/>
        <v>-1958011264977.4976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-1958011264977.4976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-8158380270.7395735</v>
      </c>
      <c r="L3695" s="444">
        <f t="shared" ca="1" si="154"/>
        <v>-1966169645248.2371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-1966169645248.2371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-8192373521.8676538</v>
      </c>
      <c r="L3696" s="444">
        <f t="shared" ca="1" si="154"/>
        <v>-1974362018770.1047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-1974362018770.1047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-8226508411.5421028</v>
      </c>
      <c r="L3697" s="444">
        <f t="shared" ca="1" si="154"/>
        <v>-1982588527181.6467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-1982588527181.6467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-8260785529.9235277</v>
      </c>
      <c r="L3698" s="444">
        <f t="shared" ca="1" si="154"/>
        <v>-1990849312711.5703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-1990849312711.5703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-8295205469.6315432</v>
      </c>
      <c r="L3699" s="444">
        <f t="shared" ca="1" si="154"/>
        <v>-1999144518181.2019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-1999144518181.2019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-8329768825.7550077</v>
      </c>
      <c r="L3700" s="444">
        <f t="shared" ca="1" si="154"/>
        <v>-2007474287006.957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-2007474287006.957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-8364476195.8623199</v>
      </c>
      <c r="L3701" s="444">
        <f t="shared" ca="1" si="154"/>
        <v>-2015838763202.8193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-2015838763202.8193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-8399328180.0117474</v>
      </c>
      <c r="L3702" s="444">
        <f t="shared" ca="1" si="154"/>
        <v>-2024238091382.8311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-2024238091382.8311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-8434325380.761797</v>
      </c>
      <c r="L3703" s="444">
        <f t="shared" ca="1" si="154"/>
        <v>-2032672416763.5928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-2032672416763.5928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-8469468403.1816359</v>
      </c>
      <c r="L3704" s="444">
        <f t="shared" ca="1" si="154"/>
        <v>-2041141885166.7744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-2041141885166.7744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-8504757854.8615589</v>
      </c>
      <c r="L3705" s="444">
        <f t="shared" ca="1" si="154"/>
        <v>-2049646643021.636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-2049646643021.636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-8540194345.9234829</v>
      </c>
      <c r="L3706" s="444">
        <f t="shared" ca="1" si="154"/>
        <v>-2058186837367.5596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-2058186837367.5596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-8575778489.031498</v>
      </c>
      <c r="L3707" s="444">
        <f t="shared" ca="1" si="154"/>
        <v>-2066762615856.5911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-2066762615856.5911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-8611510899.402462</v>
      </c>
      <c r="L3708" s="444">
        <f t="shared" ca="1" si="154"/>
        <v>-2075374126755.9934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-2075374126755.9934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-8647392194.8166389</v>
      </c>
      <c r="L3709" s="444">
        <f t="shared" ca="1" si="154"/>
        <v>-2084021518950.8101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-2084021518950.8101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-8683422995.628376</v>
      </c>
      <c r="L3710" s="444">
        <f t="shared" ca="1" si="154"/>
        <v>-2092704941946.4385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-2092704941946.4385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-8719603924.7768288</v>
      </c>
      <c r="L3711" s="444">
        <f t="shared" ca="1" si="154"/>
        <v>-2101424545871.2153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-2101424545871.2153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-8755935607.79673</v>
      </c>
      <c r="L3712" s="444">
        <f t="shared" ca="1" si="154"/>
        <v>-2110180481479.012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-2110180481479.012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-8792418672.8292179</v>
      </c>
      <c r="L3713" s="444">
        <f t="shared" ca="1" si="154"/>
        <v>-2118972900151.8411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-2118972900151.8411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-8829053750.6326714</v>
      </c>
      <c r="L3714" s="444">
        <f t="shared" ca="1" si="154"/>
        <v>-2127801953902.4736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-2127801953902.4736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-8865841474.5936413</v>
      </c>
      <c r="L3715" s="444">
        <f t="shared" ca="1" si="154"/>
        <v>-2136667795377.0674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-2136667795377.0674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-8902782480.7377815</v>
      </c>
      <c r="L3716" s="444">
        <f t="shared" ca="1" si="154"/>
        <v>-2145570577857.8052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-2145570577857.8052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-8939877407.7408543</v>
      </c>
      <c r="L3717" s="444">
        <f t="shared" ca="1" si="154"/>
        <v>-2154510455265.5461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-2154510455265.5461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-8977126896.9397755</v>
      </c>
      <c r="L3718" s="444">
        <f t="shared" ca="1" si="154"/>
        <v>-2163487582162.4858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-2163487582162.4858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-9014531592.3436928</v>
      </c>
      <c r="L3719" s="444">
        <f t="shared" ca="1" si="154"/>
        <v>-2172502113754.8296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-2172502113754.8296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-9052092140.6451225</v>
      </c>
      <c r="L3720" s="444">
        <f t="shared" ca="1" si="154"/>
        <v>-2181554205895.4746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-2181554205895.4746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-9089809191.231144</v>
      </c>
      <c r="L3721" s="444">
        <f t="shared" ca="1" si="154"/>
        <v>-2190644015086.7058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-2190644015086.7058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-9127683396.1946068</v>
      </c>
      <c r="L3722" s="444">
        <f t="shared" ca="1" si="154"/>
        <v>-2199771698482.9004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-2199771698482.9004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-9165715410.3454189</v>
      </c>
      <c r="L3723" s="444">
        <f t="shared" ca="1" si="154"/>
        <v>-2208937413893.2456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-2208937413893.2456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-9203905891.2218571</v>
      </c>
      <c r="L3724" s="444">
        <f t="shared" ca="1" si="154"/>
        <v>-2218141319784.4673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-2218141319784.4673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-9242255499.1019478</v>
      </c>
      <c r="L3725" s="444">
        <f t="shared" ca="1" si="154"/>
        <v>-2227383575283.5693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-2227383575283.5693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-9280764897.0148716</v>
      </c>
      <c r="L3726" s="444">
        <f t="shared" ca="1" si="154"/>
        <v>-2236664340180.584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-2236664340180.584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-9319434750.7524338</v>
      </c>
      <c r="L3727" s="444">
        <f t="shared" ca="1" si="154"/>
        <v>-2245983774931.3364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-2245983774931.3364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-9358265728.8805676</v>
      </c>
      <c r="L3728" s="444">
        <f t="shared" ca="1" si="154"/>
        <v>-2255342040660.2168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-2255342040660.2168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-9397258502.7509041</v>
      </c>
      <c r="L3729" s="444">
        <f t="shared" ca="1" si="154"/>
        <v>-2264739299162.9678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-2264739299162.9678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-9436413746.5123653</v>
      </c>
      <c r="L3730" s="444">
        <f t="shared" ca="1" si="154"/>
        <v>-2274175712909.48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-2274175712909.48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-9475732137.1228333</v>
      </c>
      <c r="L3731" s="444">
        <f t="shared" ca="1" si="154"/>
        <v>-2283651445046.603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-2283651445046.603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-9515214354.3608456</v>
      </c>
      <c r="L3732" s="444">
        <f t="shared" ca="1" si="154"/>
        <v>-2293166659400.9639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-2293166659400.9639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-9554861080.8373489</v>
      </c>
      <c r="L3733" s="444">
        <f t="shared" ca="1" si="154"/>
        <v>-2302721520481.8013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-2302721520481.8013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-9594673002.0075054</v>
      </c>
      <c r="L3734" s="444">
        <f t="shared" ca="1" si="154"/>
        <v>-2312316193483.8086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-2312316193483.8086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-9634650806.1825352</v>
      </c>
      <c r="L3735" s="444">
        <f t="shared" ca="1" si="154"/>
        <v>-2321950844289.9912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-2321950844289.9912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-9674795184.5416298</v>
      </c>
      <c r="L3736" s="444">
        <f t="shared" ca="1" si="154"/>
        <v>-2331625639474.5327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-2331625639474.5327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-9715106831.1438866</v>
      </c>
      <c r="L3737" s="444">
        <f t="shared" ca="1" si="154"/>
        <v>-2341340746305.6768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-2341340746305.6768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-9755586442.9403191</v>
      </c>
      <c r="L3738" s="444">
        <f t="shared" ca="1" si="154"/>
        <v>-2351096332748.6172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-2351096332748.6172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-9796234719.7859039</v>
      </c>
      <c r="L3739" s="444">
        <f t="shared" ca="1" si="154"/>
        <v>-2360892567468.4033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-2360892567468.4033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-9837052364.4516811</v>
      </c>
      <c r="L3740" s="444">
        <f t="shared" ca="1" si="154"/>
        <v>-2370729619832.855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-2370729619832.855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-9878040082.6368961</v>
      </c>
      <c r="L3741" s="444">
        <f t="shared" ca="1" si="154"/>
        <v>-2380607659915.4917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-2380607659915.4917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-9919198582.9812145</v>
      </c>
      <c r="L3742" s="444">
        <f t="shared" ca="1" si="154"/>
        <v>-2390526858498.4731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-2390526858498.4731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-9960528577.0769711</v>
      </c>
      <c r="L3743" s="444">
        <f t="shared" ca="1" si="154"/>
        <v>-2400487387075.5503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-2400487387075.5503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-10002030779.481459</v>
      </c>
      <c r="L3744" s="444">
        <f t="shared" ca="1" si="154"/>
        <v>-2410489417855.0317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-2410489417855.0317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-10043705907.7293</v>
      </c>
      <c r="L3745" s="444">
        <f t="shared" ca="1" si="154"/>
        <v>-2420533123762.7612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-2420533123762.7612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-10085554682.344839</v>
      </c>
      <c r="L3746" s="444">
        <f t="shared" ca="1" si="154"/>
        <v>-2430618678445.106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-2430618678445.106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-10127577826.854609</v>
      </c>
      <c r="L3747" s="444">
        <f t="shared" ca="1" si="154"/>
        <v>-2440746256271.9604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-2440746256271.9604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-10169776067.799835</v>
      </c>
      <c r="L3748" s="444">
        <f t="shared" ca="1" si="154"/>
        <v>-2450916032339.7603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-2450916032339.7603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-10212150134.749001</v>
      </c>
      <c r="L3749" s="444">
        <f t="shared" ca="1" si="154"/>
        <v>-2461128182474.5093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-2461128182474.5093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-10254700760.310455</v>
      </c>
      <c r="L3750" s="444">
        <f t="shared" ca="1" si="154"/>
        <v>-2471382883234.8198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-2471382883234.8198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-10297428680.145082</v>
      </c>
      <c r="L3751" s="444">
        <f t="shared" ca="1" si="154"/>
        <v>-2481680311914.9648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-2481680311914.9648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-10340334632.979019</v>
      </c>
      <c r="L3752" s="444">
        <f t="shared" ca="1" si="154"/>
        <v>-2492020646547.9438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-2492020646547.9438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-10383419360.616432</v>
      </c>
      <c r="L3753" s="444">
        <f t="shared" ca="1" si="154"/>
        <v>-2502404065908.5601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-2502404065908.5601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-10426683607.952333</v>
      </c>
      <c r="L3754" s="444">
        <f t="shared" ca="1" si="154"/>
        <v>-2512830749516.5122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-2512830749516.5122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-10470128122.985468</v>
      </c>
      <c r="L3755" s="444">
        <f t="shared" ca="1" si="154"/>
        <v>-2523300877639.4976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-2523300877639.4976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-10513753656.83124</v>
      </c>
      <c r="L3756" s="444">
        <f t="shared" ca="1" si="154"/>
        <v>-2533814631296.3286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-2533814631296.3286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-10557560963.734703</v>
      </c>
      <c r="L3757" s="444">
        <f t="shared" ca="1" si="154"/>
        <v>-2544372192260.0635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-2544372192260.0635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-10601550801.083597</v>
      </c>
      <c r="L3758" s="444">
        <f t="shared" ca="1" si="154"/>
        <v>-2554973743061.147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-2554973743061.147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-10645723929.421446</v>
      </c>
      <c r="L3759" s="444">
        <f t="shared" ca="1" si="154"/>
        <v>-2565619466990.5684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-2565619466990.5684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-10690081112.460701</v>
      </c>
      <c r="L3760" s="444">
        <f t="shared" ca="1" si="154"/>
        <v>-2576309548103.0293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-2576309548103.0293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-10734623117.095955</v>
      </c>
      <c r="L3761" s="444">
        <f t="shared" ca="1" si="154"/>
        <v>-2587044171220.1255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-2587044171220.1255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-10779350713.417189</v>
      </c>
      <c r="L3762" s="444">
        <f t="shared" ca="1" si="154"/>
        <v>-2597823521933.5425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-2597823521933.5425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-10824264674.723093</v>
      </c>
      <c r="L3763" s="444">
        <f t="shared" ca="1" si="154"/>
        <v>-2608647786608.2656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-2608647786608.2656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-10869365777.534439</v>
      </c>
      <c r="L3764" s="444">
        <f t="shared" ca="1" si="154"/>
        <v>-2619517152385.8003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-2619517152385.8003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-10914654801.607502</v>
      </c>
      <c r="L3765" s="444">
        <f t="shared" ca="1" si="154"/>
        <v>-2630431807187.4077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-2630431807187.4077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-10960132529.947533</v>
      </c>
      <c r="L3766" s="444">
        <f t="shared" ca="1" si="154"/>
        <v>-2641391939717.3555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-2641391939717.3555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-11005799748.822315</v>
      </c>
      <c r="L3767" s="444">
        <f t="shared" ca="1" si="154"/>
        <v>-2652397739466.1777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-2652397739466.1777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-11051657247.77574</v>
      </c>
      <c r="L3768" s="444">
        <f t="shared" ca="1" si="154"/>
        <v>-2663449396713.9536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-2663449396713.9536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-11097705819.641474</v>
      </c>
      <c r="L3769" s="444">
        <f t="shared" ca="1" si="154"/>
        <v>-2674547102533.5952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-2674547102533.5952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-11143946260.556646</v>
      </c>
      <c r="L3770" s="444">
        <f t="shared" ca="1" si="154"/>
        <v>-2685691048794.1519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-2685691048794.1519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-11190379369.975632</v>
      </c>
      <c r="L3771" s="444">
        <f t="shared" ca="1" si="154"/>
        <v>-2696881428164.1274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-2696881428164.1274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-11237005950.683865</v>
      </c>
      <c r="L3772" s="444">
        <f t="shared" ca="1" si="154"/>
        <v>-2708118434114.8115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-2708118434114.8115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-11283826808.811714</v>
      </c>
      <c r="L3773" s="444">
        <f t="shared" ca="1" si="154"/>
        <v>-2719402260923.623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-2719402260923.623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-11330842753.848429</v>
      </c>
      <c r="L3774" s="444">
        <f t="shared" ca="1" si="154"/>
        <v>-2730733103677.4717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-2730733103677.4717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-11378054598.656132</v>
      </c>
      <c r="L3775" s="444">
        <f t="shared" ca="1" si="154"/>
        <v>-2742111158276.1279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-2742111158276.1279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-11425463159.483866</v>
      </c>
      <c r="L3776" s="444">
        <f t="shared" ca="1" si="154"/>
        <v>-2753536621435.6118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-2753536621435.6118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-11473069255.981716</v>
      </c>
      <c r="L3777" s="444">
        <f t="shared" ca="1" si="154"/>
        <v>-2765009690691.5938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-2765009690691.5938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-11520873711.214973</v>
      </c>
      <c r="L3778" s="444">
        <f t="shared" ca="1" si="154"/>
        <v>-2776530564402.8086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-2776530564402.8086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-11568877351.67837</v>
      </c>
      <c r="L3779" s="444">
        <f t="shared" ca="1" si="154"/>
        <v>-2788099441754.4868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-2788099441754.4868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-11617081007.310362</v>
      </c>
      <c r="L3780" s="444">
        <f t="shared" ca="1" si="154"/>
        <v>-2799716522761.7974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-2799716522761.7974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-11665485511.507488</v>
      </c>
      <c r="L3781" s="444">
        <f t="shared" ca="1" si="154"/>
        <v>-2811382008273.3047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-2811382008273.3047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-11714091701.138769</v>
      </c>
      <c r="L3782" s="444">
        <f t="shared" ca="1" si="154"/>
        <v>-2823096099974.4434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-2823096099974.4434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-11762900416.560181</v>
      </c>
      <c r="L3783" s="444">
        <f t="shared" ca="1" si="154"/>
        <v>-2834859000391.0034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-2834859000391.0034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-11811912501.629181</v>
      </c>
      <c r="L3784" s="444">
        <f t="shared" ca="1" si="154"/>
        <v>-2846670912892.6328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-2846670912892.6328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-11861128803.719303</v>
      </c>
      <c r="L3785" s="444">
        <f t="shared" ca="1" si="154"/>
        <v>-2858532041696.3521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-2858532041696.3521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-11910550173.7348</v>
      </c>
      <c r="L3786" s="444">
        <f t="shared" ca="1" si="154"/>
        <v>-2870442591870.0869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-2870442591870.0869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-11960177466.125362</v>
      </c>
      <c r="L3787" s="444">
        <f t="shared" ca="1" si="154"/>
        <v>-2882402769336.2124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-2882402769336.2124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-12010011538.900885</v>
      </c>
      <c r="L3788" s="444">
        <f t="shared" ca="1" si="154"/>
        <v>-2894412780875.1133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-2894412780875.1133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-12060053253.646305</v>
      </c>
      <c r="L3789" s="444">
        <f t="shared" ca="1" si="154"/>
        <v>-2906472834128.7598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-2906472834128.7598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-12110303475.536499</v>
      </c>
      <c r="L3790" s="444">
        <f t="shared" ca="1" si="154"/>
        <v>-2918583137604.2964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-2918583137604.2964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-12160763073.351234</v>
      </c>
      <c r="L3791" s="444">
        <f t="shared" ca="1" si="154"/>
        <v>-2930743900677.6475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-2930743900677.6475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-12211432919.490198</v>
      </c>
      <c r="L3792" s="444">
        <f t="shared" ca="1" si="154"/>
        <v>-2942955333597.1377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-2942955333597.1377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-12262313889.988073</v>
      </c>
      <c r="L3793" s="444">
        <f t="shared" ca="1" si="154"/>
        <v>-2955217647487.126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-2955217647487.126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-12313406864.529692</v>
      </c>
      <c r="L3794" s="444">
        <f t="shared" ca="1" si="154"/>
        <v>-2967531054351.6558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-2967531054351.6558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-12364712726.465233</v>
      </c>
      <c r="L3795" s="444">
        <f t="shared" ca="1" si="154"/>
        <v>-2979895767078.1211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-2979895767078.1211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-12416232362.825504</v>
      </c>
      <c r="L3796" s="444">
        <f t="shared" ca="1" si="154"/>
        <v>-2992311999440.9468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-2992311999440.9468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-12467966664.337278</v>
      </c>
      <c r="L3797" s="444">
        <f t="shared" ca="1" si="154"/>
        <v>-3004779966105.2842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-3004779966105.2842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-12519916525.438684</v>
      </c>
      <c r="L3798" s="444">
        <f t="shared" ca="1" si="154"/>
        <v>-3017299882630.7227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-3017299882630.7227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-12572082844.294678</v>
      </c>
      <c r="L3799" s="444">
        <f t="shared" ca="1" si="154"/>
        <v>-3029871965475.0176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-3029871965475.0176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-12624466522.812572</v>
      </c>
      <c r="L3800" s="444">
        <f t="shared" ca="1" si="154"/>
        <v>-3042496431997.8301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-3042496431997.8301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-12677068466.657625</v>
      </c>
      <c r="L3801" s="444">
        <f t="shared" ca="1" si="154"/>
        <v>-3055173500464.4878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-3055173500464.4878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-12729889585.2687</v>
      </c>
      <c r="L3802" s="444">
        <f t="shared" ca="1" si="154"/>
        <v>-3067903390049.7563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-3067903390049.7563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-12782930791.873985</v>
      </c>
      <c r="L3803" s="444">
        <f t="shared" ca="1" si="154"/>
        <v>-3080686320841.6304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-3080686320841.6304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-12836193003.506794</v>
      </c>
      <c r="L3804" s="444">
        <f t="shared" ca="1" si="154"/>
        <v>-3093522513845.1372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-3093522513845.1372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-12889677141.021404</v>
      </c>
      <c r="L3805" s="444">
        <f t="shared" ca="1" si="154"/>
        <v>-3106412190986.1587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-3106412190986.1587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-12943384129.108994</v>
      </c>
      <c r="L3806" s="444">
        <f t="shared" ca="1" si="154"/>
        <v>-3119355575115.2676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-3119355575115.2676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-12997314896.313614</v>
      </c>
      <c r="L3807" s="444">
        <f t="shared" ca="1" si="154"/>
        <v>-3132352890011.5811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-3132352890011.5811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-13051470375.048254</v>
      </c>
      <c r="L3808" s="444">
        <f t="shared" ca="1" si="154"/>
        <v>-3145404360386.6294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-3145404360386.6294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-13105851501.610956</v>
      </c>
      <c r="L3809" s="444">
        <f t="shared" ca="1" si="154"/>
        <v>-3158510211888.2402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-3158510211888.2402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-13160459216.201</v>
      </c>
      <c r="L3810" s="444">
        <f t="shared" ca="1" si="154"/>
        <v>-3171670671104.4414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-3171670671104.4414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-13215294462.935173</v>
      </c>
      <c r="L3811" s="444">
        <f t="shared" ca="1" si="154"/>
        <v>-3184885965567.3765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-3184885965567.3765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-13270358189.864069</v>
      </c>
      <c r="L3812" s="444">
        <f t="shared" ca="1" si="154"/>
        <v>-3198156323757.2407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-3198156323757.2407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-13325651348.988503</v>
      </c>
      <c r="L3813" s="444">
        <f t="shared" ca="1" si="154"/>
        <v>-3211481975106.229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-3211481975106.229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-13381174896.275953</v>
      </c>
      <c r="L3814" s="444">
        <f t="shared" ca="1" si="154"/>
        <v>-3224863150002.5049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-3224863150002.5049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-13436929791.677103</v>
      </c>
      <c r="L3815" s="444">
        <f t="shared" ca="1" si="154"/>
        <v>-3238300079794.1821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-3238300079794.1821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-13492916999.142426</v>
      </c>
      <c r="L3816" s="444">
        <f t="shared" ca="1" si="154"/>
        <v>-3251792996793.3247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-3251792996793.3247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-13549137486.638853</v>
      </c>
      <c r="L3817" s="444">
        <f t="shared" ca="1" si="154"/>
        <v>-3265342134279.9634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-3265342134279.9634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-13605592226.166513</v>
      </c>
      <c r="L3818" s="444">
        <f t="shared" ca="1" si="154"/>
        <v>-3278947726506.1299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-3278947726506.1299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-13662282193.775541</v>
      </c>
      <c r="L3819" s="444">
        <f t="shared" ca="1" si="154"/>
        <v>-3292610008699.9053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-3292610008699.9053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-13719208369.582939</v>
      </c>
      <c r="L3820" s="444">
        <f t="shared" ca="1" si="154"/>
        <v>-3306329217069.4883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-3306329217069.4883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-13776371737.789534</v>
      </c>
      <c r="L3821" s="444">
        <f t="shared" ca="1" si="154"/>
        <v>-3320105588807.2778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-3320105588807.2778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-13833773286.696991</v>
      </c>
      <c r="L3822" s="444">
        <f t="shared" ca="1" si="154"/>
        <v>-3333939362093.9746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-3333939362093.9746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-13891414008.724894</v>
      </c>
      <c r="L3823" s="444">
        <f t="shared" ca="1" si="154"/>
        <v>-3347830776102.6997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-3347830776102.6997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-13949294900.427916</v>
      </c>
      <c r="L3824" s="444">
        <f t="shared" ca="1" si="154"/>
        <v>-3361780071003.1274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-3361780071003.1274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-14007416962.513031</v>
      </c>
      <c r="L3825" s="444">
        <f t="shared" ca="1" si="154"/>
        <v>-3375787487965.6406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-3375787487965.6406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-14065781199.856836</v>
      </c>
      <c r="L3826" s="444">
        <f t="shared" ca="1" si="154"/>
        <v>-3389853269165.4976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-3389853269165.4976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-14124388621.522905</v>
      </c>
      <c r="L3827" s="444">
        <f t="shared" ca="1" si="154"/>
        <v>-3403977657787.0205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-3403977657787.0205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-14183240240.779251</v>
      </c>
      <c r="L3828" s="444">
        <f t="shared" ca="1" si="154"/>
        <v>-3418160898027.7998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-3418160898027.7998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-14242337075.115831</v>
      </c>
      <c r="L3829" s="444">
        <f t="shared" ca="1" si="154"/>
        <v>-3432403235102.9155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-3432403235102.9155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-14301680146.262148</v>
      </c>
      <c r="L3830" s="444">
        <f t="shared" ca="1" si="154"/>
        <v>-3446704915249.1777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-3446704915249.1777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-14361270480.204906</v>
      </c>
      <c r="L3831" s="444">
        <f t="shared" ca="1" si="154"/>
        <v>-3461066185729.3828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-3461066185729.3828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-14421109107.205763</v>
      </c>
      <c r="L3832" s="444">
        <f t="shared" ca="1" si="154"/>
        <v>-3475487294836.5884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-3475487294836.5884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-14481197061.819118</v>
      </c>
      <c r="L3833" s="444">
        <f t="shared" ref="L3833:L4087" ca="1" si="159">I3833-J3833+K3833</f>
        <v>-3489968491898.4077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-3489968491898.4077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-14541535382.910034</v>
      </c>
      <c r="L3834" s="444">
        <f t="shared" ca="1" si="159"/>
        <v>-3504510027281.3179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-3504510027281.3179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-14602125113.672157</v>
      </c>
      <c r="L3835" s="444">
        <f t="shared" ca="1" si="159"/>
        <v>-3519112152394.9902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-3519112152394.9902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-14662967301.645792</v>
      </c>
      <c r="L3836" s="444">
        <f t="shared" ca="1" si="159"/>
        <v>-3533775119696.6362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-3533775119696.6362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-14724062998.735985</v>
      </c>
      <c r="L3837" s="444">
        <f t="shared" ca="1" si="159"/>
        <v>-3548499182695.3721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-3548499182695.3721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-14785413261.230717</v>
      </c>
      <c r="L3838" s="444">
        <f t="shared" ca="1" si="159"/>
        <v>-3563284595956.603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-3563284595956.603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-14847019149.81918</v>
      </c>
      <c r="L3839" s="444">
        <f t="shared" ca="1" si="159"/>
        <v>-3578131615106.4224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-3578131615106.4224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-14908881729.610092</v>
      </c>
      <c r="L3840" s="444">
        <f t="shared" ca="1" si="159"/>
        <v>-3593040496836.0322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-3593040496836.0322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-14971002070.150133</v>
      </c>
      <c r="L3841" s="444">
        <f t="shared" ca="1" si="159"/>
        <v>-3608011498906.1821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-3608011498906.1821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-15033381245.442423</v>
      </c>
      <c r="L3842" s="444">
        <f t="shared" ca="1" si="159"/>
        <v>-3623044880151.6245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-3623044880151.6245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-15096020333.965103</v>
      </c>
      <c r="L3843" s="444">
        <f t="shared" ca="1" si="159"/>
        <v>-3638140900485.5898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-3638140900485.5898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-15158920418.689957</v>
      </c>
      <c r="L3844" s="444">
        <f t="shared" ca="1" si="159"/>
        <v>-3653299820904.2798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-3653299820904.2798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-15222082587.101166</v>
      </c>
      <c r="L3845" s="444">
        <f t="shared" ca="1" si="159"/>
        <v>-3668521903491.3809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-3668521903491.3809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-15285507931.214088</v>
      </c>
      <c r="L3846" s="444">
        <f t="shared" ca="1" si="159"/>
        <v>-3683807411422.5947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-3683807411422.5947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-15349197547.594145</v>
      </c>
      <c r="L3847" s="444">
        <f t="shared" ca="1" si="159"/>
        <v>-3699156608970.189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-3699156608970.189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-15413152537.375788</v>
      </c>
      <c r="L3848" s="444">
        <f t="shared" ca="1" si="159"/>
        <v>-3714569761507.5649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-3714569761507.5649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-15477374006.281521</v>
      </c>
      <c r="L3849" s="444">
        <f t="shared" ca="1" si="159"/>
        <v>-3730047135513.8467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-3730047135513.8467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-15541863064.641026</v>
      </c>
      <c r="L3850" s="444">
        <f t="shared" ca="1" si="159"/>
        <v>-3745588998578.4878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-3745588998578.4878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-15606620827.410368</v>
      </c>
      <c r="L3851" s="444">
        <f t="shared" ca="1" si="159"/>
        <v>-3761195619405.8979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-3761195619405.8979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-15671648414.19124</v>
      </c>
      <c r="L3852" s="444">
        <f t="shared" ca="1" si="159"/>
        <v>-3776867267820.0894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-3776867267820.0894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-15736946949.250372</v>
      </c>
      <c r="L3853" s="444">
        <f t="shared" ca="1" si="159"/>
        <v>-3792604214769.3398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-3792604214769.3398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-15802517561.538916</v>
      </c>
      <c r="L3854" s="444">
        <f t="shared" ca="1" si="159"/>
        <v>-3808406732330.8789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-3808406732330.8789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-15868361384.711996</v>
      </c>
      <c r="L3855" s="444">
        <f t="shared" ca="1" si="159"/>
        <v>-3824275093715.5908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-3824275093715.5908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-15934479557.148293</v>
      </c>
      <c r="L3856" s="444">
        <f t="shared" ca="1" si="159"/>
        <v>-3840209573272.7393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-3840209573272.7393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-16000873221.969748</v>
      </c>
      <c r="L3857" s="444">
        <f t="shared" ca="1" si="159"/>
        <v>-3856210446494.709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-3856210446494.709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-16067543527.061287</v>
      </c>
      <c r="L3858" s="444">
        <f t="shared" ca="1" si="159"/>
        <v>-3872277990021.7705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-3872277990021.7705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-16134491625.09071</v>
      </c>
      <c r="L3859" s="444">
        <f t="shared" ca="1" si="159"/>
        <v>-3888412481646.8613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-3888412481646.8613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-16201718673.528589</v>
      </c>
      <c r="L3860" s="444">
        <f t="shared" ca="1" si="159"/>
        <v>-3904614200320.3901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-3904614200320.3901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-16269225834.668295</v>
      </c>
      <c r="L3861" s="444">
        <f t="shared" ca="1" si="159"/>
        <v>-3920883426155.0586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-3920883426155.0586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-16337014275.64608</v>
      </c>
      <c r="L3862" s="444">
        <f t="shared" ca="1" si="159"/>
        <v>-3937220440430.7046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-3937220440430.7046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-16405085168.461269</v>
      </c>
      <c r="L3863" s="444">
        <f t="shared" ca="1" si="159"/>
        <v>-3953625525599.166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-3953625525599.166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-16473439689.996527</v>
      </c>
      <c r="L3864" s="444">
        <f t="shared" ca="1" si="159"/>
        <v>-3970098965289.1626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-3970098965289.1626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-16542079022.038177</v>
      </c>
      <c r="L3865" s="444">
        <f t="shared" ca="1" si="159"/>
        <v>-3986641044311.2007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-3986641044311.2007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-16611004351.296669</v>
      </c>
      <c r="L3866" s="444">
        <f t="shared" ca="1" si="159"/>
        <v>-4003252048662.4976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-4003252048662.4976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-16680216869.427073</v>
      </c>
      <c r="L3867" s="444">
        <f t="shared" ca="1" si="159"/>
        <v>-4019932265531.9248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-4019932265531.9248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-16749717773.049685</v>
      </c>
      <c r="L3868" s="444">
        <f t="shared" ca="1" si="159"/>
        <v>-4036681983304.9746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-4036681983304.9746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-16819508263.770727</v>
      </c>
      <c r="L3869" s="444">
        <f t="shared" ca="1" si="159"/>
        <v>-4053501491568.7451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-4053501491568.7451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-16889589548.203104</v>
      </c>
      <c r="L3870" s="444">
        <f t="shared" ca="1" si="159"/>
        <v>-4070391081116.9482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-4070391081116.9482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-16959962837.987286</v>
      </c>
      <c r="L3871" s="444">
        <f t="shared" ca="1" si="159"/>
        <v>-4087351043954.9355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-4087351043954.9355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-17030629349.812231</v>
      </c>
      <c r="L3872" s="444">
        <f t="shared" ca="1" si="159"/>
        <v>-4104381673304.7476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-4104381673304.7476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-17101590305.436447</v>
      </c>
      <c r="L3873" s="444">
        <f t="shared" ca="1" si="159"/>
        <v>-4121483263610.1841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-4121483263610.1841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-17172846931.709103</v>
      </c>
      <c r="L3874" s="444">
        <f t="shared" ca="1" si="159"/>
        <v>-4138656110541.8931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-4138656110541.8931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-17244400460.591221</v>
      </c>
      <c r="L3875" s="444">
        <f t="shared" ca="1" si="159"/>
        <v>-4155900511002.4844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-4155900511002.4844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-17316252129.177017</v>
      </c>
      <c r="L3876" s="444">
        <f t="shared" ca="1" si="159"/>
        <v>-4173216763131.6616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-4173216763131.6616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-17388403179.715256</v>
      </c>
      <c r="L3877" s="444">
        <f t="shared" ca="1" si="159"/>
        <v>-4190605166311.377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-4190605166311.377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-17460854859.630737</v>
      </c>
      <c r="L3878" s="444">
        <f t="shared" ca="1" si="159"/>
        <v>-4208066021171.0078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-4208066021171.0078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-17533608421.545864</v>
      </c>
      <c r="L3879" s="444">
        <f t="shared" ca="1" si="159"/>
        <v>-4225599629592.5537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-4225599629592.5537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-17606665123.302307</v>
      </c>
      <c r="L3880" s="444">
        <f t="shared" ca="1" si="159"/>
        <v>-4243206294715.856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-4243206294715.856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-17680026227.982735</v>
      </c>
      <c r="L3881" s="444">
        <f t="shared" ca="1" si="159"/>
        <v>-4260886320943.8389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-4260886320943.8389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-17753693003.932663</v>
      </c>
      <c r="L3882" s="444">
        <f t="shared" ca="1" si="159"/>
        <v>-4278640013947.7715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-4278640013947.7715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-17827666724.782379</v>
      </c>
      <c r="L3883" s="444">
        <f t="shared" ca="1" si="159"/>
        <v>-4296467680672.5537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-4296467680672.5537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-17901948669.468971</v>
      </c>
      <c r="L3884" s="444">
        <f t="shared" ca="1" si="159"/>
        <v>-4314369629342.0225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-4314369629342.0225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-17976540122.25843</v>
      </c>
      <c r="L3885" s="444">
        <f t="shared" ca="1" si="159"/>
        <v>-4332346169464.2808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-4332346169464.2808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-18051442372.767838</v>
      </c>
      <c r="L3886" s="444">
        <f t="shared" ca="1" si="159"/>
        <v>-4350397611837.0488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-4350397611837.0488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-18126656715.987701</v>
      </c>
      <c r="L3887" s="444">
        <f t="shared" ca="1" si="159"/>
        <v>-4368524268553.0366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-4368524268553.0366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-18202184452.304321</v>
      </c>
      <c r="L3888" s="444">
        <f t="shared" ca="1" si="159"/>
        <v>-4386726453005.3408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-4386726453005.3408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-18278026887.522255</v>
      </c>
      <c r="L3889" s="444">
        <f t="shared" ca="1" si="159"/>
        <v>-4405004479892.8633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-4405004479892.8633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-18354185332.886929</v>
      </c>
      <c r="L3890" s="444">
        <f t="shared" ca="1" si="159"/>
        <v>-4423358665225.75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-4423358665225.75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-18430661105.107292</v>
      </c>
      <c r="L3891" s="444">
        <f t="shared" ca="1" si="159"/>
        <v>-4441789326330.8574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-4441789326330.8574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-18507455526.378571</v>
      </c>
      <c r="L3892" s="444">
        <f t="shared" ca="1" si="159"/>
        <v>-4460296781857.2363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-4460296781857.2363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-18584569924.405151</v>
      </c>
      <c r="L3893" s="444">
        <f t="shared" ca="1" si="159"/>
        <v>-4478881351781.6416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-4478881351781.6416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-18662005632.423508</v>
      </c>
      <c r="L3894" s="444">
        <f t="shared" ca="1" si="159"/>
        <v>-4497543357414.0654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-4497543357414.0654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-18739763989.225273</v>
      </c>
      <c r="L3895" s="444">
        <f t="shared" ca="1" si="159"/>
        <v>-4516283121403.291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-4516283121403.291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-18817846339.180378</v>
      </c>
      <c r="L3896" s="444">
        <f t="shared" ca="1" si="159"/>
        <v>-4535100967742.4717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-4535100967742.4717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-18896254032.2603</v>
      </c>
      <c r="L3897" s="444">
        <f t="shared" ca="1" si="159"/>
        <v>-4553997221774.7324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-4553997221774.7324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-18974988424.061386</v>
      </c>
      <c r="L3898" s="444">
        <f t="shared" ca="1" si="159"/>
        <v>-4572972210198.7939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-4572972210198.7939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-19054050875.828308</v>
      </c>
      <c r="L3899" s="444">
        <f t="shared" ca="1" si="159"/>
        <v>-4592026261074.6221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-4592026261074.6221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-19133442754.477592</v>
      </c>
      <c r="L3900" s="444">
        <f t="shared" ca="1" si="159"/>
        <v>-4611159703829.0996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-4611159703829.0996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-19213165432.621246</v>
      </c>
      <c r="L3901" s="444">
        <f t="shared" ca="1" si="159"/>
        <v>-4630372869261.7207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-4630372869261.7207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-19293220288.590504</v>
      </c>
      <c r="L3902" s="444">
        <f t="shared" ca="1" si="159"/>
        <v>-4649666089550.3115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-4649666089550.3115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-19373608706.459633</v>
      </c>
      <c r="L3903" s="444">
        <f t="shared" ca="1" si="159"/>
        <v>-4669039698256.7715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-4669039698256.7715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-19454332076.069881</v>
      </c>
      <c r="L3904" s="444">
        <f t="shared" ca="1" si="159"/>
        <v>-4688494030332.8418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-4688494030332.8418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-19535391793.053509</v>
      </c>
      <c r="L3905" s="444">
        <f t="shared" ca="1" si="159"/>
        <v>-4708029422125.8955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-4708029422125.8955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-19616789258.857899</v>
      </c>
      <c r="L3906" s="444">
        <f t="shared" ca="1" si="159"/>
        <v>-4727646211384.7529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-4727646211384.7529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-19698525880.769802</v>
      </c>
      <c r="L3907" s="444">
        <f t="shared" ca="1" si="159"/>
        <v>-4747344737265.5225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-4747344737265.5225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-19780603071.939678</v>
      </c>
      <c r="L3908" s="444">
        <f t="shared" ca="1" si="159"/>
        <v>-4767125340337.4619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-4767125340337.4619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-19863022251.40609</v>
      </c>
      <c r="L3909" s="444">
        <f t="shared" ca="1" si="159"/>
        <v>-4786988362588.8682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-4786988362588.8682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-19945784844.120285</v>
      </c>
      <c r="L3910" s="444">
        <f t="shared" ca="1" si="159"/>
        <v>-4806934147432.9883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-4806934147432.9883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-20028892280.970783</v>
      </c>
      <c r="L3911" s="444">
        <f t="shared" ca="1" si="159"/>
        <v>-4826963039713.959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-4826963039713.959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-20112345998.808163</v>
      </c>
      <c r="L3912" s="444">
        <f t="shared" ca="1" si="159"/>
        <v>-4847075385712.7676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-4847075385712.7676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-20196147440.469864</v>
      </c>
      <c r="L3913" s="444">
        <f t="shared" ca="1" si="159"/>
        <v>-4867271533153.2373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-4867271533153.2373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-20280298054.805157</v>
      </c>
      <c r="L3914" s="444">
        <f t="shared" ca="1" si="159"/>
        <v>-4887551831208.042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-4887551831208.042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-20364799296.700176</v>
      </c>
      <c r="L3915" s="444">
        <f t="shared" ca="1" si="159"/>
        <v>-4907916630504.7422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-4907916630504.7422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-20449652627.103092</v>
      </c>
      <c r="L3916" s="444">
        <f t="shared" ca="1" si="159"/>
        <v>-4928366283131.8457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-4928366283131.8457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-20534859513.049358</v>
      </c>
      <c r="L3917" s="444">
        <f t="shared" ca="1" si="159"/>
        <v>-4948901142644.8955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-4948901142644.8955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-20620421427.687065</v>
      </c>
      <c r="L3918" s="444">
        <f t="shared" ca="1" si="159"/>
        <v>-4969521564072.583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-4969521564072.583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-20706339850.302429</v>
      </c>
      <c r="L3919" s="444">
        <f t="shared" ca="1" si="159"/>
        <v>-4990227903922.8857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-4990227903922.8857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-20792616266.345356</v>
      </c>
      <c r="L3920" s="444">
        <f t="shared" ca="1" si="159"/>
        <v>-5011020520189.2314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-5011020520189.2314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-20879252167.455132</v>
      </c>
      <c r="L3921" s="444">
        <f t="shared" ca="1" si="159"/>
        <v>-5031899772356.6865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-5031899772356.6865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-20966249051.486195</v>
      </c>
      <c r="L3922" s="444">
        <f t="shared" ca="1" si="159"/>
        <v>-5052866021408.1729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-5052866021408.1729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-21053608422.534054</v>
      </c>
      <c r="L3923" s="444">
        <f t="shared" ca="1" si="159"/>
        <v>-5073919629830.707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-5073919629830.707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-21141331790.961281</v>
      </c>
      <c r="L3924" s="444">
        <f t="shared" ca="1" si="159"/>
        <v>-5095060961621.668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-5095060961621.668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-21229420673.423615</v>
      </c>
      <c r="L3925" s="444">
        <f t="shared" ca="1" si="159"/>
        <v>-5116290382295.0918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-5116290382295.0918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-21317876592.896217</v>
      </c>
      <c r="L3926" s="444">
        <f t="shared" ca="1" si="159"/>
        <v>-5137608258887.9883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-5137608258887.9883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-21406701078.699951</v>
      </c>
      <c r="L3927" s="444">
        <f t="shared" ca="1" si="159"/>
        <v>-5159014959966.6885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-5159014959966.6885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-21495895666.52787</v>
      </c>
      <c r="L3928" s="444">
        <f t="shared" ca="1" si="159"/>
        <v>-5180510855633.2168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-5180510855633.2168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-21585461898.471737</v>
      </c>
      <c r="L3929" s="444">
        <f t="shared" ca="1" si="159"/>
        <v>-5202096317531.6885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-5202096317531.6885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-21675401323.048702</v>
      </c>
      <c r="L3930" s="444">
        <f t="shared" ca="1" si="159"/>
        <v>-5223771718854.7373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-5223771718854.7373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-21765715495.228073</v>
      </c>
      <c r="L3931" s="444">
        <f t="shared" ca="1" si="159"/>
        <v>-5245537434349.9658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-5245537434349.9658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-21856405976.458191</v>
      </c>
      <c r="L3932" s="444">
        <f t="shared" ca="1" si="159"/>
        <v>-5267393840326.4238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-5267393840326.4238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-21947474334.693432</v>
      </c>
      <c r="L3933" s="444">
        <f t="shared" ca="1" si="159"/>
        <v>-5289341314661.1172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-5289341314661.1172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-22038922144.421322</v>
      </c>
      <c r="L3934" s="444">
        <f t="shared" ca="1" si="159"/>
        <v>-5311380236805.5381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-5311380236805.5381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-22130750986.689743</v>
      </c>
      <c r="L3935" s="444">
        <f t="shared" ca="1" si="159"/>
        <v>-5333510987792.2275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-5333510987792.2275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-22222962449.134281</v>
      </c>
      <c r="L3936" s="444">
        <f t="shared" ca="1" si="159"/>
        <v>-5355733950241.3623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-5355733950241.3623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-22315558126.005676</v>
      </c>
      <c r="L3937" s="444">
        <f t="shared" ca="1" si="159"/>
        <v>-5378049508367.3682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-5378049508367.3682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-22408539618.197369</v>
      </c>
      <c r="L3938" s="444">
        <f t="shared" ca="1" si="159"/>
        <v>-5400458047985.5654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-5400458047985.5654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-22501908533.27319</v>
      </c>
      <c r="L3939" s="444">
        <f t="shared" ca="1" si="159"/>
        <v>-5422959956518.8389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-5422959956518.8389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-22595666485.495163</v>
      </c>
      <c r="L3940" s="444">
        <f t="shared" ca="1" si="159"/>
        <v>-5445555623004.334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-5445555623004.334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-22689815095.851391</v>
      </c>
      <c r="L3941" s="444">
        <f t="shared" ca="1" si="159"/>
        <v>-5468245438100.1855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-5468245438100.1855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-22784355992.084106</v>
      </c>
      <c r="L3942" s="444">
        <f t="shared" ca="1" si="159"/>
        <v>-5491029794092.2695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-5491029794092.2695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-22879290808.717789</v>
      </c>
      <c r="L3943" s="444">
        <f t="shared" ca="1" si="159"/>
        <v>-5513909084900.9873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-5513909084900.9873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-22974621187.087448</v>
      </c>
      <c r="L3944" s="444">
        <f t="shared" ca="1" si="159"/>
        <v>-5536883706088.0752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-5536883706088.0752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-23070348775.366982</v>
      </c>
      <c r="L3945" s="444">
        <f t="shared" ca="1" si="159"/>
        <v>-5559954054863.4424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-5559954054863.4424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-23166475228.597675</v>
      </c>
      <c r="L3946" s="444">
        <f t="shared" ca="1" si="159"/>
        <v>-5583120530092.04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-5583120530092.04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-23263002208.716835</v>
      </c>
      <c r="L3947" s="444">
        <f t="shared" ca="1" si="159"/>
        <v>-5606383532300.7568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-5606383532300.7568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-23359931384.586487</v>
      </c>
      <c r="L3948" s="444">
        <f t="shared" ca="1" si="159"/>
        <v>-5629743463685.3438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-5629743463685.3438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-23457264432.022266</v>
      </c>
      <c r="L3949" s="444">
        <f t="shared" ca="1" si="159"/>
        <v>-5653200728117.3662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-5653200728117.3662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-23555003033.822357</v>
      </c>
      <c r="L3950" s="444">
        <f t="shared" ca="1" si="159"/>
        <v>-5676755731151.1885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-5676755731151.1885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-23653148879.796619</v>
      </c>
      <c r="L3951" s="444">
        <f t="shared" ca="1" si="159"/>
        <v>-5700408880030.9854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-5700408880030.9854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-23751703666.795773</v>
      </c>
      <c r="L3952" s="444">
        <f t="shared" ca="1" si="159"/>
        <v>-5724160583697.7813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-5724160583697.7813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-23850669098.740753</v>
      </c>
      <c r="L3953" s="444">
        <f t="shared" ca="1" si="159"/>
        <v>-5748011252796.5225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-5748011252796.5225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-23950046886.652176</v>
      </c>
      <c r="L3954" s="444">
        <f t="shared" ca="1" si="159"/>
        <v>-5771961299683.1748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-5771961299683.1748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-24049838748.679893</v>
      </c>
      <c r="L3955" s="444">
        <f t="shared" ca="1" si="159"/>
        <v>-5796011138431.8545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-5796011138431.8545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-24150046410.132729</v>
      </c>
      <c r="L3956" s="444">
        <f t="shared" ca="1" si="159"/>
        <v>-5820161184841.9873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-5820161184841.9873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-24250671603.508282</v>
      </c>
      <c r="L3957" s="444">
        <f t="shared" ca="1" si="159"/>
        <v>-5844411856445.4951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-5844411856445.4951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-24351716068.522896</v>
      </c>
      <c r="L3958" s="444">
        <f t="shared" ca="1" si="159"/>
        <v>-5868763572514.0176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-5868763572514.0176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-24453181552.141739</v>
      </c>
      <c r="L3959" s="444">
        <f t="shared" ca="1" si="159"/>
        <v>-5893216754066.1592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-5893216754066.1592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-24555069808.608997</v>
      </c>
      <c r="L3960" s="444">
        <f t="shared" ca="1" si="159"/>
        <v>-5917771823874.7686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-5917771823874.7686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-24657382599.478203</v>
      </c>
      <c r="L3961" s="444">
        <f t="shared" ca="1" si="159"/>
        <v>-5942429206474.2471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-5942429206474.2471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-24760121693.642696</v>
      </c>
      <c r="L3962" s="444">
        <f t="shared" ca="1" si="159"/>
        <v>-5967189328167.8896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-5967189328167.8896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-24863288867.366207</v>
      </c>
      <c r="L3963" s="444">
        <f t="shared" ca="1" si="159"/>
        <v>-5992052617035.2559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-5992052617035.2559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-24966885904.313564</v>
      </c>
      <c r="L3964" s="444">
        <f t="shared" ca="1" si="159"/>
        <v>-6017019502939.5693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-6017019502939.5693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-25070914595.581539</v>
      </c>
      <c r="L3965" s="444">
        <f t="shared" ca="1" si="159"/>
        <v>-6042090417535.1504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-6042090417535.1504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-25175376739.729794</v>
      </c>
      <c r="L3966" s="444">
        <f t="shared" ca="1" si="159"/>
        <v>-6067265794274.8799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-6067265794274.8799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-25280274142.812</v>
      </c>
      <c r="L3967" s="444">
        <f t="shared" ca="1" si="159"/>
        <v>-6092546068417.6914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-6092546068417.6914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-25385608618.407047</v>
      </c>
      <c r="L3968" s="444">
        <f t="shared" ca="1" si="159"/>
        <v>-6117931677036.0986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-6117931677036.0986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-25491381987.65041</v>
      </c>
      <c r="L3969" s="444">
        <f t="shared" ca="1" si="159"/>
        <v>-6143423059023.749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-6143423059023.749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-25597596079.265621</v>
      </c>
      <c r="L3970" s="444">
        <f t="shared" ca="1" si="159"/>
        <v>-6169020655103.0146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-6169020655103.0146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-25704252729.595894</v>
      </c>
      <c r="L3971" s="444">
        <f t="shared" ca="1" si="159"/>
        <v>-6194724907832.6104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-6194724907832.6104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-25811353782.635876</v>
      </c>
      <c r="L3972" s="444">
        <f t="shared" ca="1" si="159"/>
        <v>-6220536261615.2461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-6220536261615.2461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-25918901090.063526</v>
      </c>
      <c r="L3973" s="444">
        <f t="shared" ca="1" si="159"/>
        <v>-6246455162705.3096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-6246455162705.3096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-26026896511.272121</v>
      </c>
      <c r="L3974" s="444">
        <f t="shared" ca="1" si="159"/>
        <v>-6272482059216.582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-6272482059216.582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-26135341913.402424</v>
      </c>
      <c r="L3975" s="444">
        <f t="shared" ca="1" si="159"/>
        <v>-6298617401129.9844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-6298617401129.9844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-26244239171.374935</v>
      </c>
      <c r="L3976" s="444">
        <f t="shared" ca="1" si="159"/>
        <v>-6324861640301.3594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-6324861640301.3594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-26353590167.922329</v>
      </c>
      <c r="L3977" s="444">
        <f t="shared" ca="1" si="159"/>
        <v>-6351215230469.2813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-6351215230469.2813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-26463396793.622005</v>
      </c>
      <c r="L3978" s="444">
        <f t="shared" ca="1" si="159"/>
        <v>-6377678627262.9033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-6377678627262.9033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-26573660946.928764</v>
      </c>
      <c r="L3979" s="444">
        <f t="shared" ca="1" si="159"/>
        <v>-6404252288209.832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-6404252288209.832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-26684384534.207634</v>
      </c>
      <c r="L3980" s="444">
        <f t="shared" ca="1" si="159"/>
        <v>-6430936672744.04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-6430936672744.04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-26795569469.766834</v>
      </c>
      <c r="L3981" s="444">
        <f t="shared" ca="1" si="159"/>
        <v>-6457732242213.8066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-6457732242213.8066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-26907217675.890862</v>
      </c>
      <c r="L3982" s="444">
        <f t="shared" ca="1" si="159"/>
        <v>-6484639459889.6973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-6484639459889.6973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-27019331082.873737</v>
      </c>
      <c r="L3983" s="444">
        <f t="shared" ca="1" si="159"/>
        <v>-6511658790972.5713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-6511658790972.5713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-27131911629.05238</v>
      </c>
      <c r="L3984" s="444">
        <f t="shared" ca="1" si="159"/>
        <v>-6538790702601.624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-6538790702601.624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-27244961260.840099</v>
      </c>
      <c r="L3985" s="444">
        <f t="shared" ca="1" si="159"/>
        <v>-6566035663862.4639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-6566035663862.4639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-27358481932.760265</v>
      </c>
      <c r="L3986" s="444">
        <f t="shared" ca="1" si="159"/>
        <v>-6593394145795.2246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-6593394145795.2246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-27472475607.480103</v>
      </c>
      <c r="L3987" s="444">
        <f t="shared" ca="1" si="159"/>
        <v>-6620866621402.7051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-6620866621402.7051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-27586944255.844604</v>
      </c>
      <c r="L3988" s="444">
        <f t="shared" ca="1" si="159"/>
        <v>-6648453565658.5498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-6648453565658.5498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-27701889856.910625</v>
      </c>
      <c r="L3989" s="444">
        <f t="shared" ca="1" si="159"/>
        <v>-6676155455515.46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-6676155455515.46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-27817314397.981083</v>
      </c>
      <c r="L3990" s="444">
        <f t="shared" ca="1" si="159"/>
        <v>-6703972769913.4414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-6703972769913.4414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-27933219874.639339</v>
      </c>
      <c r="L3991" s="444">
        <f t="shared" ca="1" si="159"/>
        <v>-6731905989788.0811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-6731905989788.0811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-28049608290.783672</v>
      </c>
      <c r="L3992" s="444">
        <f t="shared" ca="1" si="159"/>
        <v>-6759955598078.8643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-6759955598078.8643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-28166481658.661934</v>
      </c>
      <c r="L3993" s="444">
        <f t="shared" ca="1" si="159"/>
        <v>-6788122079737.5264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-6788122079737.5264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-28283841998.906361</v>
      </c>
      <c r="L3994" s="444">
        <f t="shared" ca="1" si="159"/>
        <v>-6816405921736.4326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-6816405921736.4326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-28401691340.56847</v>
      </c>
      <c r="L3995" s="444">
        <f t="shared" ca="1" si="159"/>
        <v>-6844807613077.001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-6844807613077.001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-28520031721.154171</v>
      </c>
      <c r="L3996" s="444">
        <f t="shared" ca="1" si="159"/>
        <v>-6873327644798.1553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-6873327644798.1553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-28638865186.658981</v>
      </c>
      <c r="L3997" s="444">
        <f t="shared" ca="1" si="159"/>
        <v>-6901966509984.8145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-6901966509984.8145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-28758193791.603394</v>
      </c>
      <c r="L3998" s="444">
        <f t="shared" ca="1" si="159"/>
        <v>-6930724703776.418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-6930724703776.418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-28878019599.068405</v>
      </c>
      <c r="L3999" s="444">
        <f t="shared" ca="1" si="159"/>
        <v>-6959602723375.4863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-6959602723375.4863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-28998344680.731194</v>
      </c>
      <c r="L4000" s="444">
        <f t="shared" ca="1" si="159"/>
        <v>-6988601068056.2178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-6988601068056.2178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-29119171116.900909</v>
      </c>
      <c r="L4001" s="444">
        <f t="shared" ca="1" si="159"/>
        <v>-7017720239173.1191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-7017720239173.1191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-29240500996.554657</v>
      </c>
      <c r="L4002" s="444">
        <f t="shared" ca="1" si="159"/>
        <v>-7046960740169.6738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-7046960740169.6738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-29362336417.373642</v>
      </c>
      <c r="L4003" s="444">
        <f t="shared" ca="1" si="159"/>
        <v>-7076323076587.0479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-7076323076587.0479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-29484679485.779366</v>
      </c>
      <c r="L4004" s="444">
        <f t="shared" ca="1" si="159"/>
        <v>-7105807756072.8271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-7105807756072.8271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-29607532316.970112</v>
      </c>
      <c r="L4005" s="444">
        <f t="shared" ca="1" si="159"/>
        <v>-7135415288389.7969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-7135415288389.7969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-29730897034.957485</v>
      </c>
      <c r="L4006" s="444">
        <f t="shared" ca="1" si="159"/>
        <v>-7165146185424.7539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-7165146185424.7539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-29854775772.603138</v>
      </c>
      <c r="L4007" s="444">
        <f t="shared" ca="1" si="159"/>
        <v>-7195000961197.3574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-7195000961197.3574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-29979170671.655655</v>
      </c>
      <c r="L4008" s="444">
        <f t="shared" ca="1" si="159"/>
        <v>-7224980131869.0127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-7224980131869.0127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-30104083882.787548</v>
      </c>
      <c r="L4009" s="444">
        <f t="shared" ca="1" si="159"/>
        <v>-7255084215751.7998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-7255084215751.7998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-30229517565.632504</v>
      </c>
      <c r="L4010" s="444">
        <f t="shared" ca="1" si="159"/>
        <v>-7285313733317.4326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-7285313733317.4326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-30355473888.822632</v>
      </c>
      <c r="L4011" s="444">
        <f t="shared" ca="1" si="159"/>
        <v>-7315669207206.2549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-7315669207206.2549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-30481955030.026062</v>
      </c>
      <c r="L4012" s="444">
        <f t="shared" ca="1" si="159"/>
        <v>-7346151162236.2813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-7346151162236.2813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-30608963175.984509</v>
      </c>
      <c r="L4013" s="444">
        <f t="shared" ca="1" si="159"/>
        <v>-7376760125412.2656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-7376760125412.2656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-30736500522.551102</v>
      </c>
      <c r="L4014" s="444">
        <f t="shared" ca="1" si="159"/>
        <v>-7407496625934.8164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-7407496625934.8164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-30864569274.728401</v>
      </c>
      <c r="L4015" s="444">
        <f t="shared" ca="1" si="159"/>
        <v>-7438361195209.5449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-7438361195209.5449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-30993171646.706436</v>
      </c>
      <c r="L4016" s="444">
        <f t="shared" ca="1" si="159"/>
        <v>-7469354366856.251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-7469354366856.251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-31122309861.901047</v>
      </c>
      <c r="L4017" s="444">
        <f t="shared" ca="1" si="159"/>
        <v>-7500476676718.1523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-7500476676718.1523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-31251986152.992306</v>
      </c>
      <c r="L4018" s="444">
        <f t="shared" ca="1" si="159"/>
        <v>-7531728662871.1445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-7531728662871.1445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-31382202761.963104</v>
      </c>
      <c r="L4019" s="444">
        <f t="shared" ca="1" si="159"/>
        <v>-7563110865633.1074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-7563110865633.1074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-31512961940.137947</v>
      </c>
      <c r="L4020" s="444">
        <f t="shared" ca="1" si="159"/>
        <v>-7594623827573.2451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-7594623827573.2451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-31644265948.221859</v>
      </c>
      <c r="L4021" s="444">
        <f t="shared" ca="1" si="159"/>
        <v>-7626268093521.4668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-7626268093521.4668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-31776117056.339443</v>
      </c>
      <c r="L4022" s="444">
        <f t="shared" ca="1" si="159"/>
        <v>-7658044210577.8066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-7658044210577.8066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-31908517544.074192</v>
      </c>
      <c r="L4023" s="444">
        <f t="shared" ca="1" si="159"/>
        <v>-7689952728121.8809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-7689952728121.8809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-32041469700.507835</v>
      </c>
      <c r="L4024" s="444">
        <f t="shared" ca="1" si="159"/>
        <v>-7721994197822.3887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-7721994197822.3887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-32174975824.259956</v>
      </c>
      <c r="L4025" s="444">
        <f t="shared" ca="1" si="159"/>
        <v>-7754169173646.6484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-7754169173646.6484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-32309038223.527702</v>
      </c>
      <c r="L4026" s="444">
        <f t="shared" ca="1" si="159"/>
        <v>-7786478211870.1758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-7786478211870.1758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-32443659216.125732</v>
      </c>
      <c r="L4027" s="444">
        <f t="shared" ca="1" si="159"/>
        <v>-7818921871086.3018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-7818921871086.3018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-32578841129.52626</v>
      </c>
      <c r="L4028" s="444">
        <f t="shared" ca="1" si="159"/>
        <v>-7851500712215.8281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-7851500712215.8281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-32714586300.899288</v>
      </c>
      <c r="L4029" s="444">
        <f t="shared" ca="1" si="159"/>
        <v>-7884215298516.7275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-7884215298516.7275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-32850897077.153034</v>
      </c>
      <c r="L4030" s="444">
        <f t="shared" ca="1" si="159"/>
        <v>-7917066195593.8809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-7917066195593.8809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-32987775814.974503</v>
      </c>
      <c r="L4031" s="444">
        <f t="shared" ca="1" si="159"/>
        <v>-7950053971408.8555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-7950053971408.8555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-33125224880.870228</v>
      </c>
      <c r="L4032" s="444">
        <f t="shared" ca="1" si="159"/>
        <v>-7983179196289.7256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-7983179196289.7256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-33263246651.207188</v>
      </c>
      <c r="L4033" s="444">
        <f t="shared" ca="1" si="159"/>
        <v>-8016442442940.9326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-8016442442940.9326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-33401843512.253887</v>
      </c>
      <c r="L4034" s="444">
        <f t="shared" ca="1" si="159"/>
        <v>-8049844286453.1865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-8049844286453.1865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-33541017860.221611</v>
      </c>
      <c r="L4035" s="444">
        <f t="shared" ca="1" si="159"/>
        <v>-8083385304313.4082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-8083385304313.4082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-33680772101.305866</v>
      </c>
      <c r="L4036" s="444">
        <f t="shared" ca="1" si="159"/>
        <v>-8117066076414.7139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-8117066076414.7139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-33821108651.72797</v>
      </c>
      <c r="L4037" s="444">
        <f t="shared" ca="1" si="159"/>
        <v>-8150887185066.4414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-8150887185066.4414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-33962029937.77684</v>
      </c>
      <c r="L4038" s="444">
        <f t="shared" ca="1" si="159"/>
        <v>-8184849215004.2178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-8184849215004.2178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-34103538395.850906</v>
      </c>
      <c r="L4039" s="444">
        <f t="shared" ca="1" si="159"/>
        <v>-8218952753400.0684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-8218952753400.0684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-34245636472.500286</v>
      </c>
      <c r="L4040" s="444">
        <f t="shared" ca="1" si="159"/>
        <v>-8253198389872.5684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-8253198389872.5684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-34388326624.469032</v>
      </c>
      <c r="L4041" s="444">
        <f t="shared" ca="1" si="159"/>
        <v>-8287586716497.0371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-8287586716497.0371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-34531611318.737656</v>
      </c>
      <c r="L4042" s="444">
        <f t="shared" ca="1" si="159"/>
        <v>-8322118327815.7744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-8322118327815.7744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-34675493032.565727</v>
      </c>
      <c r="L4043" s="444">
        <f t="shared" ca="1" si="159"/>
        <v>-8356793820848.3398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-8356793820848.3398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-34819974253.534744</v>
      </c>
      <c r="L4044" s="444">
        <f t="shared" ca="1" si="159"/>
        <v>-8391613795101.875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-8391613795101.875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-34965057479.591148</v>
      </c>
      <c r="L4045" s="444">
        <f t="shared" ca="1" si="159"/>
        <v>-8426578852581.4658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-8426578852581.4658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-35110745219.089447</v>
      </c>
      <c r="L4046" s="444">
        <f t="shared" ca="1" si="159"/>
        <v>-8461689597800.5557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-8461689597800.5557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-35257039990.835648</v>
      </c>
      <c r="L4047" s="444">
        <f t="shared" ca="1" si="159"/>
        <v>-8496946637791.3916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-8496946637791.3916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-35403944324.130791</v>
      </c>
      <c r="L4048" s="444">
        <f t="shared" ca="1" si="159"/>
        <v>-8532350582115.5225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-8532350582115.5225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-35551460758.814674</v>
      </c>
      <c r="L4049" s="444">
        <f t="shared" ca="1" si="159"/>
        <v>-8567902042874.3369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-8567902042874.3369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-35699591845.309738</v>
      </c>
      <c r="L4050" s="444">
        <f t="shared" ca="1" si="159"/>
        <v>-8603601634719.6465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-8603601634719.6465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-35848340144.665192</v>
      </c>
      <c r="L4051" s="444">
        <f t="shared" ca="1" si="159"/>
        <v>-8639449974864.3115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-8639449974864.3115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-35997708228.601303</v>
      </c>
      <c r="L4052" s="444">
        <f t="shared" ca="1" si="159"/>
        <v>-8675447683092.9131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-8675447683092.9131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-36147698679.553802</v>
      </c>
      <c r="L4053" s="444">
        <f t="shared" ca="1" si="159"/>
        <v>-8711595381772.4668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-8711595381772.4668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-36298314090.718613</v>
      </c>
      <c r="L4054" s="444">
        <f t="shared" ca="1" si="159"/>
        <v>-8747893695863.1855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-8747893695863.1855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-36449557066.096603</v>
      </c>
      <c r="L4055" s="444">
        <f t="shared" ca="1" si="159"/>
        <v>-8784343252929.2822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-8784343252929.2822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-36601430220.538673</v>
      </c>
      <c r="L4056" s="444">
        <f t="shared" ca="1" si="159"/>
        <v>-8820944683149.8203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-8820944683149.8203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-36753936179.790916</v>
      </c>
      <c r="L4057" s="444">
        <f t="shared" ca="1" si="159"/>
        <v>-8857698619329.6113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-8857698619329.6113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-36907077580.540047</v>
      </c>
      <c r="L4058" s="444">
        <f t="shared" ca="1" si="159"/>
        <v>-8894605696910.1523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-8894605696910.1523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-37060857070.458969</v>
      </c>
      <c r="L4059" s="444">
        <f t="shared" ca="1" si="159"/>
        <v>-8931666553980.6113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-8931666553980.6113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-37215277308.252548</v>
      </c>
      <c r="L4060" s="444">
        <f t="shared" ca="1" si="159"/>
        <v>-8968881831288.8633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-8968881831288.8633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-37370340963.703598</v>
      </c>
      <c r="L4061" s="444">
        <f t="shared" ca="1" si="159"/>
        <v>-9006252172252.5664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-9006252172252.5664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-37526050717.719025</v>
      </c>
      <c r="L4062" s="444">
        <f t="shared" ca="1" si="159"/>
        <v>-9043778222970.2852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-9043778222970.2852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-37682409262.37619</v>
      </c>
      <c r="L4063" s="444">
        <f t="shared" ca="1" si="159"/>
        <v>-9081460632232.6621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-9081460632232.6621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-37839419300.969421</v>
      </c>
      <c r="L4064" s="444">
        <f t="shared" ca="1" si="159"/>
        <v>-9119300051533.6309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-9119300051533.6309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-37997083548.056793</v>
      </c>
      <c r="L4065" s="444">
        <f t="shared" ca="1" si="159"/>
        <v>-9157297135081.6875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-9157297135081.6875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-38155404729.507034</v>
      </c>
      <c r="L4066" s="444">
        <f t="shared" ca="1" si="159"/>
        <v>-9195452539811.1953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-9195452539811.1953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-38314385582.546646</v>
      </c>
      <c r="L4067" s="444">
        <f t="shared" ca="1" si="159"/>
        <v>-9233766925393.7422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-9233766925393.7422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-38474028855.807259</v>
      </c>
      <c r="L4068" s="444">
        <f t="shared" ca="1" si="159"/>
        <v>-9272240954249.5488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-9272240954249.5488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-38634337309.373123</v>
      </c>
      <c r="L4069" s="444">
        <f t="shared" ca="1" si="159"/>
        <v>-9310875291558.9219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-9310875291558.9219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-38795313714.828842</v>
      </c>
      <c r="L4070" s="444">
        <f t="shared" ca="1" si="159"/>
        <v>-9349670605273.75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-9349670605273.75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-38956960855.307289</v>
      </c>
      <c r="L4071" s="444">
        <f t="shared" ca="1" si="159"/>
        <v>-9388627566129.0566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-9388627566129.0566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-39119281525.537735</v>
      </c>
      <c r="L4072" s="444">
        <f t="shared" ca="1" si="159"/>
        <v>-9427746847654.5938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-9427746847654.5938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-39282278531.894142</v>
      </c>
      <c r="L4073" s="444">
        <f t="shared" ca="1" si="159"/>
        <v>-9467029126186.4883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-9467029126186.4883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-39445954692.443703</v>
      </c>
      <c r="L4074" s="444">
        <f t="shared" ca="1" si="159"/>
        <v>-9506475080878.9316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-9506475080878.9316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-39610312836.995544</v>
      </c>
      <c r="L4075" s="444">
        <f t="shared" ca="1" si="159"/>
        <v>-9546085393715.9277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-9546085393715.9277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-39775355807.149696</v>
      </c>
      <c r="L4076" s="444">
        <f t="shared" ca="1" si="159"/>
        <v>-9585860749523.0781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-9585860749523.0781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-39941086456.346161</v>
      </c>
      <c r="L4077" s="444">
        <f t="shared" ca="1" si="159"/>
        <v>-9625801835979.4238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-9625801835979.4238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-40107507649.914268</v>
      </c>
      <c r="L4078" s="444">
        <f t="shared" ca="1" si="159"/>
        <v>-9665909343629.3379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-9665909343629.3379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-40274622265.122238</v>
      </c>
      <c r="L4079" s="444">
        <f t="shared" ca="1" si="159"/>
        <v>-9706183965894.4609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-9706183965894.4609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-40442433191.226921</v>
      </c>
      <c r="L4080" s="444">
        <f t="shared" ca="1" si="159"/>
        <v>-9746626399085.6875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-9746626399085.6875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-40610943329.523697</v>
      </c>
      <c r="L4081" s="444">
        <f t="shared" ca="1" si="159"/>
        <v>-9787237342415.2109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-9787237342415.2109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-40780155593.396713</v>
      </c>
      <c r="L4082" s="444">
        <f t="shared" ca="1" si="159"/>
        <v>-9828017498008.6074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-9828017498008.6074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-40950072908.369194</v>
      </c>
      <c r="L4083" s="444">
        <f t="shared" ca="1" si="159"/>
        <v>-9868967570916.9766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-9868967570916.9766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-41120698212.154068</v>
      </c>
      <c r="L4084" s="444">
        <f t="shared" ca="1" si="159"/>
        <v>-9910088269129.1309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-9910088269129.1309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-41292034454.704712</v>
      </c>
      <c r="L4085" s="444">
        <f t="shared" ca="1" si="159"/>
        <v>-9951380303583.8359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-9951380303583.8359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-41464084598.265984</v>
      </c>
      <c r="L4086" s="444">
        <f t="shared" ca="1" si="159"/>
        <v>-9992844388182.1016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-9992844388182.1016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-41636851617.425423</v>
      </c>
      <c r="L4087" s="444">
        <f t="shared" ca="1" si="159"/>
        <v>-10034481239799.527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-10034481239799.527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-41810338499.164696</v>
      </c>
      <c r="L4088" s="444">
        <f t="shared" ref="L4088:L4342" ca="1" si="164">I4088-J4088+K4088</f>
        <v>-10076291578298.691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-10076291578298.691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-41984548242.911217</v>
      </c>
      <c r="L4089" s="444">
        <f t="shared" ca="1" si="164"/>
        <v>-10118276126541.604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-10118276126541.604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-42159483860.590012</v>
      </c>
      <c r="L4090" s="444">
        <f t="shared" ca="1" si="164"/>
        <v>-10160435610402.193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-10160435610402.193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-42335148376.675804</v>
      </c>
      <c r="L4091" s="444">
        <f t="shared" ca="1" si="164"/>
        <v>-10202770758778.869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-10202770758778.869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-42511544828.245285</v>
      </c>
      <c r="L4092" s="444">
        <f t="shared" ca="1" si="164"/>
        <v>-10245282303607.115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-10245282303607.115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-42688676265.029648</v>
      </c>
      <c r="L4093" s="444">
        <f t="shared" ca="1" si="164"/>
        <v>-10287970979872.145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-10287970979872.145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-42866545749.46727</v>
      </c>
      <c r="L4094" s="444">
        <f t="shared" ca="1" si="164"/>
        <v>-10330837525621.611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-10330837525621.611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-43045156356.756714</v>
      </c>
      <c r="L4095" s="444">
        <f t="shared" ca="1" si="164"/>
        <v>-10373882681978.367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-10373882681978.367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-43224511174.909866</v>
      </c>
      <c r="L4096" s="444">
        <f t="shared" ca="1" si="164"/>
        <v>-10417107193153.277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-10417107193153.277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-43404613304.805321</v>
      </c>
      <c r="L4097" s="444">
        <f t="shared" ca="1" si="164"/>
        <v>-10460511806458.082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-10460511806458.082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-43585465860.242004</v>
      </c>
      <c r="L4098" s="444">
        <f t="shared" ca="1" si="164"/>
        <v>-10504097272318.324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-10504097272318.324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-43767071967.993019</v>
      </c>
      <c r="L4099" s="444">
        <f t="shared" ca="1" si="164"/>
        <v>-10547864344286.316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-10547864344286.316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-43949434767.85965</v>
      </c>
      <c r="L4100" s="444">
        <f t="shared" ca="1" si="164"/>
        <v>-10591813779054.176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-10591813779054.176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-44132557412.725731</v>
      </c>
      <c r="L4101" s="444">
        <f t="shared" ca="1" si="164"/>
        <v>-10635946336466.902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-10635946336466.902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-44316443068.612091</v>
      </c>
      <c r="L4102" s="444">
        <f t="shared" ca="1" si="164"/>
        <v>-10680262779535.514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-10680262779535.514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-44501094914.731308</v>
      </c>
      <c r="L4103" s="444">
        <f t="shared" ca="1" si="164"/>
        <v>-10724763874450.244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-10724763874450.244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-44686516143.542686</v>
      </c>
      <c r="L4104" s="444">
        <f t="shared" ca="1" si="164"/>
        <v>-10769450390593.787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-10769450390593.787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-44872709960.807449</v>
      </c>
      <c r="L4105" s="444">
        <f t="shared" ca="1" si="164"/>
        <v>-10814323100554.594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-10814323100554.594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-45059679585.644142</v>
      </c>
      <c r="L4106" s="444">
        <f t="shared" ca="1" si="164"/>
        <v>-10859382780140.238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-10859382780140.238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-45247428250.584328</v>
      </c>
      <c r="L4107" s="444">
        <f t="shared" ca="1" si="164"/>
        <v>-10904630208390.822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-10904630208390.822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-45435959201.628426</v>
      </c>
      <c r="L4108" s="444">
        <f t="shared" ca="1" si="164"/>
        <v>-10950066167592.451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-10950066167592.451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-45625275698.30188</v>
      </c>
      <c r="L4109" s="444">
        <f t="shared" ca="1" si="164"/>
        <v>-10995691443290.754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-10995691443290.754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-45815381013.711472</v>
      </c>
      <c r="L4110" s="444">
        <f t="shared" ca="1" si="164"/>
        <v>-11041506824304.465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-11041506824304.465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-46006278434.601936</v>
      </c>
      <c r="L4111" s="444">
        <f t="shared" ca="1" si="164"/>
        <v>-11087513102739.066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-11087513102739.066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-46197971261.412773</v>
      </c>
      <c r="L4112" s="444">
        <f t="shared" ca="1" si="164"/>
        <v>-11133711074000.479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-11133711074000.479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-46390462808.335327</v>
      </c>
      <c r="L4113" s="444">
        <f t="shared" ca="1" si="164"/>
        <v>-11180101536808.814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-11180101536808.814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-46583756403.370056</v>
      </c>
      <c r="L4114" s="444">
        <f t="shared" ca="1" si="164"/>
        <v>-11226685293212.184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-11226685293212.184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-46777855388.384094</v>
      </c>
      <c r="L4115" s="444">
        <f t="shared" ca="1" si="164"/>
        <v>-11273463148600.568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-11273463148600.568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-46972763119.169037</v>
      </c>
      <c r="L4116" s="444">
        <f t="shared" ca="1" si="164"/>
        <v>-11320435911719.738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-11320435911719.738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-47168482965.498909</v>
      </c>
      <c r="L4117" s="444">
        <f t="shared" ca="1" si="164"/>
        <v>-11367604394685.236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-11367604394685.236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-47365018311.188484</v>
      </c>
      <c r="L4118" s="444">
        <f t="shared" ca="1" si="164"/>
        <v>-11414969412996.426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-11414969412996.426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-47562372554.151772</v>
      </c>
      <c r="L4119" s="444">
        <f t="shared" ca="1" si="164"/>
        <v>-11462531785550.578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-11462531785550.578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-47760549106.460739</v>
      </c>
      <c r="L4120" s="444">
        <f t="shared" ca="1" si="164"/>
        <v>-11510292334657.039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-11510292334657.039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-47959551394.404327</v>
      </c>
      <c r="L4121" s="444">
        <f t="shared" ca="1" si="164"/>
        <v>-11558251886051.443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-11558251886051.443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-48159382858.547684</v>
      </c>
      <c r="L4122" s="444">
        <f t="shared" ca="1" si="164"/>
        <v>-11606411268909.99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-11606411268909.99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-48360046953.791626</v>
      </c>
      <c r="L4123" s="444">
        <f t="shared" ca="1" si="164"/>
        <v>-11654771315863.781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-11654771315863.781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-48561547149.432419</v>
      </c>
      <c r="L4124" s="444">
        <f t="shared" ca="1" si="164"/>
        <v>-11703332863013.213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-11703332863013.213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-48763886929.221718</v>
      </c>
      <c r="L4125" s="444">
        <f t="shared" ca="1" si="164"/>
        <v>-11752096749942.436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-11752096749942.436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-48967069791.426811</v>
      </c>
      <c r="L4126" s="444">
        <f t="shared" ca="1" si="164"/>
        <v>-11801063819733.863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-11801063819733.863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-49171099248.891098</v>
      </c>
      <c r="L4127" s="444">
        <f t="shared" ca="1" si="164"/>
        <v>-11850234918982.754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-11850234918982.754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-49375978829.09481</v>
      </c>
      <c r="L4128" s="444">
        <f t="shared" ca="1" si="164"/>
        <v>-11899610897811.85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-11899610897811.85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-49581712074.216042</v>
      </c>
      <c r="L4129" s="444">
        <f t="shared" ca="1" si="164"/>
        <v>-11949192609886.066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-11949192609886.066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-49788302541.19194</v>
      </c>
      <c r="L4130" s="444">
        <f t="shared" ca="1" si="164"/>
        <v>-11998980912427.258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-11998980912427.258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-49995753801.780243</v>
      </c>
      <c r="L4131" s="444">
        <f t="shared" ca="1" si="164"/>
        <v>-12048976666229.037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-12048976666229.037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-50204069442.620987</v>
      </c>
      <c r="L4132" s="444">
        <f t="shared" ca="1" si="164"/>
        <v>-12099180735671.658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-12099180735671.658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-50413253065.298576</v>
      </c>
      <c r="L4133" s="444">
        <f t="shared" ca="1" si="164"/>
        <v>-12149593988736.957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-12149593988736.957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-50623308286.403984</v>
      </c>
      <c r="L4134" s="444">
        <f t="shared" ca="1" si="164"/>
        <v>-12200217297023.361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-12200217297023.361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-50834238737.597336</v>
      </c>
      <c r="L4135" s="444">
        <f t="shared" ca="1" si="164"/>
        <v>-12251051535760.959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-12251051535760.959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-51046048065.670662</v>
      </c>
      <c r="L4136" s="444">
        <f t="shared" ca="1" si="164"/>
        <v>-12302097583826.629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-12302097583826.629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-51258739932.610954</v>
      </c>
      <c r="L4137" s="444">
        <f t="shared" ca="1" si="164"/>
        <v>-12353356323759.24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-12353356323759.24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-51472318015.663498</v>
      </c>
      <c r="L4138" s="444">
        <f t="shared" ca="1" si="164"/>
        <v>-12404828641774.904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-12404828641774.904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-51686786007.395432</v>
      </c>
      <c r="L4139" s="444">
        <f t="shared" ca="1" si="164"/>
        <v>-12456515427782.299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-12456515427782.299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-51902147615.759575</v>
      </c>
      <c r="L4140" s="444">
        <f t="shared" ca="1" si="164"/>
        <v>-12508417575398.059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-12508417575398.059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-52118406564.158577</v>
      </c>
      <c r="L4141" s="444">
        <f t="shared" ca="1" si="164"/>
        <v>-12560535981962.217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-12560535981962.217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-52335566591.509239</v>
      </c>
      <c r="L4142" s="444">
        <f t="shared" ca="1" si="164"/>
        <v>-12612871548553.727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-12612871548553.727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-52553631452.30719</v>
      </c>
      <c r="L4143" s="444">
        <f t="shared" ca="1" si="164"/>
        <v>-12665425180006.033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-12665425180006.033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-52772604916.691803</v>
      </c>
      <c r="L4144" s="444">
        <f t="shared" ca="1" si="164"/>
        <v>-12718197784922.725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-12718197784922.725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-52992490770.511353</v>
      </c>
      <c r="L4145" s="444">
        <f t="shared" ca="1" si="164"/>
        <v>-12771190275693.236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-12771190275693.236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-53213292815.388481</v>
      </c>
      <c r="L4146" s="444">
        <f t="shared" ca="1" si="164"/>
        <v>-12824403568508.625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-12824403568508.625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-53435014868.785934</v>
      </c>
      <c r="L4147" s="444">
        <f t="shared" ca="1" si="164"/>
        <v>-12877838583377.41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-12877838583377.41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-53657660764.07254</v>
      </c>
      <c r="L4148" s="444">
        <f t="shared" ca="1" si="164"/>
        <v>-12931496244141.482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-12931496244141.482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-53881234350.589508</v>
      </c>
      <c r="L4149" s="444">
        <f t="shared" ca="1" si="164"/>
        <v>-12985377478492.072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-12985377478492.072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-54105739493.716965</v>
      </c>
      <c r="L4150" s="444">
        <f t="shared" ca="1" si="164"/>
        <v>-13039483217985.789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-13039483217985.789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-54331180074.940788</v>
      </c>
      <c r="L4151" s="444">
        <f t="shared" ca="1" si="164"/>
        <v>-13093814398060.73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-13093814398060.73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-54557559991.919708</v>
      </c>
      <c r="L4152" s="444">
        <f t="shared" ca="1" si="164"/>
        <v>-13148371958052.65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-13148371958052.65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-54784883158.552711</v>
      </c>
      <c r="L4153" s="444">
        <f t="shared" ca="1" si="164"/>
        <v>-13203156841211.203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-13203156841211.203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-55013153505.046677</v>
      </c>
      <c r="L4154" s="444">
        <f t="shared" ca="1" si="164"/>
        <v>-13258169994716.25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-13258169994716.25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-55242374977.984375</v>
      </c>
      <c r="L4155" s="444">
        <f t="shared" ca="1" si="164"/>
        <v>-13313412369694.234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-13313412369694.234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-55472551540.392639</v>
      </c>
      <c r="L4156" s="444">
        <f t="shared" ca="1" si="164"/>
        <v>-13368884921234.627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-13368884921234.627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-55703687171.810944</v>
      </c>
      <c r="L4157" s="444">
        <f t="shared" ca="1" si="164"/>
        <v>-13424588608406.438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-13424588608406.438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-55935785868.360153</v>
      </c>
      <c r="L4158" s="444">
        <f t="shared" ca="1" si="164"/>
        <v>-13480524394274.797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-13480524394274.797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-56168851642.811653</v>
      </c>
      <c r="L4159" s="444">
        <f t="shared" ca="1" si="164"/>
        <v>-13536693245917.609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-13536693245917.609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-56402888524.656708</v>
      </c>
      <c r="L4160" s="444">
        <f t="shared" ca="1" si="164"/>
        <v>-13593096134442.266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-13593096134442.266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-56637900560.176109</v>
      </c>
      <c r="L4161" s="444">
        <f t="shared" ca="1" si="164"/>
        <v>-13649734035002.441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-13649734035002.441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-56873891812.51017</v>
      </c>
      <c r="L4162" s="444">
        <f t="shared" ca="1" si="164"/>
        <v>-13706607926814.951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-13706607926814.951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-57110866361.728966</v>
      </c>
      <c r="L4163" s="444">
        <f t="shared" ca="1" si="164"/>
        <v>-13763718793176.68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-13763718793176.68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-57348828304.90284</v>
      </c>
      <c r="L4164" s="444">
        <f t="shared" ca="1" si="164"/>
        <v>-13821067621481.582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-13821067621481.582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-57587781756.173256</v>
      </c>
      <c r="L4165" s="444">
        <f t="shared" ca="1" si="164"/>
        <v>-13878655403237.756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-13878655403237.756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-57827730846.823975</v>
      </c>
      <c r="L4166" s="444">
        <f t="shared" ca="1" si="164"/>
        <v>-13936483134084.58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-13936483134084.58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-58068679725.352417</v>
      </c>
      <c r="L4167" s="444">
        <f t="shared" ca="1" si="164"/>
        <v>-13994551813809.932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-13994551813809.932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-58310632557.541374</v>
      </c>
      <c r="L4168" s="444">
        <f t="shared" ca="1" si="164"/>
        <v>-14052862446367.473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-14052862446367.473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-58553593526.531136</v>
      </c>
      <c r="L4169" s="444">
        <f t="shared" ca="1" si="164"/>
        <v>-14111416039894.004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-14111416039894.004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-58797566832.891685</v>
      </c>
      <c r="L4170" s="444">
        <f t="shared" ca="1" si="164"/>
        <v>-14170213606726.896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-14170213606726.896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-59042556694.695404</v>
      </c>
      <c r="L4171" s="444">
        <f t="shared" ca="1" si="164"/>
        <v>-14229256163421.592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-14229256163421.592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-59288567347.589966</v>
      </c>
      <c r="L4172" s="444">
        <f t="shared" ca="1" si="164"/>
        <v>-14288544730769.182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-14288544730769.182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-59535603044.871582</v>
      </c>
      <c r="L4173" s="444">
        <f t="shared" ca="1" si="164"/>
        <v>-14348080333814.053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-14348080333814.053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-59783668057.558563</v>
      </c>
      <c r="L4174" s="444">
        <f t="shared" ca="1" si="164"/>
        <v>-14407864001871.611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-14407864001871.611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-60032766674.46505</v>
      </c>
      <c r="L4175" s="444">
        <f t="shared" ca="1" si="164"/>
        <v>-14467896768546.076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-14467896768546.076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-60282903202.275314</v>
      </c>
      <c r="L4176" s="444">
        <f t="shared" ca="1" si="164"/>
        <v>-14528179671748.352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-14528179671748.352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-60534081965.618126</v>
      </c>
      <c r="L4177" s="444">
        <f t="shared" ca="1" si="164"/>
        <v>-14588713753713.969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-14588713753713.969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-60786307307.141525</v>
      </c>
      <c r="L4178" s="444">
        <f t="shared" ca="1" si="164"/>
        <v>-14649500061021.109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-14649500061021.109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-61039583587.587952</v>
      </c>
      <c r="L4179" s="444">
        <f t="shared" ca="1" si="164"/>
        <v>-14710539644608.697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-14710539644608.697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-61293915185.869568</v>
      </c>
      <c r="L4180" s="444">
        <f t="shared" ca="1" si="164"/>
        <v>-14771833559794.566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-14771833559794.566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-61549306499.144028</v>
      </c>
      <c r="L4181" s="444">
        <f t="shared" ca="1" si="164"/>
        <v>-14833382866293.711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-14833382866293.711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-61805761942.890465</v>
      </c>
      <c r="L4182" s="444">
        <f t="shared" ca="1" si="164"/>
        <v>-14895188628236.602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-14895188628236.602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-62063285950.985847</v>
      </c>
      <c r="L4183" s="444">
        <f t="shared" ca="1" si="164"/>
        <v>-14957251914187.588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-14957251914187.588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-62321882975.781624</v>
      </c>
      <c r="L4184" s="444">
        <f t="shared" ca="1" si="164"/>
        <v>-15019573797163.369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-15019573797163.369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-62581557488.18071</v>
      </c>
      <c r="L4185" s="444">
        <f t="shared" ca="1" si="164"/>
        <v>-15082155354651.551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-15082155354651.551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-62842313977.71479</v>
      </c>
      <c r="L4186" s="444">
        <f t="shared" ca="1" si="164"/>
        <v>-15144997668629.266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-15144997668629.266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-63104156952.621941</v>
      </c>
      <c r="L4187" s="444">
        <f t="shared" ca="1" si="164"/>
        <v>-15208101825581.887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-15208101825581.887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-63367090939.924522</v>
      </c>
      <c r="L4188" s="444">
        <f t="shared" ca="1" si="164"/>
        <v>-15271468916521.811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-15271468916521.811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-63631120485.507545</v>
      </c>
      <c r="L4189" s="444">
        <f t="shared" ca="1" si="164"/>
        <v>-15335100037007.318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-15335100037007.318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-63896250154.197151</v>
      </c>
      <c r="L4190" s="444">
        <f t="shared" ca="1" si="164"/>
        <v>-15398996287161.516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-15398996287161.516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-64162484529.839645</v>
      </c>
      <c r="L4191" s="444">
        <f t="shared" ca="1" si="164"/>
        <v>-15463158771691.355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-15463158771691.355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-64429828215.380646</v>
      </c>
      <c r="L4192" s="444">
        <f t="shared" ca="1" si="164"/>
        <v>-15527588599906.736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-15527588599906.736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-64698285832.944733</v>
      </c>
      <c r="L4193" s="444">
        <f t="shared" ca="1" si="164"/>
        <v>-15592286885739.682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-15592286885739.682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-64967862023.915337</v>
      </c>
      <c r="L4194" s="444">
        <f t="shared" ca="1" si="164"/>
        <v>-15657254747763.598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-15657254747763.598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-65238561449.014992</v>
      </c>
      <c r="L4195" s="444">
        <f t="shared" ca="1" si="164"/>
        <v>-15722493309212.613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-15722493309212.613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-65510388788.385887</v>
      </c>
      <c r="L4196" s="444">
        <f t="shared" ca="1" si="164"/>
        <v>-15788003698001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-15788003698001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-65783348741.670837</v>
      </c>
      <c r="L4197" s="444">
        <f t="shared" ca="1" si="164"/>
        <v>-15853787046742.67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-15853787046742.67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-66057446028.09446</v>
      </c>
      <c r="L4198" s="444">
        <f t="shared" ca="1" si="164"/>
        <v>-15919844492770.764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-15919844492770.764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-66332685386.544846</v>
      </c>
      <c r="L4199" s="444">
        <f t="shared" ca="1" si="164"/>
        <v>-15986177178157.309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-15986177178157.309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-66609071575.655449</v>
      </c>
      <c r="L4200" s="444">
        <f t="shared" ca="1" si="164"/>
        <v>-16052786249732.965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-16052786249732.965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-66886609373.887352</v>
      </c>
      <c r="L4201" s="444">
        <f t="shared" ca="1" si="164"/>
        <v>-16119672859106.852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-16119672859106.852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-67165303579.611885</v>
      </c>
      <c r="L4202" s="444">
        <f t="shared" ca="1" si="164"/>
        <v>-16186838162686.463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-16186838162686.463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-67445159011.193596</v>
      </c>
      <c r="L4203" s="444">
        <f t="shared" ca="1" si="164"/>
        <v>-16254283321697.656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-16254283321697.656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-67726180507.07357</v>
      </c>
      <c r="L4204" s="444">
        <f t="shared" ca="1" si="164"/>
        <v>-16322009502204.73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-16322009502204.73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-68008372925.853043</v>
      </c>
      <c r="L4205" s="444">
        <f t="shared" ca="1" si="164"/>
        <v>-16390017875130.584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-16390017875130.584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-68291741146.377434</v>
      </c>
      <c r="L4206" s="444">
        <f t="shared" ca="1" si="164"/>
        <v>-16458309616276.961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-16458309616276.961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-68576290067.820671</v>
      </c>
      <c r="L4207" s="444">
        <f t="shared" ca="1" si="164"/>
        <v>-16526885906344.781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-16526885906344.781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-68862024609.769928</v>
      </c>
      <c r="L4208" s="444">
        <f t="shared" ca="1" si="164"/>
        <v>-16595747930954.551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-16595747930954.551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-69148949712.310623</v>
      </c>
      <c r="L4209" s="444">
        <f t="shared" ca="1" si="164"/>
        <v>-16664896880666.861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-16664896880666.861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-69437070336.111923</v>
      </c>
      <c r="L4210" s="444">
        <f t="shared" ca="1" si="164"/>
        <v>-16734333951002.973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-16734333951002.973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-69726391462.512375</v>
      </c>
      <c r="L4211" s="444">
        <f t="shared" ca="1" si="164"/>
        <v>-16804060342465.484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-16804060342465.484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-70016918093.606186</v>
      </c>
      <c r="L4212" s="444">
        <f t="shared" ca="1" si="164"/>
        <v>-16874077260559.09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-16874077260559.09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-70308655252.329529</v>
      </c>
      <c r="L4213" s="444">
        <f t="shared" ca="1" si="164"/>
        <v>-16944385915811.42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-16944385915811.42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-70601607982.547592</v>
      </c>
      <c r="L4214" s="444">
        <f t="shared" ca="1" si="164"/>
        <v>-17014987523793.967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-17014987523793.967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-70895781349.141525</v>
      </c>
      <c r="L4215" s="444">
        <f t="shared" ca="1" si="164"/>
        <v>-17085883305143.107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-17085883305143.107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-71191180438.096268</v>
      </c>
      <c r="L4216" s="444">
        <f t="shared" ca="1" si="164"/>
        <v>-17157074485581.203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-17157074485581.203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-71487810356.588348</v>
      </c>
      <c r="L4217" s="444">
        <f t="shared" ca="1" si="164"/>
        <v>-17228562295937.791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-17228562295937.791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-71785676233.074127</v>
      </c>
      <c r="L4218" s="444">
        <f t="shared" ca="1" si="164"/>
        <v>-17300347972170.865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-17300347972170.865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-72084783217.378601</v>
      </c>
      <c r="L4219" s="444">
        <f t="shared" ca="1" si="164"/>
        <v>-17372432755388.244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-17372432755388.244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-72385136480.784348</v>
      </c>
      <c r="L4220" s="444">
        <f t="shared" ca="1" si="164"/>
        <v>-17444817891869.029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-17444817891869.029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-72686741216.120956</v>
      </c>
      <c r="L4221" s="444">
        <f t="shared" ca="1" si="164"/>
        <v>-17517504633085.15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-17517504633085.15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-72989602637.854797</v>
      </c>
      <c r="L4222" s="444">
        <f t="shared" ca="1" si="164"/>
        <v>-17590494235723.006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-17590494235723.006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-73293725982.179184</v>
      </c>
      <c r="L4223" s="444">
        <f t="shared" ca="1" si="164"/>
        <v>-17663787961705.184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-17663787961705.184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-73599116507.104935</v>
      </c>
      <c r="L4224" s="444">
        <f t="shared" ca="1" si="164"/>
        <v>-17737387078212.289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-17737387078212.289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-73905779492.551208</v>
      </c>
      <c r="L4225" s="444">
        <f t="shared" ca="1" si="164"/>
        <v>-17811292857704.84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-17811292857704.84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-74213720240.436829</v>
      </c>
      <c r="L4226" s="444">
        <f t="shared" ca="1" si="164"/>
        <v>-17885506577945.277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-17885506577945.277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-74522944074.771988</v>
      </c>
      <c r="L4227" s="444">
        <f t="shared" ca="1" si="164"/>
        <v>-17960029522020.051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-17960029522020.051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-74833456341.750214</v>
      </c>
      <c r="L4228" s="444">
        <f t="shared" ca="1" si="164"/>
        <v>-18034862978361.801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-18034862978361.801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-75145262409.840836</v>
      </c>
      <c r="L4229" s="444">
        <f t="shared" ca="1" si="164"/>
        <v>-18110008240771.641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-18110008240771.641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-75458367669.881836</v>
      </c>
      <c r="L4230" s="444">
        <f t="shared" ca="1" si="164"/>
        <v>-18185466608441.523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-18185466608441.523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-75772777535.173019</v>
      </c>
      <c r="L4231" s="444">
        <f t="shared" ca="1" si="164"/>
        <v>-18261239385976.695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-18261239385976.695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-76088497441.569565</v>
      </c>
      <c r="L4232" s="444">
        <f t="shared" ca="1" si="164"/>
        <v>-18337327883418.266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-18337327883418.266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-76405532847.576111</v>
      </c>
      <c r="L4233" s="444">
        <f t="shared" ca="1" si="164"/>
        <v>-18413733416265.84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-18413733416265.84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-76723889234.440994</v>
      </c>
      <c r="L4234" s="444">
        <f t="shared" ca="1" si="164"/>
        <v>-18490457305500.281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-18490457305500.281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-77043572106.251175</v>
      </c>
      <c r="L4235" s="444">
        <f t="shared" ca="1" si="164"/>
        <v>-18567500877606.531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-18567500877606.531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-77364586990.027206</v>
      </c>
      <c r="L4236" s="444">
        <f t="shared" ca="1" si="164"/>
        <v>-18644865464596.559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-18644865464596.559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-77686939435.819</v>
      </c>
      <c r="L4237" s="444">
        <f t="shared" ca="1" si="164"/>
        <v>-18722552404032.379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-18722552404032.379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-78010635016.801575</v>
      </c>
      <c r="L4238" s="444">
        <f t="shared" ca="1" si="164"/>
        <v>-18800563039049.18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-18800563039049.18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-78335679329.371582</v>
      </c>
      <c r="L4239" s="444">
        <f t="shared" ca="1" si="164"/>
        <v>-18878898718378.551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-18878898718378.551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-78662077993.243958</v>
      </c>
      <c r="L4240" s="444">
        <f t="shared" ca="1" si="164"/>
        <v>-18957560796371.793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-18957560796371.793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-78989836651.549133</v>
      </c>
      <c r="L4241" s="444">
        <f t="shared" ca="1" si="164"/>
        <v>-19036550633023.344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-19036550633023.344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-79318960970.930603</v>
      </c>
      <c r="L4242" s="444">
        <f t="shared" ca="1" si="164"/>
        <v>-19115869593994.273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-19115869593994.273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-79649456641.642807</v>
      </c>
      <c r="L4243" s="444">
        <f t="shared" ca="1" si="164"/>
        <v>-19195519050635.918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-19195519050635.918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-79981329377.649658</v>
      </c>
      <c r="L4244" s="444">
        <f t="shared" ca="1" si="164"/>
        <v>-19275500380013.566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-19275500380013.566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-80314584916.72319</v>
      </c>
      <c r="L4245" s="444">
        <f t="shared" ca="1" si="164"/>
        <v>-19355814964930.289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-19355814964930.289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-80649229020.542877</v>
      </c>
      <c r="L4246" s="444">
        <f t="shared" ca="1" si="164"/>
        <v>-19436464193950.832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-19436464193950.832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-80985267474.795135</v>
      </c>
      <c r="L4247" s="444">
        <f t="shared" ca="1" si="164"/>
        <v>-19517449461425.629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-19517449461425.629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-81322706089.273453</v>
      </c>
      <c r="L4248" s="444">
        <f t="shared" ca="1" si="164"/>
        <v>-19598772167514.902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-19598772167514.902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-81661550697.97876</v>
      </c>
      <c r="L4249" s="444">
        <f t="shared" ca="1" si="164"/>
        <v>-19680433718212.883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-19680433718212.883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-82001807159.220337</v>
      </c>
      <c r="L4250" s="444">
        <f t="shared" ca="1" si="164"/>
        <v>-19762435525372.102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-19762435525372.102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-82343481355.717087</v>
      </c>
      <c r="L4251" s="444">
        <f t="shared" ca="1" si="164"/>
        <v>-19844779006727.82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-19844779006727.82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-82686579194.699249</v>
      </c>
      <c r="L4252" s="444">
        <f t="shared" ca="1" si="164"/>
        <v>-19927465585922.52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-19927465585922.52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-83031106608.010498</v>
      </c>
      <c r="L4253" s="444">
        <f t="shared" ca="1" si="164"/>
        <v>-20010496692530.531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-20010496692530.531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-83377069552.210541</v>
      </c>
      <c r="L4254" s="444">
        <f t="shared" ca="1" si="164"/>
        <v>-20093873762082.742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-20093873762082.742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-83724474008.678085</v>
      </c>
      <c r="L4255" s="444">
        <f t="shared" ca="1" si="164"/>
        <v>-20177598236091.422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-20177598236091.422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-84073325983.714264</v>
      </c>
      <c r="L4256" s="444">
        <f t="shared" ca="1" si="164"/>
        <v>-20261671562075.137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-20261671562075.137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-84423631508.646408</v>
      </c>
      <c r="L4257" s="444">
        <f t="shared" ca="1" si="164"/>
        <v>-20346095193583.781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-20346095193583.781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-84775396639.932419</v>
      </c>
      <c r="L4258" s="444">
        <f t="shared" ca="1" si="164"/>
        <v>-20430870590223.715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-20430870590223.715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-85128627459.265472</v>
      </c>
      <c r="L4259" s="444">
        <f t="shared" ca="1" si="164"/>
        <v>-20515999217682.98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-20515999217682.98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-85483330073.679077</v>
      </c>
      <c r="L4260" s="444">
        <f t="shared" ca="1" si="164"/>
        <v>-20601482547756.66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-20601482547756.66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-85839510615.652756</v>
      </c>
      <c r="L4261" s="444">
        <f t="shared" ca="1" si="164"/>
        <v>-20687322058372.313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-20687322058372.313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-86197175243.217972</v>
      </c>
      <c r="L4262" s="444">
        <f t="shared" ca="1" si="164"/>
        <v>-20773519233615.531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-20773519233615.531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-86556330140.064713</v>
      </c>
      <c r="L4263" s="444">
        <f t="shared" ca="1" si="164"/>
        <v>-20860075563755.598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-20860075563755.598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-86916981515.648315</v>
      </c>
      <c r="L4264" s="444">
        <f t="shared" ca="1" si="164"/>
        <v>-20946992545271.246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-20946992545271.246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-87279135605.29686</v>
      </c>
      <c r="L4265" s="444">
        <f t="shared" ca="1" si="164"/>
        <v>-21034271680876.543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-21034271680876.543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-87642798670.318924</v>
      </c>
      <c r="L4266" s="444">
        <f t="shared" ca="1" si="164"/>
        <v>-21121914479546.863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-21121914479546.863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-88007976998.111923</v>
      </c>
      <c r="L4267" s="444">
        <f t="shared" ca="1" si="164"/>
        <v>-21209922456544.977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-21209922456544.977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-88374676902.270737</v>
      </c>
      <c r="L4268" s="444">
        <f t="shared" ca="1" si="164"/>
        <v>-21298297133447.246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-21298297133447.246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-88742904722.696854</v>
      </c>
      <c r="L4269" s="444">
        <f t="shared" ca="1" si="164"/>
        <v>-21387040038169.941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-21387040038169.941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-89112666825.708084</v>
      </c>
      <c r="L4270" s="444">
        <f t="shared" ca="1" si="164"/>
        <v>-21476152704995.648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-21476152704995.648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-89483969604.148529</v>
      </c>
      <c r="L4271" s="444">
        <f t="shared" ca="1" si="164"/>
        <v>-21565636674599.797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-21565636674599.797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-89856819477.499146</v>
      </c>
      <c r="L4272" s="444">
        <f t="shared" ca="1" si="164"/>
        <v>-21655493494077.297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-21655493494077.297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-90231222891.988739</v>
      </c>
      <c r="L4273" s="444">
        <f t="shared" ca="1" si="164"/>
        <v>-21745724716969.285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-21745724716969.285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-90607186320.705353</v>
      </c>
      <c r="L4274" s="444">
        <f t="shared" ca="1" si="164"/>
        <v>-21836331903289.992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-21836331903289.992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-90984716263.708298</v>
      </c>
      <c r="L4275" s="444">
        <f t="shared" ca="1" si="164"/>
        <v>-21927316619553.699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-21927316619553.699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-91363819248.140411</v>
      </c>
      <c r="L4276" s="444">
        <f t="shared" ca="1" si="164"/>
        <v>-22018680438801.84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-22018680438801.84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-91744501828.341003</v>
      </c>
      <c r="L4277" s="444">
        <f t="shared" ca="1" si="164"/>
        <v>-22110424940630.18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-22110424940630.18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-92126770585.959076</v>
      </c>
      <c r="L4278" s="444">
        <f t="shared" ca="1" si="164"/>
        <v>-22202551711216.141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-22202551711216.141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-92510632130.067245</v>
      </c>
      <c r="L4279" s="444">
        <f t="shared" ca="1" si="164"/>
        <v>-22295062343346.207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-22295062343346.207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-92896093097.275864</v>
      </c>
      <c r="L4280" s="444">
        <f t="shared" ca="1" si="164"/>
        <v>-22387958436443.484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-22387958436443.484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-93283160151.847855</v>
      </c>
      <c r="L4281" s="444">
        <f t="shared" ca="1" si="164"/>
        <v>-22481241596595.332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-22481241596595.332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-93671839985.813889</v>
      </c>
      <c r="L4282" s="444">
        <f t="shared" ca="1" si="164"/>
        <v>-22574913436581.145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-22574913436581.145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-94062139319.088104</v>
      </c>
      <c r="L4283" s="444">
        <f t="shared" ca="1" si="164"/>
        <v>-22668975575900.234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-22668975575900.234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-94454064899.584305</v>
      </c>
      <c r="L4284" s="444">
        <f t="shared" ca="1" si="164"/>
        <v>-22763429640799.82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-22763429640799.82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-94847623503.332581</v>
      </c>
      <c r="L4285" s="444">
        <f t="shared" ca="1" si="164"/>
        <v>-22858277264303.152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-22858277264303.152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-95242821934.596466</v>
      </c>
      <c r="L4286" s="444">
        <f t="shared" ca="1" si="164"/>
        <v>-22953520086237.75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-22953520086237.75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-95639667025.990631</v>
      </c>
      <c r="L4287" s="444">
        <f t="shared" ca="1" si="164"/>
        <v>-23049159753263.742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-23049159753263.742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-96038165638.598923</v>
      </c>
      <c r="L4288" s="444">
        <f t="shared" ca="1" si="164"/>
        <v>-23145197918902.34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-23145197918902.34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-96438324662.093079</v>
      </c>
      <c r="L4289" s="444">
        <f t="shared" ca="1" si="164"/>
        <v>-23241636243564.434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-23241636243564.434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-96840151014.851807</v>
      </c>
      <c r="L4290" s="444">
        <f t="shared" ca="1" si="164"/>
        <v>-23338476394579.285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-23338476394579.285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-97243651644.080353</v>
      </c>
      <c r="L4291" s="444">
        <f t="shared" ca="1" si="164"/>
        <v>-23435720046223.367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-23435720046223.367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-97648833525.930695</v>
      </c>
      <c r="L4292" s="444">
        <f t="shared" ca="1" si="164"/>
        <v>-23533368879749.297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-23533368879749.297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-98055703665.62207</v>
      </c>
      <c r="L4293" s="444">
        <f t="shared" ca="1" si="164"/>
        <v>-23631424583414.918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-23631424583414.918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-98464269097.562164</v>
      </c>
      <c r="L4294" s="444">
        <f t="shared" ca="1" si="164"/>
        <v>-23729888852512.48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-23729888852512.48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-98874536885.468674</v>
      </c>
      <c r="L4295" s="444">
        <f t="shared" ca="1" si="164"/>
        <v>-23828763389397.949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-23828763389397.949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-99286514122.491455</v>
      </c>
      <c r="L4296" s="444">
        <f t="shared" ca="1" si="164"/>
        <v>-23928049903520.441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-23928049903520.441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-99700207931.335175</v>
      </c>
      <c r="L4297" s="444">
        <f t="shared" ca="1" si="164"/>
        <v>-24027750111451.777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-24027750111451.777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-100115625464.3824</v>
      </c>
      <c r="L4298" s="444">
        <f t="shared" ca="1" si="164"/>
        <v>-24127865736916.16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-24127865736916.16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-100532773903.81734</v>
      </c>
      <c r="L4299" s="444">
        <f t="shared" ca="1" si="164"/>
        <v>-24228398510819.977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-24228398510819.977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-100951660461.74991</v>
      </c>
      <c r="L4300" s="444">
        <f t="shared" ca="1" si="164"/>
        <v>-24329350171281.727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-24329350171281.727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-101372292380.34053</v>
      </c>
      <c r="L4301" s="444">
        <f t="shared" ca="1" si="164"/>
        <v>-24430722463662.066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-24430722463662.066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-101794676931.92528</v>
      </c>
      <c r="L4302" s="444">
        <f t="shared" ca="1" si="164"/>
        <v>-24532517140593.992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-24532517140593.992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-102218821419.14163</v>
      </c>
      <c r="L4303" s="444">
        <f t="shared" ca="1" si="164"/>
        <v>-24634735962013.133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-24634735962013.133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-102644733175.05472</v>
      </c>
      <c r="L4304" s="444">
        <f t="shared" ca="1" si="164"/>
        <v>-24737380695188.188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-24737380695188.188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-103072419563.28412</v>
      </c>
      <c r="L4305" s="444">
        <f t="shared" ca="1" si="164"/>
        <v>-24840453114751.473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-24840453114751.473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-103501887978.13113</v>
      </c>
      <c r="L4306" s="444">
        <f t="shared" ca="1" si="164"/>
        <v>-24943955002729.605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-24943955002729.605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-103933145844.7067</v>
      </c>
      <c r="L4307" s="444">
        <f t="shared" ca="1" si="164"/>
        <v>-25047888148574.313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-25047888148574.313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-104366200619.05963</v>
      </c>
      <c r="L4308" s="444">
        <f t="shared" ca="1" si="164"/>
        <v>-25152254349193.371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-25152254349193.371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-104801059788.30571</v>
      </c>
      <c r="L4309" s="444">
        <f t="shared" ca="1" si="164"/>
        <v>-25257055408981.676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-25257055408981.676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-105237730870.75699</v>
      </c>
      <c r="L4310" s="444">
        <f t="shared" ca="1" si="164"/>
        <v>-25362293139852.434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-25362293139852.434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-105676221416.0518</v>
      </c>
      <c r="L4311" s="444">
        <f t="shared" ca="1" si="164"/>
        <v>-25467969361268.484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-25467969361268.484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-106116539005.28535</v>
      </c>
      <c r="L4312" s="444">
        <f t="shared" ca="1" si="164"/>
        <v>-25574085900273.77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-25574085900273.77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-106558691251.1407</v>
      </c>
      <c r="L4313" s="444">
        <f t="shared" ca="1" si="164"/>
        <v>-25680644591524.91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-25680644591524.91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-107002685798.02046</v>
      </c>
      <c r="L4314" s="444">
        <f t="shared" ca="1" si="164"/>
        <v>-25787647277322.93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-25787647277322.93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-107448530322.17888</v>
      </c>
      <c r="L4315" s="444">
        <f t="shared" ca="1" si="164"/>
        <v>-25895095807645.109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-25895095807645.109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-107896232531.85461</v>
      </c>
      <c r="L4316" s="444">
        <f t="shared" ca="1" si="164"/>
        <v>-26002992040176.965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-26002992040176.965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-108345800167.40402</v>
      </c>
      <c r="L4317" s="444">
        <f t="shared" ca="1" si="164"/>
        <v>-26111337840344.367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-26111337840344.367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-108797241001.43486</v>
      </c>
      <c r="L4318" s="444">
        <f t="shared" ca="1" si="164"/>
        <v>-26220135081345.801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-26220135081345.801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-109250562838.94084</v>
      </c>
      <c r="L4319" s="444">
        <f t="shared" ca="1" si="164"/>
        <v>-26329385644184.742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-26329385644184.742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-109705773517.43643</v>
      </c>
      <c r="L4320" s="444">
        <f t="shared" ca="1" si="164"/>
        <v>-26439091417702.18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-26439091417702.18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-110162880907.09241</v>
      </c>
      <c r="L4321" s="444">
        <f t="shared" ca="1" si="164"/>
        <v>-26549254298609.273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-26549254298609.273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-110621892910.87196</v>
      </c>
      <c r="L4322" s="444">
        <f t="shared" ca="1" si="164"/>
        <v>-26659876191520.145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-26659876191520.145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-111082817464.66727</v>
      </c>
      <c r="L4323" s="444">
        <f t="shared" ca="1" si="164"/>
        <v>-26770959008984.813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-26770959008984.813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-111545662537.43672</v>
      </c>
      <c r="L4324" s="444">
        <f t="shared" ca="1" si="164"/>
        <v>-26882504671522.25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-26882504671522.25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-112010436131.34271</v>
      </c>
      <c r="L4325" s="444">
        <f t="shared" ca="1" si="164"/>
        <v>-26994515107653.594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-26994515107653.594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-112477146281.88997</v>
      </c>
      <c r="L4326" s="444">
        <f t="shared" ca="1" si="164"/>
        <v>-27106992253935.484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-27106992253935.484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-112945801058.06451</v>
      </c>
      <c r="L4327" s="444">
        <f t="shared" ca="1" si="164"/>
        <v>-27219938054993.551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-27219938054993.551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-113416408562.47313</v>
      </c>
      <c r="L4328" s="444">
        <f t="shared" ca="1" si="164"/>
        <v>-27333354463556.023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-27333354463556.023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-113888976931.48343</v>
      </c>
      <c r="L4329" s="444">
        <f t="shared" ca="1" si="164"/>
        <v>-27447243440487.508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-27447243440487.508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-114363514335.36461</v>
      </c>
      <c r="L4330" s="444">
        <f t="shared" ca="1" si="164"/>
        <v>-27561606954822.871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-27561606954822.871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-114840028978.42863</v>
      </c>
      <c r="L4331" s="444">
        <f t="shared" ca="1" si="164"/>
        <v>-27676446983801.301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-27676446983801.301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-115318529099.17209</v>
      </c>
      <c r="L4332" s="444">
        <f t="shared" ca="1" si="164"/>
        <v>-27791765512900.473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-27791765512900.473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-115799022970.41864</v>
      </c>
      <c r="L4333" s="444">
        <f t="shared" ca="1" si="164"/>
        <v>-27907564535870.891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-27907564535870.891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-116281518899.46204</v>
      </c>
      <c r="L4334" s="444">
        <f t="shared" ca="1" si="164"/>
        <v>-28023846054770.352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-28023846054770.352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-116766025228.20979</v>
      </c>
      <c r="L4335" s="444">
        <f t="shared" ca="1" si="164"/>
        <v>-28140612079998.563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-28140612079998.563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-117252550333.32733</v>
      </c>
      <c r="L4336" s="444">
        <f t="shared" ca="1" si="164"/>
        <v>-28257864630331.891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-28257864630331.891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-117741102626.38287</v>
      </c>
      <c r="L4337" s="444">
        <f t="shared" ca="1" si="164"/>
        <v>-28375605732958.273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-28375605732958.273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-118231690553.9928</v>
      </c>
      <c r="L4338" s="444">
        <f t="shared" ca="1" si="164"/>
        <v>-28493837423512.266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-28493837423512.266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-118724322597.96777</v>
      </c>
      <c r="L4339" s="444">
        <f t="shared" ca="1" si="164"/>
        <v>-28612561746110.234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-28612561746110.234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-119219007275.45929</v>
      </c>
      <c r="L4340" s="444">
        <f t="shared" ca="1" si="164"/>
        <v>-28731780753385.695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-28731780753385.695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-119715753139.10706</v>
      </c>
      <c r="L4341" s="444">
        <f t="shared" ca="1" si="164"/>
        <v>-28851496506524.801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-28851496506524.801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-120214568777.18666</v>
      </c>
      <c r="L4342" s="444">
        <f t="shared" ca="1" si="164"/>
        <v>-28971711075301.988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-28971711075301.988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-120715462813.75829</v>
      </c>
      <c r="L4343" s="444">
        <f t="shared" ref="L4343:L4597" ca="1" si="169">I4343-J4343+K4343</f>
        <v>-29092426538115.746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-29092426538115.746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-121218443908.81561</v>
      </c>
      <c r="L4344" s="444">
        <f t="shared" ca="1" si="169"/>
        <v>-29213644982024.563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-29213644982024.563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-121723520758.43567</v>
      </c>
      <c r="L4345" s="444">
        <f t="shared" ca="1" si="169"/>
        <v>-29335368502783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-29335368502783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-122230702094.92915</v>
      </c>
      <c r="L4346" s="444">
        <f t="shared" ca="1" si="169"/>
        <v>-29457599204877.93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-29457599204877.93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-122739996686.99138</v>
      </c>
      <c r="L4347" s="444">
        <f t="shared" ca="1" si="169"/>
        <v>-29580339201564.922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-29580339201564.922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-123251413339.85384</v>
      </c>
      <c r="L4348" s="444">
        <f t="shared" ca="1" si="169"/>
        <v>-29703590614904.777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-29703590614904.777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-123764960895.43657</v>
      </c>
      <c r="L4349" s="444">
        <f t="shared" ca="1" si="169"/>
        <v>-29827355575800.215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-29827355575800.215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-124280648232.5009</v>
      </c>
      <c r="L4350" s="444">
        <f t="shared" ca="1" si="169"/>
        <v>-29951636224032.715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-29951636224032.715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-124798484266.80298</v>
      </c>
      <c r="L4351" s="444">
        <f t="shared" ca="1" si="169"/>
        <v>-30076434708299.52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-30076434708299.52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-125318477951.248</v>
      </c>
      <c r="L4352" s="444">
        <f t="shared" ca="1" si="169"/>
        <v>-30201753186250.766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-30201753186250.766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-125840638276.04486</v>
      </c>
      <c r="L4353" s="444">
        <f t="shared" ca="1" si="169"/>
        <v>-30327593824526.809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-30327593824526.809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-126364974268.86168</v>
      </c>
      <c r="L4354" s="444">
        <f t="shared" ca="1" si="169"/>
        <v>-30453958798795.672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-30453958798795.672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-126891494994.98196</v>
      </c>
      <c r="L4355" s="444">
        <f t="shared" ca="1" si="169"/>
        <v>-30580850293790.652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-30580850293790.652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-127420209557.46104</v>
      </c>
      <c r="L4356" s="444">
        <f t="shared" ca="1" si="169"/>
        <v>-30708270503348.113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-30708270503348.113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-127951127097.2838</v>
      </c>
      <c r="L4357" s="444">
        <f t="shared" ca="1" si="169"/>
        <v>-30836221630445.398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-30836221630445.398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-128484256793.52249</v>
      </c>
      <c r="L4358" s="444">
        <f t="shared" ca="1" si="169"/>
        <v>-30964705887238.922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-30964705887238.922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-129019607863.4955</v>
      </c>
      <c r="L4359" s="444">
        <f t="shared" ca="1" si="169"/>
        <v>-31093725495102.418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-31093725495102.418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-129557189562.92676</v>
      </c>
      <c r="L4360" s="444">
        <f t="shared" ca="1" si="169"/>
        <v>-31223282684665.344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-31223282684665.344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-130097011186.10559</v>
      </c>
      <c r="L4361" s="444">
        <f t="shared" ca="1" si="169"/>
        <v>-31353379695851.449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-31353379695851.449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-130639082066.0477</v>
      </c>
      <c r="L4362" s="444">
        <f t="shared" ca="1" si="169"/>
        <v>-31484018777917.496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-31484018777917.496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-131183411574.65623</v>
      </c>
      <c r="L4363" s="444">
        <f t="shared" ca="1" si="169"/>
        <v>-31615202189492.152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-31615202189492.152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-131730009122.88399</v>
      </c>
      <c r="L4364" s="444">
        <f t="shared" ca="1" si="169"/>
        <v>-31746932198615.035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-31746932198615.035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-132278884160.89598</v>
      </c>
      <c r="L4365" s="444">
        <f t="shared" ca="1" si="169"/>
        <v>-31879211082775.93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-31879211082775.93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-132830046178.23305</v>
      </c>
      <c r="L4366" s="444">
        <f t="shared" ca="1" si="169"/>
        <v>-32012041128954.164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-32012041128954.164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-133383504703.97568</v>
      </c>
      <c r="L4367" s="444">
        <f t="shared" ca="1" si="169"/>
        <v>-32145424633658.141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-32145424633658.141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-133939269306.90892</v>
      </c>
      <c r="L4368" s="444">
        <f t="shared" ca="1" si="169"/>
        <v>-32279363902965.051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-32279363902965.051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-134497349595.68771</v>
      </c>
      <c r="L4369" s="444">
        <f t="shared" ca="1" si="169"/>
        <v>-32413861252560.738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-32413861252560.738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-135057755219.00307</v>
      </c>
      <c r="L4370" s="444">
        <f t="shared" ca="1" si="169"/>
        <v>-32548919007779.742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-32548919007779.742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-135620495865.74892</v>
      </c>
      <c r="L4371" s="444">
        <f t="shared" ca="1" si="169"/>
        <v>-32684539503645.492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-32684539503645.492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-136185581265.18956</v>
      </c>
      <c r="L4372" s="444">
        <f t="shared" ca="1" si="169"/>
        <v>-32820725084910.684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-32820725084910.684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-136753021187.12785</v>
      </c>
      <c r="L4373" s="444">
        <f t="shared" ca="1" si="169"/>
        <v>-32957478106097.813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-32957478106097.813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-137322825442.0742</v>
      </c>
      <c r="L4374" s="444">
        <f t="shared" ca="1" si="169"/>
        <v>-33094800931539.887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-33094800931539.887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-137895003881.4162</v>
      </c>
      <c r="L4375" s="444">
        <f t="shared" ca="1" si="169"/>
        <v>-33232695935421.305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-33232695935421.305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-138469566397.58878</v>
      </c>
      <c r="L4376" s="444">
        <f t="shared" ca="1" si="169"/>
        <v>-33371165501818.895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-33371165501818.895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-139046522924.24536</v>
      </c>
      <c r="L4377" s="444">
        <f t="shared" ca="1" si="169"/>
        <v>-33510212024743.141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-33510212024743.141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-139625883436.42978</v>
      </c>
      <c r="L4378" s="444">
        <f t="shared" ca="1" si="169"/>
        <v>-33649837908179.57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-33649837908179.57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-140207657950.74823</v>
      </c>
      <c r="L4379" s="444">
        <f t="shared" ca="1" si="169"/>
        <v>-33790045566130.32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-33790045566130.32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-140791856525.54303</v>
      </c>
      <c r="L4380" s="444">
        <f t="shared" ca="1" si="169"/>
        <v>-33930837422655.863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-33930837422655.863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-141378489261.06607</v>
      </c>
      <c r="L4381" s="444">
        <f t="shared" ca="1" si="169"/>
        <v>-34072215911916.93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-34072215911916.93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-141967566299.65387</v>
      </c>
      <c r="L4382" s="444">
        <f t="shared" ca="1" si="169"/>
        <v>-34214183478216.582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-34214183478216.582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-142559097825.90244</v>
      </c>
      <c r="L4383" s="444">
        <f t="shared" ca="1" si="169"/>
        <v>-34356742576042.484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-34356742576042.484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-143153094066.84369</v>
      </c>
      <c r="L4384" s="444">
        <f t="shared" ca="1" si="169"/>
        <v>-34499895670109.328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-34499895670109.328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-143749565292.12222</v>
      </c>
      <c r="L4385" s="444">
        <f t="shared" ca="1" si="169"/>
        <v>-34643645235401.449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-34643645235401.449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-144348521814.17273</v>
      </c>
      <c r="L4386" s="444">
        <f t="shared" ca="1" si="169"/>
        <v>-34787993757215.621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-34787993757215.621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-144949973988.39841</v>
      </c>
      <c r="L4387" s="444">
        <f t="shared" ca="1" si="169"/>
        <v>-34932943731204.02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-34932943731204.02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-145553932213.3501</v>
      </c>
      <c r="L4388" s="444">
        <f t="shared" ca="1" si="169"/>
        <v>-35078497663417.371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-35078497663417.371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-146160406930.90573</v>
      </c>
      <c r="L4389" s="444">
        <f t="shared" ca="1" si="169"/>
        <v>-35224658070348.273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-35224658070348.273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-146769408626.45114</v>
      </c>
      <c r="L4390" s="444">
        <f t="shared" ca="1" si="169"/>
        <v>-35371427478974.727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-35371427478974.727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-147380947829.06137</v>
      </c>
      <c r="L4391" s="444">
        <f t="shared" ca="1" si="169"/>
        <v>-35518808426803.789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-35518808426803.789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-147995035111.68246</v>
      </c>
      <c r="L4392" s="444">
        <f t="shared" ca="1" si="169"/>
        <v>-35666803461915.469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-35666803461915.469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-148611681091.31445</v>
      </c>
      <c r="L4393" s="444">
        <f t="shared" ca="1" si="169"/>
        <v>-35815415143006.781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-35815415143006.781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-149230896429.19492</v>
      </c>
      <c r="L4394" s="444">
        <f t="shared" ca="1" si="169"/>
        <v>-35964646039435.977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-35964646039435.977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-149852691830.98325</v>
      </c>
      <c r="L4395" s="444">
        <f t="shared" ca="1" si="169"/>
        <v>-36114498731266.961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-36114498731266.961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-150477078046.94568</v>
      </c>
      <c r="L4396" s="444">
        <f t="shared" ca="1" si="169"/>
        <v>-36264975809313.906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-36264975809313.906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-151104065872.14127</v>
      </c>
      <c r="L4397" s="444">
        <f t="shared" ca="1" si="169"/>
        <v>-36416079875186.047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-36416079875186.047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-151733666146.60852</v>
      </c>
      <c r="L4398" s="444">
        <f t="shared" ca="1" si="169"/>
        <v>-36567813541332.656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-36567813541332.656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-152365889755.55273</v>
      </c>
      <c r="L4399" s="444">
        <f t="shared" ca="1" si="169"/>
        <v>-36720179431088.211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-36720179431088.211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-153000747629.53421</v>
      </c>
      <c r="L4400" s="444">
        <f t="shared" ca="1" si="169"/>
        <v>-36873180178717.742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-36873180178717.742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-153638250744.65726</v>
      </c>
      <c r="L4401" s="444">
        <f t="shared" ca="1" si="169"/>
        <v>-37026818429462.398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-37026818429462.398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-154278410122.75998</v>
      </c>
      <c r="L4402" s="444">
        <f t="shared" ca="1" si="169"/>
        <v>-37181096839585.156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-37181096839585.156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-154921236831.60483</v>
      </c>
      <c r="L4403" s="444">
        <f t="shared" ca="1" si="169"/>
        <v>-37336018076416.758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-37336018076416.758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-155566741985.06982</v>
      </c>
      <c r="L4404" s="444">
        <f t="shared" ca="1" si="169"/>
        <v>-37491584818401.828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-37491584818401.828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-156214936743.34094</v>
      </c>
      <c r="L4405" s="444">
        <f t="shared" ca="1" si="169"/>
        <v>-37647799755145.172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-37647799755145.172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-156865832313.10489</v>
      </c>
      <c r="L4406" s="444">
        <f t="shared" ca="1" si="169"/>
        <v>-37804665587458.273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-37804665587458.273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-157519439947.7428</v>
      </c>
      <c r="L4407" s="444">
        <f t="shared" ca="1" si="169"/>
        <v>-37962185027406.016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-37962185027406.016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-158175770947.52505</v>
      </c>
      <c r="L4408" s="444">
        <f t="shared" ca="1" si="169"/>
        <v>-38120360798353.539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-38120360798353.539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-158834836659.8064</v>
      </c>
      <c r="L4409" s="444">
        <f t="shared" ca="1" si="169"/>
        <v>-38279195635013.344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-38279195635013.344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-159496648479.22226</v>
      </c>
      <c r="L4410" s="444">
        <f t="shared" ca="1" si="169"/>
        <v>-38438692283492.563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-38438692283492.563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-160161217847.88568</v>
      </c>
      <c r="L4411" s="444">
        <f t="shared" ca="1" si="169"/>
        <v>-38598853501340.445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-38598853501340.445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-160828556255.58517</v>
      </c>
      <c r="L4412" s="444">
        <f t="shared" ca="1" si="169"/>
        <v>-38759682057596.031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-38759682057596.031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-161498675239.98346</v>
      </c>
      <c r="L4413" s="444">
        <f t="shared" ca="1" si="169"/>
        <v>-38921180732836.016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-38921180732836.016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-162171586386.81674</v>
      </c>
      <c r="L4414" s="444">
        <f t="shared" ca="1" si="169"/>
        <v>-39083352319222.836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-39083352319222.836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-162847301330.09515</v>
      </c>
      <c r="L4415" s="444">
        <f t="shared" ca="1" si="169"/>
        <v>-39246199620552.93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-39246199620552.93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-163525831752.30386</v>
      </c>
      <c r="L4416" s="444">
        <f t="shared" ca="1" si="169"/>
        <v>-39409725452305.234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-39409725452305.234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-164207189384.60513</v>
      </c>
      <c r="L4417" s="444">
        <f t="shared" ca="1" si="169"/>
        <v>-39573932641689.836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-39573932641689.836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-164891386007.04099</v>
      </c>
      <c r="L4418" s="444">
        <f t="shared" ca="1" si="169"/>
        <v>-39738824027696.875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-39738824027696.875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-165578433448.73697</v>
      </c>
      <c r="L4419" s="444">
        <f t="shared" ca="1" si="169"/>
        <v>-39904402461145.609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-39904402461145.609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-166268343588.10669</v>
      </c>
      <c r="L4420" s="444">
        <f t="shared" ca="1" si="169"/>
        <v>-40070670804733.719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-40070670804733.719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-166961128353.05716</v>
      </c>
      <c r="L4421" s="444">
        <f t="shared" ca="1" si="169"/>
        <v>-40237631933086.773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-40237631933086.773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-167656799721.19489</v>
      </c>
      <c r="L4422" s="444">
        <f t="shared" ca="1" si="169"/>
        <v>-40405288732807.969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-40405288732807.969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-168355369720.0332</v>
      </c>
      <c r="L4423" s="444">
        <f t="shared" ca="1" si="169"/>
        <v>-40573644102528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-40573644102528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-169056850427.20001</v>
      </c>
      <c r="L4424" s="444">
        <f t="shared" ca="1" si="169"/>
        <v>-40742700952955.203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-40742700952955.203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-169761253970.64667</v>
      </c>
      <c r="L4425" s="444">
        <f t="shared" ca="1" si="169"/>
        <v>-40912462206925.852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-40912462206925.852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-170468592528.85773</v>
      </c>
      <c r="L4426" s="444">
        <f t="shared" ca="1" si="169"/>
        <v>-41082930799454.711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-41082930799454.711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-171178878331.06128</v>
      </c>
      <c r="L4427" s="444">
        <f t="shared" ca="1" si="169"/>
        <v>-41254109677785.773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-41254109677785.773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-171892123657.44073</v>
      </c>
      <c r="L4428" s="444">
        <f t="shared" ca="1" si="169"/>
        <v>-41426001801443.211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-41426001801443.211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-172608340839.34671</v>
      </c>
      <c r="L4429" s="444">
        <f t="shared" ca="1" si="169"/>
        <v>-41598610142282.555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-41598610142282.555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-173327542259.51065</v>
      </c>
      <c r="L4430" s="444">
        <f t="shared" ca="1" si="169"/>
        <v>-41771937684542.063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-41771937684542.063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-174049740352.25861</v>
      </c>
      <c r="L4431" s="444">
        <f t="shared" ca="1" si="169"/>
        <v>-41945987424894.32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-41945987424894.32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-174774947603.72632</v>
      </c>
      <c r="L4432" s="444">
        <f t="shared" ca="1" si="169"/>
        <v>-42120762372498.047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-42120762372498.047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-175503176552.0752</v>
      </c>
      <c r="L4433" s="444">
        <f t="shared" ca="1" si="169"/>
        <v>-42296265549050.125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-42296265549050.125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-176234439787.70886</v>
      </c>
      <c r="L4434" s="444">
        <f t="shared" ca="1" si="169"/>
        <v>-42472499988837.836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-42472499988837.836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-176968749953.49097</v>
      </c>
      <c r="L4435" s="444">
        <f t="shared" ca="1" si="169"/>
        <v>-42649468738791.328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-42649468738791.328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-177706119744.96387</v>
      </c>
      <c r="L4436" s="444">
        <f t="shared" ca="1" si="169"/>
        <v>-42827174858536.289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-42827174858536.289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-178446561910.56787</v>
      </c>
      <c r="L4437" s="444">
        <f t="shared" ca="1" si="169"/>
        <v>-43005621420446.859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-43005621420446.859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-179190089251.86191</v>
      </c>
      <c r="L4438" s="444">
        <f t="shared" ca="1" si="169"/>
        <v>-43184811509698.719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-43184811509698.719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-179936714623.74466</v>
      </c>
      <c r="L4439" s="444">
        <f t="shared" ca="1" si="169"/>
        <v>-43364748224322.461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-43364748224322.461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-180686450934.67691</v>
      </c>
      <c r="L4440" s="444">
        <f t="shared" ca="1" si="169"/>
        <v>-43545434675257.141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-43545434675257.141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-181439311146.90475</v>
      </c>
      <c r="L4441" s="444">
        <f t="shared" ca="1" si="169"/>
        <v>-43726873986404.047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-43726873986404.047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-182195308276.68353</v>
      </c>
      <c r="L4442" s="444">
        <f t="shared" ca="1" si="169"/>
        <v>-43909069294680.727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-43909069294680.727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-182954455394.50302</v>
      </c>
      <c r="L4443" s="444">
        <f t="shared" ca="1" si="169"/>
        <v>-44092023750075.227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-44092023750075.227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-183716765625.31345</v>
      </c>
      <c r="L4444" s="444">
        <f t="shared" ca="1" si="169"/>
        <v>-44275740515700.539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-44275740515700.539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-184482252148.75226</v>
      </c>
      <c r="L4445" s="444">
        <f t="shared" ca="1" si="169"/>
        <v>-44460222767849.289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-44460222767849.289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-185250928199.37204</v>
      </c>
      <c r="L4446" s="444">
        <f t="shared" ca="1" si="169"/>
        <v>-44645473696048.664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-44645473696048.664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-186022807066.86945</v>
      </c>
      <c r="L4447" s="444">
        <f t="shared" ca="1" si="169"/>
        <v>-44831496503115.531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-44831496503115.531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-186797902096.3147</v>
      </c>
      <c r="L4448" s="444">
        <f t="shared" ca="1" si="169"/>
        <v>-45018294405211.844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-45018294405211.844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-187576226688.38269</v>
      </c>
      <c r="L4449" s="444">
        <f t="shared" ca="1" si="169"/>
        <v>-45205870631900.227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-45205870631900.227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-188357794299.58429</v>
      </c>
      <c r="L4450" s="444">
        <f t="shared" ca="1" si="169"/>
        <v>-45394228426199.813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-45394228426199.813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-189142618442.49921</v>
      </c>
      <c r="L4451" s="444">
        <f t="shared" ca="1" si="169"/>
        <v>-45583371044642.313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-45583371044642.313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-189930712686.00964</v>
      </c>
      <c r="L4452" s="444">
        <f t="shared" ca="1" si="169"/>
        <v>-45773301757328.32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-45773301757328.32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-190722090655.53467</v>
      </c>
      <c r="L4453" s="444">
        <f t="shared" ca="1" si="169"/>
        <v>-45964023847983.852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-45964023847983.852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-191516766033.26605</v>
      </c>
      <c r="L4454" s="444">
        <f t="shared" ca="1" si="169"/>
        <v>-46155540614017.117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-46155540614017.117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-192314752558.40466</v>
      </c>
      <c r="L4455" s="444">
        <f t="shared" ca="1" si="169"/>
        <v>-46347855366575.523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-46347855366575.523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-193116064027.39801</v>
      </c>
      <c r="L4456" s="444">
        <f t="shared" ca="1" si="169"/>
        <v>-46540971430602.922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-46540971430602.922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-193920714294.17883</v>
      </c>
      <c r="L4457" s="444">
        <f t="shared" ca="1" si="169"/>
        <v>-46734892144897.102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-46734892144897.102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-194728717270.4046</v>
      </c>
      <c r="L4458" s="444">
        <f t="shared" ca="1" si="169"/>
        <v>-46929620862167.508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-46929620862167.508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-195540086925.69794</v>
      </c>
      <c r="L4459" s="444">
        <f t="shared" ca="1" si="169"/>
        <v>-47125160949093.203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-47125160949093.203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-196354837287.88834</v>
      </c>
      <c r="L4460" s="444">
        <f t="shared" ca="1" si="169"/>
        <v>-47321515786381.094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-47321515786381.094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-197172982443.25455</v>
      </c>
      <c r="L4461" s="444">
        <f t="shared" ca="1" si="169"/>
        <v>-47518688768824.352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-47518688768824.352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-197994536536.76813</v>
      </c>
      <c r="L4462" s="444">
        <f t="shared" ca="1" si="169"/>
        <v>-47716683305361.117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-47716683305361.117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-198819513772.33798</v>
      </c>
      <c r="L4463" s="444">
        <f t="shared" ca="1" si="169"/>
        <v>-47915502819133.453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-47915502819133.453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-199647928413.05606</v>
      </c>
      <c r="L4464" s="444">
        <f t="shared" ca="1" si="169"/>
        <v>-48115150747546.508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-48115150747546.508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-200479794781.44379</v>
      </c>
      <c r="L4465" s="444">
        <f t="shared" ca="1" si="169"/>
        <v>-48315630542327.953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-48315630542327.953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-201315127259.6998</v>
      </c>
      <c r="L4466" s="444">
        <f t="shared" ca="1" si="169"/>
        <v>-48516945669587.656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-48516945669587.656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-202153940289.94858</v>
      </c>
      <c r="L4467" s="444">
        <f t="shared" ca="1" si="169"/>
        <v>-48719099609877.602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-48719099609877.602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-202996248374.48999</v>
      </c>
      <c r="L4468" s="444">
        <f t="shared" ca="1" si="169"/>
        <v>-48922095858252.094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-48922095858252.094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-203842066076.05038</v>
      </c>
      <c r="L4469" s="444">
        <f t="shared" ca="1" si="169"/>
        <v>-49125937924328.141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-49125937924328.141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-204691408018.03391</v>
      </c>
      <c r="L4470" s="444">
        <f t="shared" ca="1" si="169"/>
        <v>-49330629332346.172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-49330629332346.172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-205544288884.77573</v>
      </c>
      <c r="L4471" s="444">
        <f t="shared" ca="1" si="169"/>
        <v>-49536173621230.945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-49536173621230.945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-206400723421.79559</v>
      </c>
      <c r="L4472" s="444">
        <f t="shared" ca="1" si="169"/>
        <v>-49742574344652.742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-49742574344652.742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-207260726436.0531</v>
      </c>
      <c r="L4473" s="444">
        <f t="shared" ca="1" si="169"/>
        <v>-49949835071088.797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-49949835071088.797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-208124312796.20331</v>
      </c>
      <c r="L4474" s="444">
        <f t="shared" ca="1" si="169"/>
        <v>-50157959383885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-50157959383885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-208991497432.85416</v>
      </c>
      <c r="L4475" s="444">
        <f t="shared" ca="1" si="169"/>
        <v>-50366950881317.852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-50366950881317.852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-209862295338.82437</v>
      </c>
      <c r="L4476" s="444">
        <f t="shared" ca="1" si="169"/>
        <v>-50576813176656.68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-50576813176656.68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-210736721569.40283</v>
      </c>
      <c r="L4477" s="444">
        <f t="shared" ca="1" si="169"/>
        <v>-50787549898226.086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-50787549898226.086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-211614791242.6087</v>
      </c>
      <c r="L4478" s="444">
        <f t="shared" ca="1" si="169"/>
        <v>-50999164689468.695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-50999164689468.695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-212496519539.45288</v>
      </c>
      <c r="L4479" s="444">
        <f t="shared" ca="1" si="169"/>
        <v>-51211661209008.148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-51211661209008.148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-213381921704.20062</v>
      </c>
      <c r="L4480" s="444">
        <f t="shared" ca="1" si="169"/>
        <v>-51425043130712.352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-51425043130712.352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-214271013044.6348</v>
      </c>
      <c r="L4481" s="444">
        <f t="shared" ca="1" si="169"/>
        <v>-51639314143756.984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-51639314143756.984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-215163808932.32077</v>
      </c>
      <c r="L4482" s="444">
        <f t="shared" ca="1" si="169"/>
        <v>-51854477952689.305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-51854477952689.305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-216060324802.8721</v>
      </c>
      <c r="L4483" s="444">
        <f t="shared" ca="1" si="169"/>
        <v>-52070538277492.18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-52070538277492.18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-216960576156.21741</v>
      </c>
      <c r="L4484" s="444">
        <f t="shared" ca="1" si="169"/>
        <v>-52287498853648.398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-52287498853648.398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-217864578556.86832</v>
      </c>
      <c r="L4485" s="444">
        <f t="shared" ca="1" si="169"/>
        <v>-52505363432205.266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-52505363432205.266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-218772347634.1886</v>
      </c>
      <c r="L4486" s="444">
        <f t="shared" ca="1" si="169"/>
        <v>-52724135779839.453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-52724135779839.453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-219683899082.6644</v>
      </c>
      <c r="L4487" s="444">
        <f t="shared" ca="1" si="169"/>
        <v>-52943819678922.117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-52943819678922.117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-220599248662.17548</v>
      </c>
      <c r="L4488" s="444">
        <f t="shared" ca="1" si="169"/>
        <v>-53164418927584.289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-53164418927584.289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-221518412198.26785</v>
      </c>
      <c r="L4489" s="444">
        <f t="shared" ca="1" si="169"/>
        <v>-53385937339782.555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-53385937339782.555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-222441405582.42731</v>
      </c>
      <c r="L4490" s="444">
        <f t="shared" ca="1" si="169"/>
        <v>-53608378745364.984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-53608378745364.984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-223368244772.3541</v>
      </c>
      <c r="L4491" s="444">
        <f t="shared" ca="1" si="169"/>
        <v>-53831746990137.336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-53831746990137.336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-224298945792.23889</v>
      </c>
      <c r="L4492" s="444">
        <f t="shared" ca="1" si="169"/>
        <v>-54056045935929.578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-54056045935929.578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-225233524733.03992</v>
      </c>
      <c r="L4493" s="444">
        <f t="shared" ca="1" si="169"/>
        <v>-54281279460662.617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-54281279460662.617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-226171997752.76089</v>
      </c>
      <c r="L4494" s="444">
        <f t="shared" ca="1" si="169"/>
        <v>-54507451458415.375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-54507451458415.375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-227114381076.73071</v>
      </c>
      <c r="L4495" s="444">
        <f t="shared" ca="1" si="169"/>
        <v>-54734565839492.109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-54734565839492.109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-228060690997.88379</v>
      </c>
      <c r="L4496" s="444">
        <f t="shared" ca="1" si="169"/>
        <v>-54962626530489.992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-54962626530489.992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-229010943877.04166</v>
      </c>
      <c r="L4497" s="444">
        <f t="shared" ca="1" si="169"/>
        <v>-55191637474367.031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-55191637474367.031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-229965156143.19592</v>
      </c>
      <c r="L4498" s="444">
        <f t="shared" ca="1" si="169"/>
        <v>-55421602630510.227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-55421602630510.227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-230923344293.79263</v>
      </c>
      <c r="L4499" s="444">
        <f t="shared" ca="1" si="169"/>
        <v>-55652525974804.016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-55652525974804.016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-231885524895.01675</v>
      </c>
      <c r="L4500" s="444">
        <f t="shared" ca="1" si="169"/>
        <v>-55884411499699.031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-55884411499699.031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-232851714582.07925</v>
      </c>
      <c r="L4501" s="444">
        <f t="shared" ca="1" si="169"/>
        <v>-56117263214281.109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-56117263214281.109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-233821930059.50461</v>
      </c>
      <c r="L4502" s="444">
        <f t="shared" ca="1" si="169"/>
        <v>-56351085144340.617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-56351085144340.617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-234796188101.41922</v>
      </c>
      <c r="L4503" s="444">
        <f t="shared" ca="1" si="169"/>
        <v>-56585881332442.039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-56585881332442.039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-235774505551.84183</v>
      </c>
      <c r="L4504" s="444">
        <f t="shared" ca="1" si="169"/>
        <v>-56821655837993.883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-56821655837993.883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-236756899324.97452</v>
      </c>
      <c r="L4505" s="444">
        <f t="shared" ca="1" si="169"/>
        <v>-57058412737318.859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-57058412737318.859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-237743386405.49527</v>
      </c>
      <c r="L4506" s="444">
        <f t="shared" ca="1" si="169"/>
        <v>-57296156123724.352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-57296156123724.352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-238733983848.85147</v>
      </c>
      <c r="L4507" s="444">
        <f t="shared" ca="1" si="169"/>
        <v>-57534890107573.203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-57534890107573.203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-239728708781.55496</v>
      </c>
      <c r="L4508" s="444">
        <f t="shared" ca="1" si="169"/>
        <v>-57774618816354.758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-57774618816354.758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-240727578401.47812</v>
      </c>
      <c r="L4509" s="444">
        <f t="shared" ca="1" si="169"/>
        <v>-58015346394756.234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-58015346394756.234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-241730609978.15097</v>
      </c>
      <c r="L4510" s="444">
        <f t="shared" ca="1" si="169"/>
        <v>-58257077004734.383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-58257077004734.383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-242737820853.05994</v>
      </c>
      <c r="L4511" s="444">
        <f t="shared" ca="1" si="169"/>
        <v>-58499814825587.445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-58499814825587.445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-243749228439.94772</v>
      </c>
      <c r="L4512" s="444">
        <f t="shared" ca="1" si="169"/>
        <v>-58743564054027.391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-58743564054027.391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-244764850225.11414</v>
      </c>
      <c r="L4513" s="444">
        <f t="shared" ca="1" si="169"/>
        <v>-58988328904252.508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-58988328904252.508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-245784703767.71881</v>
      </c>
      <c r="L4514" s="444">
        <f t="shared" ca="1" si="169"/>
        <v>-59234113608020.227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-59234113608020.227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-246808806700.08426</v>
      </c>
      <c r="L4515" s="444">
        <f t="shared" ca="1" si="169"/>
        <v>-59480922414720.313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-59480922414720.313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-247837176728.00134</v>
      </c>
      <c r="L4516" s="444">
        <f t="shared" ca="1" si="169"/>
        <v>-59728759591448.313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-59728759591448.313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-248869831631.03464</v>
      </c>
      <c r="L4517" s="444">
        <f t="shared" ca="1" si="169"/>
        <v>-59977629423079.344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-59977629423079.344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-249906789262.83057</v>
      </c>
      <c r="L4518" s="444">
        <f t="shared" ca="1" si="169"/>
        <v>-60227536212342.172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-60227536212342.172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-250948067551.42572</v>
      </c>
      <c r="L4519" s="444">
        <f t="shared" ca="1" si="169"/>
        <v>-60478484279893.594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-60478484279893.594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-251993684499.55664</v>
      </c>
      <c r="L4520" s="444">
        <f t="shared" ca="1" si="169"/>
        <v>-60730477964393.148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-60730477964393.148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-253043658184.97144</v>
      </c>
      <c r="L4521" s="444">
        <f t="shared" ca="1" si="169"/>
        <v>-60983521622578.117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-60983521622578.117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-254098006760.74219</v>
      </c>
      <c r="L4522" s="444">
        <f t="shared" ca="1" si="169"/>
        <v>-61237619629338.859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-61237619629338.859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-255156748455.57855</v>
      </c>
      <c r="L4523" s="444">
        <f t="shared" ca="1" si="169"/>
        <v>-61492776377794.438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-61492776377794.438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-256219901574.14349</v>
      </c>
      <c r="L4524" s="444">
        <f t="shared" ca="1" si="169"/>
        <v>-61748996279368.578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-61748996279368.578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-257287484497.36908</v>
      </c>
      <c r="L4525" s="444">
        <f t="shared" ca="1" si="169"/>
        <v>-62006283763865.945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-62006283763865.945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-258359515682.77478</v>
      </c>
      <c r="L4526" s="444">
        <f t="shared" ca="1" si="169"/>
        <v>-62264643279548.719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-62264643279548.719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-259436013664.78629</v>
      </c>
      <c r="L4527" s="444">
        <f t="shared" ca="1" si="169"/>
        <v>-62524079293213.508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-62524079293213.508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-260516997055.05627</v>
      </c>
      <c r="L4528" s="444">
        <f t="shared" ca="1" si="169"/>
        <v>-62784596290268.563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-62784596290268.563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-261602484542.78568</v>
      </c>
      <c r="L4529" s="444">
        <f t="shared" ca="1" si="169"/>
        <v>-63046198774811.352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-63046198774811.352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-262692494895.0473</v>
      </c>
      <c r="L4530" s="444">
        <f t="shared" ca="1" si="169"/>
        <v>-63308891269706.398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-63308891269706.398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-263787046957.10999</v>
      </c>
      <c r="L4531" s="444">
        <f t="shared" ca="1" si="169"/>
        <v>-63572678316663.508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-63572678316663.508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-264886159652.76459</v>
      </c>
      <c r="L4532" s="444">
        <f t="shared" ca="1" si="169"/>
        <v>-63837564476316.273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-63837564476316.273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-265989851984.65112</v>
      </c>
      <c r="L4533" s="444">
        <f t="shared" ca="1" si="169"/>
        <v>-64103554328300.922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-64103554328300.922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-267098143034.58716</v>
      </c>
      <c r="L4534" s="444">
        <f t="shared" ca="1" si="169"/>
        <v>-64370652471335.508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-64370652471335.508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-268211051963.89795</v>
      </c>
      <c r="L4535" s="444">
        <f t="shared" ca="1" si="169"/>
        <v>-64638863523299.406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-64638863523299.406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-269328598013.74756</v>
      </c>
      <c r="L4536" s="444">
        <f t="shared" ca="1" si="169"/>
        <v>-64908192121313.156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-64908192121313.156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-270450800505.47147</v>
      </c>
      <c r="L4537" s="444">
        <f t="shared" ca="1" si="169"/>
        <v>-65178642921818.625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-65178642921818.625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-271577678840.91092</v>
      </c>
      <c r="L4538" s="444">
        <f t="shared" ca="1" si="169"/>
        <v>-65450220600659.539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-65450220600659.539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-272709252502.74808</v>
      </c>
      <c r="L4539" s="444">
        <f t="shared" ca="1" si="169"/>
        <v>-65722929853162.289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-65722929853162.289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-273845541054.8429</v>
      </c>
      <c r="L4540" s="444">
        <f t="shared" ca="1" si="169"/>
        <v>-65996775394217.133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-65996775394217.133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-274986564142.57141</v>
      </c>
      <c r="L4541" s="444">
        <f t="shared" ca="1" si="169"/>
        <v>-66271761958359.703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-66271761958359.703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-276132341493.16541</v>
      </c>
      <c r="L4542" s="444">
        <f t="shared" ca="1" si="169"/>
        <v>-66547894299852.867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-66547894299852.867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-277282892916.05359</v>
      </c>
      <c r="L4543" s="444">
        <f t="shared" ca="1" si="169"/>
        <v>-66825177192768.922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-66825177192768.922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-278438238303.20386</v>
      </c>
      <c r="L4544" s="444">
        <f t="shared" ca="1" si="169"/>
        <v>-67103615431072.125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-67103615431072.125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-279598397629.46716</v>
      </c>
      <c r="L4545" s="444">
        <f t="shared" ca="1" si="169"/>
        <v>-67383213828701.594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-67383213828701.594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-280763390952.92328</v>
      </c>
      <c r="L4546" s="444">
        <f t="shared" ca="1" si="169"/>
        <v>-67663977219654.516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-67663977219654.516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-281933238415.22717</v>
      </c>
      <c r="L4547" s="444">
        <f t="shared" ca="1" si="169"/>
        <v>-67945910458069.742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-67945910458069.742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-283107960241.95728</v>
      </c>
      <c r="L4548" s="444">
        <f t="shared" ca="1" si="169"/>
        <v>-68229018418311.703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-68229018418311.703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-284287576742.96545</v>
      </c>
      <c r="L4549" s="444">
        <f t="shared" ca="1" si="169"/>
        <v>-68513305995054.672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-68513305995054.672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-285472108312.72778</v>
      </c>
      <c r="L4550" s="444">
        <f t="shared" ca="1" si="169"/>
        <v>-68798778103367.398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-68798778103367.398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-286661575430.69751</v>
      </c>
      <c r="L4551" s="444">
        <f t="shared" ca="1" si="169"/>
        <v>-69085439678798.094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-69085439678798.094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-287855998661.65869</v>
      </c>
      <c r="L4552" s="444">
        <f t="shared" ca="1" si="169"/>
        <v>-69373295677459.75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-69373295677459.75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-289055398656.08228</v>
      </c>
      <c r="L4553" s="444">
        <f t="shared" ca="1" si="169"/>
        <v>-69662351076115.836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-69662351076115.836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-290259796150.4826</v>
      </c>
      <c r="L4554" s="444">
        <f t="shared" ca="1" si="169"/>
        <v>-69952610872266.32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-69952610872266.32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-291469211967.77631</v>
      </c>
      <c r="L4555" s="444">
        <f t="shared" ca="1" si="169"/>
        <v>-70244080084234.094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-70244080084234.094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-292683667017.64203</v>
      </c>
      <c r="L4556" s="444">
        <f t="shared" ca="1" si="169"/>
        <v>-70536763751251.734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-70536763751251.734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-293903182296.8822</v>
      </c>
      <c r="L4557" s="444">
        <f t="shared" ca="1" si="169"/>
        <v>-70830666933548.609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-70830666933548.609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-295127778889.78589</v>
      </c>
      <c r="L4558" s="444">
        <f t="shared" ca="1" si="169"/>
        <v>-71125794712438.391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-71125794712438.391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-296357477968.49329</v>
      </c>
      <c r="L4559" s="444">
        <f t="shared" ca="1" si="169"/>
        <v>-71422152190406.891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-71422152190406.891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-297592300793.36206</v>
      </c>
      <c r="L4560" s="444">
        <f t="shared" ca="1" si="169"/>
        <v>-71719744491200.25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-71719744491200.25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-298832268713.33435</v>
      </c>
      <c r="L4561" s="444">
        <f t="shared" ca="1" si="169"/>
        <v>-72018576759913.578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-72018576759913.578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-300077403166.30658</v>
      </c>
      <c r="L4562" s="444">
        <f t="shared" ca="1" si="169"/>
        <v>-72318654163079.891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-72318654163079.891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-301327725679.49951</v>
      </c>
      <c r="L4563" s="444">
        <f t="shared" ca="1" si="169"/>
        <v>-72619981888759.391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-72619981888759.391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-302583257869.83081</v>
      </c>
      <c r="L4564" s="444">
        <f t="shared" ca="1" si="169"/>
        <v>-72922565146629.219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-72922565146629.219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-303844021444.28839</v>
      </c>
      <c r="L4565" s="444">
        <f t="shared" ca="1" si="169"/>
        <v>-73226409168073.5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-73226409168073.5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-305110038200.30627</v>
      </c>
      <c r="L4566" s="444">
        <f t="shared" ca="1" si="169"/>
        <v>-73531519206273.813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-73531519206273.813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-306381330026.14087</v>
      </c>
      <c r="L4567" s="444">
        <f t="shared" ca="1" si="169"/>
        <v>-73837900536299.953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-73837900536299.953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-307657918901.24982</v>
      </c>
      <c r="L4568" s="444">
        <f t="shared" ca="1" si="169"/>
        <v>-74145558455201.203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-74145558455201.203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-308939826896.67169</v>
      </c>
      <c r="L4569" s="444">
        <f t="shared" ca="1" si="169"/>
        <v>-74454498282097.875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-74454498282097.875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-310227076175.40784</v>
      </c>
      <c r="L4570" s="444">
        <f t="shared" ca="1" si="169"/>
        <v>-74764725358273.281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-74764725358273.281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-311519688992.80536</v>
      </c>
      <c r="L4571" s="444">
        <f t="shared" ca="1" si="169"/>
        <v>-75076245047266.094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-75076245047266.094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-312817687696.94208</v>
      </c>
      <c r="L4572" s="444">
        <f t="shared" ca="1" si="169"/>
        <v>-75389062734963.031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-75389062734963.031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-314121094729.01263</v>
      </c>
      <c r="L4573" s="444">
        <f t="shared" ca="1" si="169"/>
        <v>-75703183829692.047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-75703183829692.047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-315429932623.71686</v>
      </c>
      <c r="L4574" s="444">
        <f t="shared" ca="1" si="169"/>
        <v>-76018613762315.766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-76018613762315.766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-316744224009.64905</v>
      </c>
      <c r="L4575" s="444">
        <f t="shared" ca="1" si="169"/>
        <v>-76335357986325.422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-76335357986325.422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-318063991609.68927</v>
      </c>
      <c r="L4576" s="444">
        <f t="shared" ca="1" si="169"/>
        <v>-76653421977935.109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-76653421977935.109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-319389258241.3963</v>
      </c>
      <c r="L4577" s="444">
        <f t="shared" ca="1" si="169"/>
        <v>-76972811236176.5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-76972811236176.5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-320720046817.4021</v>
      </c>
      <c r="L4578" s="444">
        <f t="shared" ca="1" si="169"/>
        <v>-77293531282993.906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-77293531282993.906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-322056380345.80792</v>
      </c>
      <c r="L4579" s="444">
        <f t="shared" ca="1" si="169"/>
        <v>-77615587663339.719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-77615587663339.719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-323398281930.58215</v>
      </c>
      <c r="L4580" s="444">
        <f t="shared" ca="1" si="169"/>
        <v>-77938985945270.297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-77938985945270.297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-324745774771.95959</v>
      </c>
      <c r="L4581" s="444">
        <f t="shared" ca="1" si="169"/>
        <v>-78263731720042.25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-78263731720042.25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-326098882166.84271</v>
      </c>
      <c r="L4582" s="444">
        <f t="shared" ca="1" si="169"/>
        <v>-78589830602209.094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-78589830602209.094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-327457627509.20453</v>
      </c>
      <c r="L4583" s="444">
        <f t="shared" ca="1" si="169"/>
        <v>-78917288229718.297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-78917288229718.297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-328822034290.49292</v>
      </c>
      <c r="L4584" s="444">
        <f t="shared" ca="1" si="169"/>
        <v>-79246110264008.797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-79246110264008.797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-330192126100.03662</v>
      </c>
      <c r="L4585" s="444">
        <f t="shared" ca="1" si="169"/>
        <v>-79576302390108.828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-79576302390108.828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-331567926625.45343</v>
      </c>
      <c r="L4586" s="444">
        <f t="shared" ca="1" si="169"/>
        <v>-79907870316734.281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-79907870316734.281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-332949459653.05951</v>
      </c>
      <c r="L4587" s="444">
        <f t="shared" ca="1" si="169"/>
        <v>-80240819776387.344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-80240819776387.344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-334336749068.28058</v>
      </c>
      <c r="L4588" s="444">
        <f t="shared" ca="1" si="169"/>
        <v>-80575156525455.625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-80575156525455.625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-335729818856.06512</v>
      </c>
      <c r="L4589" s="444">
        <f t="shared" ca="1" si="169"/>
        <v>-80910886344311.688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-80910886344311.688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-337128693101.29871</v>
      </c>
      <c r="L4590" s="444">
        <f t="shared" ca="1" si="169"/>
        <v>-81248015037412.984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-81248015037412.984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-338533395989.22076</v>
      </c>
      <c r="L4591" s="444">
        <f t="shared" ca="1" si="169"/>
        <v>-81586548433402.203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-81586548433402.203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-339943951805.84253</v>
      </c>
      <c r="L4592" s="444">
        <f t="shared" ca="1" si="169"/>
        <v>-81926492385208.047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-81926492385208.047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-341360384938.36688</v>
      </c>
      <c r="L4593" s="444">
        <f t="shared" ca="1" si="169"/>
        <v>-82267852770146.406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-82267852770146.406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-342782719875.61005</v>
      </c>
      <c r="L4594" s="444">
        <f t="shared" ca="1" si="169"/>
        <v>-82610635490022.016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-82610635490022.016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-344210981208.42505</v>
      </c>
      <c r="L4595" s="444">
        <f t="shared" ca="1" si="169"/>
        <v>-82954846471230.438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-82954846471230.438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-345645193630.12683</v>
      </c>
      <c r="L4596" s="444">
        <f t="shared" ca="1" si="169"/>
        <v>-83300491664860.563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-83300491664860.563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-347085381936.91901</v>
      </c>
      <c r="L4597" s="444">
        <f t="shared" ca="1" si="169"/>
        <v>-83647577046797.484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-83647577046797.484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-348531571028.32288</v>
      </c>
      <c r="L4598" s="444">
        <f t="shared" ref="L4598:L4852" ca="1" si="174">I4598-J4598+K4598</f>
        <v>-83996108617825.813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-83996108617825.813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-349983785907.60754</v>
      </c>
      <c r="L4599" s="444">
        <f t="shared" ca="1" si="174"/>
        <v>-84346092403733.422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-84346092403733.422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-351442051682.2226</v>
      </c>
      <c r="L4600" s="444">
        <f t="shared" ca="1" si="174"/>
        <v>-84697534455415.641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-84697534455415.641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-352906393564.23181</v>
      </c>
      <c r="L4601" s="444">
        <f t="shared" ca="1" si="174"/>
        <v>-85050440848979.875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-85050440848979.875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-354376836870.74945</v>
      </c>
      <c r="L4602" s="444">
        <f t="shared" ca="1" si="174"/>
        <v>-85404817685850.625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-85404817685850.625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-355853407024.37762</v>
      </c>
      <c r="L4603" s="444">
        <f t="shared" ca="1" si="174"/>
        <v>-85760671092875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-85760671092875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-357336129553.64581</v>
      </c>
      <c r="L4604" s="444">
        <f t="shared" ca="1" si="174"/>
        <v>-86118007222428.641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-86118007222428.641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-358825030093.45264</v>
      </c>
      <c r="L4605" s="444">
        <f t="shared" ca="1" si="174"/>
        <v>-86476832252522.094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-86476832252522.094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-360320134385.50873</v>
      </c>
      <c r="L4606" s="444">
        <f t="shared" ca="1" si="174"/>
        <v>-86837152386907.609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-86837152386907.609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-361821468278.78168</v>
      </c>
      <c r="L4607" s="444">
        <f t="shared" ca="1" si="174"/>
        <v>-87198973855186.391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-87198973855186.391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-363329057729.9433</v>
      </c>
      <c r="L4608" s="444">
        <f t="shared" ca="1" si="174"/>
        <v>-87562302912916.328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-87562302912916.328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-364842928803.81805</v>
      </c>
      <c r="L4609" s="444">
        <f t="shared" ca="1" si="174"/>
        <v>-87927145841720.141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-87927145841720.141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-366363107673.83392</v>
      </c>
      <c r="L4610" s="444">
        <f t="shared" ca="1" si="174"/>
        <v>-88293508949393.969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-88293508949393.969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-367889620622.47485</v>
      </c>
      <c r="L4611" s="444">
        <f t="shared" ca="1" si="174"/>
        <v>-88661398570016.438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-88661398570016.438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-369422494041.73517</v>
      </c>
      <c r="L4612" s="444">
        <f t="shared" ca="1" si="174"/>
        <v>-89030821064058.172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-89030821064058.172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-370961754433.57568</v>
      </c>
      <c r="L4613" s="444">
        <f t="shared" ca="1" si="174"/>
        <v>-89401782818491.75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-89401782818491.75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-372507428410.38226</v>
      </c>
      <c r="L4614" s="444">
        <f t="shared" ca="1" si="174"/>
        <v>-89774290246902.125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-89774290246902.125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-374059542695.42554</v>
      </c>
      <c r="L4615" s="444">
        <f t="shared" ca="1" si="174"/>
        <v>-90148349789597.547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-90148349789597.547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-375618124123.32312</v>
      </c>
      <c r="L4616" s="444">
        <f t="shared" ca="1" si="174"/>
        <v>-90523967913720.875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-90523967913720.875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-377183199640.50366</v>
      </c>
      <c r="L4617" s="444">
        <f t="shared" ca="1" si="174"/>
        <v>-90901151113361.375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-90901151113361.375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-378754796305.67236</v>
      </c>
      <c r="L4618" s="444">
        <f t="shared" ca="1" si="174"/>
        <v>-91279905909667.047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-91279905909667.047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-380332941290.27936</v>
      </c>
      <c r="L4619" s="444">
        <f t="shared" ca="1" si="174"/>
        <v>-91660238850957.328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-91660238850957.328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-381917661878.98889</v>
      </c>
      <c r="L4620" s="444">
        <f t="shared" ca="1" si="174"/>
        <v>-92042156512836.313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-92042156512836.313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-383508985470.15131</v>
      </c>
      <c r="L4621" s="444">
        <f t="shared" ca="1" si="174"/>
        <v>-92425665498306.469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-92425665498306.469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-385106939576.27698</v>
      </c>
      <c r="L4622" s="444">
        <f t="shared" ca="1" si="174"/>
        <v>-92810772437882.75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-92810772437882.75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-386711551824.51147</v>
      </c>
      <c r="L4623" s="444">
        <f t="shared" ca="1" si="174"/>
        <v>-93197483989707.266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-93197483989707.266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-388322849957.11359</v>
      </c>
      <c r="L4624" s="444">
        <f t="shared" ca="1" si="174"/>
        <v>-93585806839664.375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-93585806839664.375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-389940861831.93488</v>
      </c>
      <c r="L4625" s="444">
        <f t="shared" ca="1" si="174"/>
        <v>-93975747701496.313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-93975747701496.313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-391565615422.90131</v>
      </c>
      <c r="L4626" s="444">
        <f t="shared" ca="1" si="174"/>
        <v>-94367313316919.219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-94367313316919.219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-393197138820.49677</v>
      </c>
      <c r="L4627" s="444">
        <f t="shared" ca="1" si="174"/>
        <v>-94760510455739.719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-94760510455739.719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-394835460232.24884</v>
      </c>
      <c r="L4628" s="444">
        <f t="shared" ca="1" si="174"/>
        <v>-95155345915971.969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-95155345915971.969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-396480607983.21655</v>
      </c>
      <c r="L4629" s="444">
        <f t="shared" ca="1" si="174"/>
        <v>-95551826523955.188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-95551826523955.188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-398132610516.47992</v>
      </c>
      <c r="L4630" s="444">
        <f t="shared" ca="1" si="174"/>
        <v>-95949959134471.672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-95949959134471.672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-399791496393.63196</v>
      </c>
      <c r="L4631" s="444">
        <f t="shared" ca="1" si="174"/>
        <v>-96349750630865.297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-96349750630865.297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-401457294295.27209</v>
      </c>
      <c r="L4632" s="444">
        <f t="shared" ca="1" si="174"/>
        <v>-96751207925160.563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-96751207925160.563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-403130033021.50232</v>
      </c>
      <c r="L4633" s="444">
        <f t="shared" ca="1" si="174"/>
        <v>-97154337958182.063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-97154337958182.063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-404809741492.42523</v>
      </c>
      <c r="L4634" s="444">
        <f t="shared" ca="1" si="174"/>
        <v>-97559147699674.484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-97559147699674.484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-406496448748.64368</v>
      </c>
      <c r="L4635" s="444">
        <f t="shared" ca="1" si="174"/>
        <v>-97965644148423.125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-97965644148423.125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-408190183951.763</v>
      </c>
      <c r="L4636" s="444">
        <f t="shared" ca="1" si="174"/>
        <v>-98373834332374.891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-98373834332374.891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-409890976384.89539</v>
      </c>
      <c r="L4637" s="444">
        <f t="shared" ca="1" si="174"/>
        <v>-98783725308759.781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-98783725308759.781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-411598855453.16577</v>
      </c>
      <c r="L4638" s="444">
        <f t="shared" ca="1" si="174"/>
        <v>-99195324164212.953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-99195324164212.953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-413313850684.22064</v>
      </c>
      <c r="L4639" s="444">
        <f t="shared" ca="1" si="174"/>
        <v>-99608638014897.172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-99608638014897.172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-415035991728.73822</v>
      </c>
      <c r="L4640" s="444">
        <f t="shared" ca="1" si="174"/>
        <v>-100023674006625.91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-100023674006625.91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-416765308360.94128</v>
      </c>
      <c r="L4641" s="444">
        <f t="shared" ca="1" si="174"/>
        <v>-100440439314986.84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-100440439314986.84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-418501830479.11182</v>
      </c>
      <c r="L4642" s="444">
        <f t="shared" ca="1" si="174"/>
        <v>-100858941145465.95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-100858941145465.95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-420245588106.10815</v>
      </c>
      <c r="L4643" s="444">
        <f t="shared" ca="1" si="174"/>
        <v>-101279186733572.06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-101279186733572.06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-421996611389.88361</v>
      </c>
      <c r="L4644" s="444">
        <f t="shared" ca="1" si="174"/>
        <v>-101701183344961.95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-101701183344961.95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-423754930604.00812</v>
      </c>
      <c r="L4645" s="444">
        <f t="shared" ca="1" si="174"/>
        <v>-102124938275565.97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-102124938275565.97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-425520576148.19153</v>
      </c>
      <c r="L4646" s="444">
        <f t="shared" ca="1" si="174"/>
        <v>-102550458851714.16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-102550458851714.16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-427293578548.80896</v>
      </c>
      <c r="L4647" s="444">
        <f t="shared" ca="1" si="174"/>
        <v>-102977752430262.97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-102977752430262.97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-429073968459.42902</v>
      </c>
      <c r="L4648" s="444">
        <f t="shared" ca="1" si="174"/>
        <v>-103406826398722.39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-103406826398722.39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-430861776661.34326</v>
      </c>
      <c r="L4649" s="444">
        <f t="shared" ca="1" si="174"/>
        <v>-103837688175383.73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-103837688175383.73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-432657034064.09888</v>
      </c>
      <c r="L4650" s="444">
        <f t="shared" ca="1" si="174"/>
        <v>-104270345209447.83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-104270345209447.83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-434459771706.03259</v>
      </c>
      <c r="L4651" s="444">
        <f t="shared" ca="1" si="174"/>
        <v>-104704804981153.86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-104704804981153.86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-436270020754.80774</v>
      </c>
      <c r="L4652" s="444">
        <f t="shared" ca="1" si="174"/>
        <v>-105141075001908.67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-105141075001908.67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-438087812507.95282</v>
      </c>
      <c r="L4653" s="444">
        <f t="shared" ca="1" si="174"/>
        <v>-105579162814416.63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-105579162814416.63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-439913178393.40259</v>
      </c>
      <c r="L4654" s="444">
        <f t="shared" ca="1" si="174"/>
        <v>-106019075992810.03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-106019075992810.03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-441746149970.04181</v>
      </c>
      <c r="L4655" s="444">
        <f t="shared" ca="1" si="174"/>
        <v>-106460822142780.08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-106460822142780.08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-443586758928.25031</v>
      </c>
      <c r="L4656" s="444">
        <f t="shared" ca="1" si="174"/>
        <v>-106904408901708.33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-106904408901708.33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-445435037090.45135</v>
      </c>
      <c r="L4657" s="444">
        <f t="shared" ca="1" si="174"/>
        <v>-107349843938798.78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-107349843938798.78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-447291016411.66156</v>
      </c>
      <c r="L4658" s="444">
        <f t="shared" ca="1" si="174"/>
        <v>-107797134955210.44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-107797134955210.44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-449154728980.04346</v>
      </c>
      <c r="L4659" s="444">
        <f t="shared" ca="1" si="174"/>
        <v>-108246289684190.48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-108246289684190.48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-451026207017.46033</v>
      </c>
      <c r="L4660" s="444">
        <f t="shared" ca="1" si="174"/>
        <v>-108697315891207.94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-108697315891207.94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-452905482880.03308</v>
      </c>
      <c r="L4661" s="444">
        <f t="shared" ca="1" si="174"/>
        <v>-109150221374087.97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-109150221374087.97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-454792589058.69989</v>
      </c>
      <c r="L4662" s="444">
        <f t="shared" ca="1" si="174"/>
        <v>-109605013963146.67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-109605013963146.67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-456687558179.77777</v>
      </c>
      <c r="L4663" s="444">
        <f t="shared" ca="1" si="174"/>
        <v>-110061701521326.45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-110061701521326.45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-458590423005.52679</v>
      </c>
      <c r="L4664" s="444">
        <f t="shared" ca="1" si="174"/>
        <v>-110520291944331.98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-110520291944331.98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-460501216434.71661</v>
      </c>
      <c r="L4665" s="444">
        <f t="shared" ca="1" si="174"/>
        <v>-110980793160766.7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-110980793160766.7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-462419971503.19458</v>
      </c>
      <c r="L4666" s="444">
        <f t="shared" ca="1" si="174"/>
        <v>-111443213132269.89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-111443213132269.89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-464346721384.45795</v>
      </c>
      <c r="L4667" s="444">
        <f t="shared" ca="1" si="174"/>
        <v>-111907559853654.34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-111907559853654.34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-466281499390.2265</v>
      </c>
      <c r="L4668" s="444">
        <f t="shared" ca="1" si="174"/>
        <v>-112373841353044.56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-112373841353044.56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-468224338971.01898</v>
      </c>
      <c r="L4669" s="444">
        <f t="shared" ca="1" si="174"/>
        <v>-112842065692015.58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-112842065692015.58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-470175273716.73157</v>
      </c>
      <c r="L4670" s="444">
        <f t="shared" ca="1" si="174"/>
        <v>-113312240965732.31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-113312240965732.31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-472134337357.2179</v>
      </c>
      <c r="L4671" s="444">
        <f t="shared" ca="1" si="174"/>
        <v>-113784375303089.53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-113784375303089.53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-474101563762.87305</v>
      </c>
      <c r="L4672" s="444">
        <f t="shared" ca="1" si="174"/>
        <v>-114258476866852.41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-114258476866852.41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-476076986945.21832</v>
      </c>
      <c r="L4673" s="444">
        <f t="shared" ca="1" si="174"/>
        <v>-114734553853797.63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-114734553853797.63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-478060641057.49011</v>
      </c>
      <c r="L4674" s="444">
        <f t="shared" ca="1" si="174"/>
        <v>-115212614494855.11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-115212614494855.11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-480052560395.22968</v>
      </c>
      <c r="L4675" s="444">
        <f t="shared" ca="1" si="174"/>
        <v>-115692667055250.34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-115692667055250.34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-482052779396.8764</v>
      </c>
      <c r="L4676" s="444">
        <f t="shared" ca="1" si="174"/>
        <v>-116174719834647.22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-116174719834647.22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-484061332644.3634</v>
      </c>
      <c r="L4677" s="444">
        <f t="shared" ca="1" si="174"/>
        <v>-116658781167291.58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-116658781167291.58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-486078254863.7149</v>
      </c>
      <c r="L4678" s="444">
        <f t="shared" ca="1" si="174"/>
        <v>-117144859422155.3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-117144859422155.3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-488103580925.64703</v>
      </c>
      <c r="L4679" s="444">
        <f t="shared" ca="1" si="174"/>
        <v>-117632963003080.94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-117632963003080.94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-490137345846.17059</v>
      </c>
      <c r="L4680" s="444">
        <f t="shared" ca="1" si="174"/>
        <v>-118123100348927.11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-118123100348927.11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-492179584787.19629</v>
      </c>
      <c r="L4681" s="444">
        <f t="shared" ca="1" si="174"/>
        <v>-118615279933714.31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-118615279933714.31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-494230333057.14294</v>
      </c>
      <c r="L4682" s="444">
        <f t="shared" ca="1" si="174"/>
        <v>-119109510266771.45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-119109510266771.45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-496289626111.54767</v>
      </c>
      <c r="L4683" s="444">
        <f t="shared" ca="1" si="174"/>
        <v>-119605799892883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-119605799892883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-498357499553.67914</v>
      </c>
      <c r="L4684" s="444">
        <f t="shared" ca="1" si="174"/>
        <v>-120104157392436.67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-120104157392436.67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-500433989135.15277</v>
      </c>
      <c r="L4685" s="444">
        <f t="shared" ca="1" si="174"/>
        <v>-120604591381571.83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-120604591381571.83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-502519130756.54919</v>
      </c>
      <c r="L4686" s="444">
        <f t="shared" ca="1" si="174"/>
        <v>-121107110512328.38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-121107110512328.38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-504612960468.03491</v>
      </c>
      <c r="L4687" s="444">
        <f t="shared" ca="1" si="174"/>
        <v>-121611723472796.41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-121611723472796.41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-506715514469.98505</v>
      </c>
      <c r="L4688" s="444">
        <f t="shared" ca="1" si="174"/>
        <v>-122118438987266.39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-122118438987266.39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-508826829113.60992</v>
      </c>
      <c r="L4689" s="444">
        <f t="shared" ca="1" si="174"/>
        <v>-122627265816380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-122627265816380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-510946940901.58331</v>
      </c>
      <c r="L4690" s="444">
        <f t="shared" ca="1" si="174"/>
        <v>-123138212757281.58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-123138212757281.58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-513075886488.67322</v>
      </c>
      <c r="L4691" s="444">
        <f t="shared" ca="1" si="174"/>
        <v>-123651288643770.25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-123651288643770.25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-515213702682.37604</v>
      </c>
      <c r="L4692" s="444">
        <f t="shared" ca="1" si="174"/>
        <v>-124166502346452.63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-124166502346452.63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-517360426443.55261</v>
      </c>
      <c r="L4693" s="444">
        <f t="shared" ca="1" si="174"/>
        <v>-124683862772896.17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-124683862772896.17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-519516094887.06738</v>
      </c>
      <c r="L4694" s="444">
        <f t="shared" ca="1" si="174"/>
        <v>-125203378867783.23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-125203378867783.23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-521680745282.43018</v>
      </c>
      <c r="L4695" s="444">
        <f t="shared" ca="1" si="174"/>
        <v>-125725059613065.67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-125725059613065.67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-523854415054.44037</v>
      </c>
      <c r="L4696" s="444">
        <f t="shared" ca="1" si="174"/>
        <v>-126248914028120.11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-126248914028120.11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-526037141783.83374</v>
      </c>
      <c r="L4697" s="444">
        <f t="shared" ca="1" si="174"/>
        <v>-126774951169903.94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-126774951169903.94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-528228963207.93304</v>
      </c>
      <c r="L4698" s="444">
        <f t="shared" ca="1" si="174"/>
        <v>-127303180133111.88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-127303180133111.88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-530429917221.2995</v>
      </c>
      <c r="L4699" s="444">
        <f t="shared" ca="1" si="174"/>
        <v>-127833610050333.17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-127833610050333.17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-532640041876.38818</v>
      </c>
      <c r="L4700" s="444">
        <f t="shared" ca="1" si="174"/>
        <v>-128366250092209.56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-128366250092209.56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-534859375384.20654</v>
      </c>
      <c r="L4701" s="444">
        <f t="shared" ca="1" si="174"/>
        <v>-128901109467593.77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-128901109467593.77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-537087956114.974</v>
      </c>
      <c r="L4702" s="444">
        <f t="shared" ca="1" si="174"/>
        <v>-129438197423708.73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-129438197423708.73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-539325822598.78638</v>
      </c>
      <c r="L4703" s="444">
        <f t="shared" ca="1" si="174"/>
        <v>-129977523246307.52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-129977523246307.52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-541573013526.28131</v>
      </c>
      <c r="L4704" s="444">
        <f t="shared" ca="1" si="174"/>
        <v>-130519096259833.8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-130519096259833.8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-543829567749.3075</v>
      </c>
      <c r="L4705" s="444">
        <f t="shared" ca="1" si="174"/>
        <v>-131062925827583.11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-131062925827583.11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-546095524281.59625</v>
      </c>
      <c r="L4706" s="444">
        <f t="shared" ca="1" si="174"/>
        <v>-131609021351864.7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-131609021351864.7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-548370922299.43628</v>
      </c>
      <c r="L4707" s="444">
        <f t="shared" ca="1" si="174"/>
        <v>-132157392274164.14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-132157392274164.14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-550655801142.35046</v>
      </c>
      <c r="L4708" s="444">
        <f t="shared" ca="1" si="174"/>
        <v>-132708048075306.48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-132708048075306.48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-552950200313.7771</v>
      </c>
      <c r="L4709" s="444">
        <f t="shared" ca="1" si="174"/>
        <v>-133260998275620.27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-133260998275620.27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-555254159481.75098</v>
      </c>
      <c r="L4710" s="444">
        <f t="shared" ca="1" si="174"/>
        <v>-133816252435102.02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-133816252435102.02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-557567718479.5918</v>
      </c>
      <c r="L4711" s="444">
        <f t="shared" ca="1" si="174"/>
        <v>-134373820153581.61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-134373820153581.61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-559890917306.59009</v>
      </c>
      <c r="L4712" s="444">
        <f t="shared" ca="1" si="174"/>
        <v>-134933711070888.2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-134933711070888.2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-562223796128.70081</v>
      </c>
      <c r="L4713" s="444">
        <f t="shared" ca="1" si="174"/>
        <v>-135495934867016.91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-135495934867016.91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-564566395279.23718</v>
      </c>
      <c r="L4714" s="444">
        <f t="shared" ca="1" si="174"/>
        <v>-136060501262296.14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-136060501262296.14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-566918755259.56714</v>
      </c>
      <c r="L4715" s="444">
        <f t="shared" ca="1" si="174"/>
        <v>-136627420017555.7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-136627420017555.7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-569280916739.81543</v>
      </c>
      <c r="L4716" s="444">
        <f t="shared" ca="1" si="174"/>
        <v>-137196700934295.52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-137196700934295.52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-571652920559.5647</v>
      </c>
      <c r="L4717" s="444">
        <f t="shared" ca="1" si="174"/>
        <v>-137768353854855.08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-137768353854855.08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-574034807728.56287</v>
      </c>
      <c r="L4718" s="444">
        <f t="shared" ca="1" si="174"/>
        <v>-138342388662583.64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-138342388662583.64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-576426619427.43188</v>
      </c>
      <c r="L4719" s="444">
        <f t="shared" ca="1" si="174"/>
        <v>-138918815282011.08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-138918815282011.08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-578828397008.37939</v>
      </c>
      <c r="L4720" s="444">
        <f t="shared" ca="1" si="174"/>
        <v>-139497643679019.45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-139497643679019.45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-581240181995.91443</v>
      </c>
      <c r="L4721" s="444">
        <f t="shared" ca="1" si="174"/>
        <v>-140078883861015.38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-140078883861015.38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-583662016087.56396</v>
      </c>
      <c r="L4722" s="444">
        <f t="shared" ca="1" si="174"/>
        <v>-140662545877102.94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-140662545877102.94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-586093941154.59558</v>
      </c>
      <c r="L4723" s="444">
        <f t="shared" ca="1" si="174"/>
        <v>-141248639818257.53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-141248639818257.53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-588535999242.73975</v>
      </c>
      <c r="L4724" s="444">
        <f t="shared" ca="1" si="174"/>
        <v>-141837175817500.28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-141837175817500.28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-590988232572.91785</v>
      </c>
      <c r="L4725" s="444">
        <f t="shared" ca="1" si="174"/>
        <v>-142428164050073.19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-142428164050073.19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-593450683541.97156</v>
      </c>
      <c r="L4726" s="444">
        <f t="shared" ca="1" si="174"/>
        <v>-143021614733615.16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-143021614733615.16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-595923394723.39648</v>
      </c>
      <c r="L4727" s="444">
        <f t="shared" ca="1" si="174"/>
        <v>-143617538128338.56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-143617538128338.56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-598406408868.07739</v>
      </c>
      <c r="L4728" s="444">
        <f t="shared" ca="1" si="174"/>
        <v>-144215944537206.63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-144215944537206.63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-600899768905.02759</v>
      </c>
      <c r="L4729" s="444">
        <f t="shared" ca="1" si="174"/>
        <v>-144816844306111.66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-144816844306111.66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-603403517942.13184</v>
      </c>
      <c r="L4730" s="444">
        <f t="shared" ca="1" si="174"/>
        <v>-145420247824053.78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-145420247824053.78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-605917699266.89075</v>
      </c>
      <c r="L4731" s="444">
        <f t="shared" ca="1" si="174"/>
        <v>-146026165523320.69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-146026165523320.69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-608442356347.16956</v>
      </c>
      <c r="L4732" s="444">
        <f t="shared" ca="1" si="174"/>
        <v>-146634607879667.84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-146634607879667.84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-610977532831.94934</v>
      </c>
      <c r="L4733" s="444">
        <f t="shared" ca="1" si="174"/>
        <v>-147245585412499.78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-147245585412499.78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-613523272552.0824</v>
      </c>
      <c r="L4734" s="444">
        <f t="shared" ca="1" si="174"/>
        <v>-147859108685051.88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-147859108685051.88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-616079619521.04944</v>
      </c>
      <c r="L4735" s="444">
        <f t="shared" ca="1" si="174"/>
        <v>-148475188304572.94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-148475188304572.94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-618646617935.72058</v>
      </c>
      <c r="L4736" s="444">
        <f t="shared" ca="1" si="174"/>
        <v>-149093834922508.66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-149093834922508.66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-621224312177.11938</v>
      </c>
      <c r="L4737" s="444">
        <f t="shared" ca="1" si="174"/>
        <v>-149715059234685.78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-149715059234685.78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-623812746811.1908</v>
      </c>
      <c r="L4738" s="444">
        <f t="shared" ca="1" si="174"/>
        <v>-150338871981496.97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-150338871981496.97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-626411966589.57068</v>
      </c>
      <c r="L4739" s="444">
        <f t="shared" ca="1" si="174"/>
        <v>-150965283948086.53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-150965283948086.53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-629022016450.3606</v>
      </c>
      <c r="L4740" s="444">
        <f t="shared" ca="1" si="174"/>
        <v>-151594305964536.91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-151594305964536.91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-631642941518.90381</v>
      </c>
      <c r="L4741" s="444">
        <f t="shared" ca="1" si="174"/>
        <v>-152225948906055.81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-152225948906055.81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-634274787108.56592</v>
      </c>
      <c r="L4742" s="444">
        <f t="shared" ca="1" si="174"/>
        <v>-152860223693164.38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-152860223693164.38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-636917598721.51819</v>
      </c>
      <c r="L4743" s="444">
        <f t="shared" ca="1" si="174"/>
        <v>-153497141291885.91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-153497141291885.91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-639571422049.52466</v>
      </c>
      <c r="L4744" s="444">
        <f t="shared" ca="1" si="174"/>
        <v>-154136712713935.44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-154136712713935.44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-642236302974.73096</v>
      </c>
      <c r="L4745" s="444">
        <f t="shared" ca="1" si="174"/>
        <v>-154778949016910.16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-154778949016910.16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-644912287570.45898</v>
      </c>
      <c r="L4746" s="444">
        <f t="shared" ca="1" si="174"/>
        <v>-155423861304480.63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-155423861304480.63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-647599422102.00256</v>
      </c>
      <c r="L4747" s="444">
        <f t="shared" ca="1" si="174"/>
        <v>-156071460726582.63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-156071460726582.63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-650297753027.42761</v>
      </c>
      <c r="L4748" s="444">
        <f t="shared" ca="1" si="174"/>
        <v>-156721758479610.06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-156721758479610.06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-653007326998.37524</v>
      </c>
      <c r="L4749" s="444">
        <f t="shared" ca="1" si="174"/>
        <v>-157374765806608.44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-157374765806608.44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-655728190860.86853</v>
      </c>
      <c r="L4750" s="444">
        <f t="shared" ca="1" si="174"/>
        <v>-158030493997469.31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-158030493997469.31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-658460391656.12207</v>
      </c>
      <c r="L4751" s="444">
        <f t="shared" ca="1" si="174"/>
        <v>-158688954389125.44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-158688954389125.44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-661203976621.35596</v>
      </c>
      <c r="L4752" s="444">
        <f t="shared" ca="1" si="174"/>
        <v>-159350158365746.78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-159350158365746.78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-663958993190.61157</v>
      </c>
      <c r="L4753" s="444">
        <f t="shared" ca="1" si="174"/>
        <v>-160014117358937.41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-160014117358937.41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-666725488995.57251</v>
      </c>
      <c r="L4754" s="444">
        <f t="shared" ca="1" si="174"/>
        <v>-160680842847932.97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-160680842847932.97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-669503511866.38733</v>
      </c>
      <c r="L4755" s="444">
        <f t="shared" ca="1" si="174"/>
        <v>-161350346359799.34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-161350346359799.34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-672293109832.49731</v>
      </c>
      <c r="L4756" s="444">
        <f t="shared" ca="1" si="174"/>
        <v>-162022639469631.84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-162022639469631.84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-675094331123.46606</v>
      </c>
      <c r="L4757" s="444">
        <f t="shared" ca="1" si="174"/>
        <v>-162697733800755.31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-162697733800755.31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-677907224169.81384</v>
      </c>
      <c r="L4758" s="444">
        <f t="shared" ca="1" si="174"/>
        <v>-163375641024925.13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-163375641024925.13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-680731837603.85474</v>
      </c>
      <c r="L4759" s="444">
        <f t="shared" ca="1" si="174"/>
        <v>-164056372862528.97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-164056372862528.97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-683568220260.53735</v>
      </c>
      <c r="L4760" s="444">
        <f t="shared" ca="1" si="174"/>
        <v>-164739941082789.5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-164739941082789.5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-686416421178.28955</v>
      </c>
      <c r="L4761" s="444">
        <f t="shared" ca="1" si="174"/>
        <v>-165426357503967.78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-165426357503967.78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-689276489599.86572</v>
      </c>
      <c r="L4762" s="444">
        <f t="shared" ca="1" si="174"/>
        <v>-166115633993567.66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-166115633993567.66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-692148474973.19861</v>
      </c>
      <c r="L4763" s="444">
        <f t="shared" ca="1" si="174"/>
        <v>-166807782468540.84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-166807782468540.84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-695032426952.25354</v>
      </c>
      <c r="L4764" s="444">
        <f t="shared" ca="1" si="174"/>
        <v>-167502814895493.09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-167502814895493.09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-697928395397.88794</v>
      </c>
      <c r="L4765" s="444">
        <f t="shared" ca="1" si="174"/>
        <v>-168200743290890.97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-168200743290890.97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-700836430378.7124</v>
      </c>
      <c r="L4766" s="444">
        <f t="shared" ca="1" si="174"/>
        <v>-168901579721269.69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-168901579721269.69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-703756582171.95703</v>
      </c>
      <c r="L4767" s="444">
        <f t="shared" ca="1" si="174"/>
        <v>-169605336303441.66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-169605336303441.66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-706688901264.34021</v>
      </c>
      <c r="L4768" s="444">
        <f t="shared" ca="1" si="174"/>
        <v>-170312025204706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-170312025204706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-709633438352.94165</v>
      </c>
      <c r="L4769" s="444">
        <f t="shared" ca="1" si="174"/>
        <v>-171021658643058.94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-171021658643058.94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-712590244346.07886</v>
      </c>
      <c r="L4770" s="444">
        <f t="shared" ca="1" si="174"/>
        <v>-171734248887405.03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-171734248887405.03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-715559370364.18762</v>
      </c>
      <c r="L4771" s="444">
        <f t="shared" ca="1" si="174"/>
        <v>-172449808257769.22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-172449808257769.22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-718540867740.70508</v>
      </c>
      <c r="L4772" s="444">
        <f t="shared" ca="1" si="174"/>
        <v>-173168349125509.94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-173168349125509.94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-721534788022.95801</v>
      </c>
      <c r="L4773" s="444">
        <f t="shared" ca="1" si="174"/>
        <v>-173889883913532.91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-173889883913532.91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-724541182973.05371</v>
      </c>
      <c r="L4774" s="444">
        <f t="shared" ca="1" si="174"/>
        <v>-174614425096505.97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-174614425096505.97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-727560104568.7749</v>
      </c>
      <c r="L4775" s="444">
        <f t="shared" ca="1" si="174"/>
        <v>-175341985201074.75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-175341985201074.75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-730591605004.47815</v>
      </c>
      <c r="L4776" s="444">
        <f t="shared" ca="1" si="174"/>
        <v>-176072576806079.22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-176072576806079.22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-733635736691.9967</v>
      </c>
      <c r="L4777" s="444">
        <f t="shared" ca="1" si="174"/>
        <v>-176806212542771.22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-176806212542771.22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-736692552261.54675</v>
      </c>
      <c r="L4778" s="444">
        <f t="shared" ca="1" si="174"/>
        <v>-177542905095032.75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-177542905095032.75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-739762104562.63647</v>
      </c>
      <c r="L4779" s="444">
        <f t="shared" ca="1" si="174"/>
        <v>-178282667199595.38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-178282667199595.38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-742844446664.98071</v>
      </c>
      <c r="L4780" s="444">
        <f t="shared" ca="1" si="174"/>
        <v>-179025511646260.34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-179025511646260.34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-745939631859.41809</v>
      </c>
      <c r="L4781" s="444">
        <f t="shared" ca="1" si="174"/>
        <v>-179771451278119.75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-179771451278119.75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-749047713658.83228</v>
      </c>
      <c r="L4782" s="444">
        <f t="shared" ca="1" si="174"/>
        <v>-180520498991778.59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-180520498991778.59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-752168745799.07751</v>
      </c>
      <c r="L4783" s="444">
        <f t="shared" ca="1" si="174"/>
        <v>-181272667737577.66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-181272667737577.66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-755302782239.90686</v>
      </c>
      <c r="L4784" s="444">
        <f t="shared" ca="1" si="174"/>
        <v>-182027970519817.56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-182027970519817.56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-758449877165.90649</v>
      </c>
      <c r="L4785" s="444">
        <f t="shared" ca="1" si="174"/>
        <v>-182786420396983.47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-182786420396983.47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-761610084987.43115</v>
      </c>
      <c r="L4786" s="444">
        <f t="shared" ca="1" si="174"/>
        <v>-183548030481970.91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-183548030481970.91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-764783460341.54541</v>
      </c>
      <c r="L4787" s="444">
        <f t="shared" ca="1" si="174"/>
        <v>-184312813942312.44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-184312813942312.44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-767970058092.96851</v>
      </c>
      <c r="L4788" s="444">
        <f t="shared" ca="1" si="174"/>
        <v>-185080784000405.41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-185080784000405.41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-771169933335.02246</v>
      </c>
      <c r="L4789" s="444">
        <f t="shared" ca="1" si="174"/>
        <v>-185851953933740.44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-185851953933740.44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-774383141390.58521</v>
      </c>
      <c r="L4790" s="444">
        <f t="shared" ca="1" si="174"/>
        <v>-186626337075131.03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-186626337075131.03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-777609737813.0459</v>
      </c>
      <c r="L4791" s="444">
        <f t="shared" ca="1" si="174"/>
        <v>-187403946812944.06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-187403946812944.06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-780849778387.26697</v>
      </c>
      <c r="L4792" s="444">
        <f t="shared" ca="1" si="174"/>
        <v>-188184796591331.34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-188184796591331.34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-784103319130.54724</v>
      </c>
      <c r="L4793" s="444">
        <f t="shared" ca="1" si="174"/>
        <v>-188968899910461.91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-188968899910461.91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-787370416293.59131</v>
      </c>
      <c r="L4794" s="444">
        <f t="shared" ca="1" si="174"/>
        <v>-189756270326755.5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-189756270326755.5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-790651126361.4812</v>
      </c>
      <c r="L4795" s="444">
        <f t="shared" ca="1" si="174"/>
        <v>-190546921453116.97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-190546921453116.97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-793945506054.65405</v>
      </c>
      <c r="L4796" s="444">
        <f t="shared" ca="1" si="174"/>
        <v>-191340866959171.63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-191340866959171.63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-797253612329.88171</v>
      </c>
      <c r="L4797" s="444">
        <f t="shared" ca="1" si="174"/>
        <v>-192138120571501.5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-192138120571501.5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-800575502381.25623</v>
      </c>
      <c r="L4798" s="444">
        <f t="shared" ca="1" si="174"/>
        <v>-192938696073882.75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-192938696073882.75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-803911233641.1781</v>
      </c>
      <c r="L4799" s="444">
        <f t="shared" ca="1" si="174"/>
        <v>-193742607307523.94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-193742607307523.94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-807260863781.34973</v>
      </c>
      <c r="L4800" s="444">
        <f t="shared" ca="1" si="174"/>
        <v>-194549868171305.28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-194549868171305.28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-810624450713.77197</v>
      </c>
      <c r="L4801" s="444">
        <f t="shared" ca="1" si="174"/>
        <v>-195360492622019.06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-195360492622019.06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-814002052591.74609</v>
      </c>
      <c r="L4802" s="444">
        <f t="shared" ca="1" si="174"/>
        <v>-196174494674610.81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-196174494674610.81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-817393727810.87842</v>
      </c>
      <c r="L4803" s="444">
        <f t="shared" ca="1" si="174"/>
        <v>-196991888402421.69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-196991888402421.69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-820799535010.09033</v>
      </c>
      <c r="L4804" s="444">
        <f t="shared" ca="1" si="174"/>
        <v>-197812687937431.78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-197812687937431.78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-824219533072.63245</v>
      </c>
      <c r="L4805" s="444">
        <f t="shared" ca="1" si="174"/>
        <v>-198636907470504.41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-198636907470504.41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-827653781127.10168</v>
      </c>
      <c r="L4806" s="444">
        <f t="shared" ca="1" si="174"/>
        <v>-199464561251631.5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-199464561251631.5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-831102338548.4646</v>
      </c>
      <c r="L4807" s="444">
        <f t="shared" ca="1" si="174"/>
        <v>-200295663590179.97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-200295663590179.97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-834565264959.08325</v>
      </c>
      <c r="L4808" s="444">
        <f t="shared" ca="1" si="174"/>
        <v>-201130228855139.06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-201130228855139.06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-838042620229.74609</v>
      </c>
      <c r="L4809" s="444">
        <f t="shared" ca="1" si="174"/>
        <v>-201968271475368.81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-201968271475368.81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-841534464480.70337</v>
      </c>
      <c r="L4810" s="444">
        <f t="shared" ca="1" si="174"/>
        <v>-202809805939849.53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-202809805939849.53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-845040858082.70642</v>
      </c>
      <c r="L4811" s="444">
        <f t="shared" ca="1" si="174"/>
        <v>-203654846797932.25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-203654846797932.25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-848561861658.05103</v>
      </c>
      <c r="L4812" s="444">
        <f t="shared" ca="1" si="174"/>
        <v>-204503408659590.31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-204503408659590.31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-852097536081.62634</v>
      </c>
      <c r="L4813" s="444">
        <f t="shared" ca="1" si="174"/>
        <v>-205355506195671.94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-205355506195671.94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-855647942481.96643</v>
      </c>
      <c r="L4814" s="444">
        <f t="shared" ca="1" si="174"/>
        <v>-206211154138153.91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-206211154138153.91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-859213142242.30798</v>
      </c>
      <c r="L4815" s="444">
        <f t="shared" ca="1" si="174"/>
        <v>-207070367280396.22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-207070367280396.22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-862793197001.65088</v>
      </c>
      <c r="L4816" s="444">
        <f t="shared" ca="1" si="174"/>
        <v>-207933160477397.88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-207933160477397.88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-866388168655.82446</v>
      </c>
      <c r="L4817" s="444">
        <f t="shared" ca="1" si="174"/>
        <v>-208799548646053.69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-208799548646053.69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-869998119358.55701</v>
      </c>
      <c r="L4818" s="444">
        <f t="shared" ca="1" si="174"/>
        <v>-209669546765412.25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-209669546765412.25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-873623111522.55103</v>
      </c>
      <c r="L4819" s="444">
        <f t="shared" ca="1" si="174"/>
        <v>-210543169876934.81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-210543169876934.81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-877263207820.56177</v>
      </c>
      <c r="L4820" s="444">
        <f t="shared" ca="1" si="174"/>
        <v>-211420433084755.38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-211420433084755.38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-880918471186.48071</v>
      </c>
      <c r="L4821" s="444">
        <f t="shared" ca="1" si="174"/>
        <v>-212301351555941.84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-212301351555941.84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-884588964816.42432</v>
      </c>
      <c r="L4822" s="444">
        <f t="shared" ca="1" si="174"/>
        <v>-213185940520758.28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-213185940520758.28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-888274752169.82617</v>
      </c>
      <c r="L4823" s="444">
        <f t="shared" ca="1" si="174"/>
        <v>-214074215272928.09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-214074215272928.09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-891975896970.53369</v>
      </c>
      <c r="L4824" s="444">
        <f t="shared" ca="1" si="174"/>
        <v>-214966191169898.63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-214966191169898.63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-895692463207.91089</v>
      </c>
      <c r="L4825" s="444">
        <f t="shared" ca="1" si="174"/>
        <v>-215861883633106.53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-215861883633106.53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-899424515137.94385</v>
      </c>
      <c r="L4826" s="444">
        <f t="shared" ca="1" si="174"/>
        <v>-216761308148244.47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-216761308148244.47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-903172117284.35193</v>
      </c>
      <c r="L4827" s="444">
        <f t="shared" ca="1" si="174"/>
        <v>-217664480265528.81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-217664480265528.81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-906935334439.70337</v>
      </c>
      <c r="L4828" s="444">
        <f t="shared" ca="1" si="174"/>
        <v>-218571415599968.53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-218571415599968.53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-910714231666.53552</v>
      </c>
      <c r="L4829" s="444">
        <f t="shared" ca="1" si="174"/>
        <v>-219482129831635.06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-219482129831635.06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-914508874298.47925</v>
      </c>
      <c r="L4830" s="444">
        <f t="shared" ca="1" si="174"/>
        <v>-220396638705933.53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-220396638705933.53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-918319327941.38965</v>
      </c>
      <c r="L4831" s="444">
        <f t="shared" ca="1" si="174"/>
        <v>-221314958033874.91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-221314958033874.91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-922145658474.47876</v>
      </c>
      <c r="L4832" s="444">
        <f t="shared" ca="1" si="174"/>
        <v>-222237103692349.38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-222237103692349.38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-925987932051.45569</v>
      </c>
      <c r="L4833" s="444">
        <f t="shared" ca="1" si="174"/>
        <v>-223163091624400.84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-223163091624400.84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-929846215101.67017</v>
      </c>
      <c r="L4834" s="444">
        <f t="shared" ca="1" si="174"/>
        <v>-224092937839502.5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-224092937839502.5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-933720574331.2605</v>
      </c>
      <c r="L4835" s="444">
        <f t="shared" ca="1" si="174"/>
        <v>-225026658413833.75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-225026658413833.75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-937611076724.30725</v>
      </c>
      <c r="L4836" s="444">
        <f t="shared" ca="1" si="174"/>
        <v>-225964269490558.06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-225964269490558.06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-941517789543.99194</v>
      </c>
      <c r="L4837" s="444">
        <f t="shared" ca="1" si="174"/>
        <v>-226905787280102.06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-226905787280102.06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-945440780333.75854</v>
      </c>
      <c r="L4838" s="444">
        <f t="shared" ca="1" si="174"/>
        <v>-227851228060435.81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-227851228060435.81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-949380116918.48254</v>
      </c>
      <c r="L4839" s="444">
        <f t="shared" ca="1" si="174"/>
        <v>-228800608177354.28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-228800608177354.28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-953335867405.6427</v>
      </c>
      <c r="L4840" s="444">
        <f t="shared" ca="1" si="174"/>
        <v>-229753944044759.94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-229753944044759.94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-957308100186.49976</v>
      </c>
      <c r="L4841" s="444">
        <f t="shared" ca="1" si="174"/>
        <v>-230711252144946.44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-230711252144946.44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-961296883937.27686</v>
      </c>
      <c r="L4842" s="444">
        <f t="shared" ca="1" si="174"/>
        <v>-231672549028883.72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-231672549028883.72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-965302287620.34875</v>
      </c>
      <c r="L4843" s="444">
        <f t="shared" ca="1" si="174"/>
        <v>-232637851316504.06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-232637851316504.06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-969324380485.43359</v>
      </c>
      <c r="L4844" s="444">
        <f t="shared" ca="1" si="174"/>
        <v>-233607175696989.5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-233607175696989.5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-973363232070.78955</v>
      </c>
      <c r="L4845" s="444">
        <f t="shared" ca="1" si="174"/>
        <v>-234580538929060.28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-234580538929060.28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-977418912204.41785</v>
      </c>
      <c r="L4846" s="444">
        <f t="shared" ca="1" si="174"/>
        <v>-235557957841264.69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-235557957841264.69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-981491491005.26953</v>
      </c>
      <c r="L4847" s="444">
        <f t="shared" ca="1" si="174"/>
        <v>-236539449332269.97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-236539449332269.97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-985581038884.45813</v>
      </c>
      <c r="L4848" s="444">
        <f t="shared" ca="1" si="174"/>
        <v>-237525030371154.44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-237525030371154.44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-989687626546.47681</v>
      </c>
      <c r="L4849" s="444">
        <f t="shared" ca="1" si="174"/>
        <v>-238514717997700.91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-238514717997700.91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-993811324990.42041</v>
      </c>
      <c r="L4850" s="444">
        <f t="shared" ca="1" si="174"/>
        <v>-239508529322691.31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-239508529322691.31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-997952205511.21375</v>
      </c>
      <c r="L4851" s="444">
        <f t="shared" ca="1" si="174"/>
        <v>-240506481528202.53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-240506481528202.53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-1002110339700.8439</v>
      </c>
      <c r="L4852" s="444">
        <f t="shared" ca="1" si="174"/>
        <v>-241508591867903.38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-241508591867903.38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-1006285799449.5974</v>
      </c>
      <c r="L4853" s="444">
        <f t="shared" ref="L4853:L5107" ca="1" si="179">I4853-J4853+K4853</f>
        <v>-242514877667352.97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-242514877667352.97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-1010478656947.3041</v>
      </c>
      <c r="L4854" s="444">
        <f t="shared" ca="1" si="179"/>
        <v>-243525356324300.28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-243525356324300.28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-1014688984684.5845</v>
      </c>
      <c r="L4855" s="444">
        <f t="shared" ca="1" si="179"/>
        <v>-244540045308984.88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-244540045308984.88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-1018916855454.1036</v>
      </c>
      <c r="L4856" s="444">
        <f t="shared" ca="1" si="179"/>
        <v>-245558962164438.97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-245558962164438.97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-1023162342351.8289</v>
      </c>
      <c r="L4857" s="444">
        <f t="shared" ca="1" si="179"/>
        <v>-246582124506790.81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-246582124506790.81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-1027425518778.295</v>
      </c>
      <c r="L4858" s="444">
        <f t="shared" ca="1" si="179"/>
        <v>-247609550025569.09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-247609550025569.09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-1031706458439.8712</v>
      </c>
      <c r="L4859" s="444">
        <f t="shared" ca="1" si="179"/>
        <v>-248641256484008.97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-248641256484008.97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-1036005235350.0374</v>
      </c>
      <c r="L4860" s="444">
        <f t="shared" ca="1" si="179"/>
        <v>-249677261719359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-249677261719359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-1040321923830.6625</v>
      </c>
      <c r="L4861" s="444">
        <f t="shared" ca="1" si="179"/>
        <v>-250717583643189.66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-250717583643189.66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-1044656598513.2902</v>
      </c>
      <c r="L4862" s="444">
        <f t="shared" ca="1" si="179"/>
        <v>-251762240241702.94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-251762240241702.94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-1049009334340.4288</v>
      </c>
      <c r="L4863" s="444">
        <f t="shared" ca="1" si="179"/>
        <v>-252811249576043.38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-252811249576043.38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-1053380206566.8473</v>
      </c>
      <c r="L4864" s="444">
        <f t="shared" ca="1" si="179"/>
        <v>-253864629782610.22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-253864629782610.22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-1057769290760.8759</v>
      </c>
      <c r="L4865" s="444">
        <f t="shared" ca="1" si="179"/>
        <v>-254922399073371.09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-254922399073371.09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-1062176662805.7129</v>
      </c>
      <c r="L4866" s="444">
        <f t="shared" ca="1" si="179"/>
        <v>-255984575736176.81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-255984575736176.81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-1066602398900.7367</v>
      </c>
      <c r="L4867" s="444">
        <f t="shared" ca="1" si="179"/>
        <v>-257051178135077.56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-257051178135077.56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-1071046575562.823</v>
      </c>
      <c r="L4868" s="444">
        <f t="shared" ca="1" si="179"/>
        <v>-258122224710640.38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-258122224710640.38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-1075509269627.6682</v>
      </c>
      <c r="L4869" s="444">
        <f t="shared" ca="1" si="179"/>
        <v>-259197733980268.03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-259197733980268.03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-1079990558251.1167</v>
      </c>
      <c r="L4870" s="444">
        <f t="shared" ca="1" si="179"/>
        <v>-260277724538519.16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-260277724538519.16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-1084490518910.4965</v>
      </c>
      <c r="L4871" s="444">
        <f t="shared" ca="1" si="179"/>
        <v>-261362215057429.66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-261362215057429.66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-1089009229405.9569</v>
      </c>
      <c r="L4872" s="444">
        <f t="shared" ca="1" si="179"/>
        <v>-262451224286835.63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-262451224286835.63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-1093546767861.8151</v>
      </c>
      <c r="L4873" s="444">
        <f t="shared" ca="1" si="179"/>
        <v>-263544771054697.44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-263544771054697.44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-1098103212727.906</v>
      </c>
      <c r="L4874" s="444">
        <f t="shared" ca="1" si="179"/>
        <v>-264642874267425.34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-264642874267425.34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-1102678642780.939</v>
      </c>
      <c r="L4875" s="444">
        <f t="shared" ca="1" si="179"/>
        <v>-265745552910206.28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-265745552910206.28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-1107273137125.8594</v>
      </c>
      <c r="L4876" s="444">
        <f t="shared" ca="1" si="179"/>
        <v>-266852826047332.13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-266852826047332.13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-1111886775197.2173</v>
      </c>
      <c r="L4877" s="444">
        <f t="shared" ca="1" si="179"/>
        <v>-267964712822529.34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-267964712822529.34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-1116519636760.5388</v>
      </c>
      <c r="L4878" s="444">
        <f t="shared" ca="1" si="179"/>
        <v>-269081232459289.88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-269081232459289.88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-1121171801913.708</v>
      </c>
      <c r="L4879" s="444">
        <f t="shared" ca="1" si="179"/>
        <v>-270202404261203.59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-270202404261203.59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-1125843351088.3484</v>
      </c>
      <c r="L4880" s="444">
        <f t="shared" ca="1" si="179"/>
        <v>-271328247612291.94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-271328247612291.94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-1130534365051.2166</v>
      </c>
      <c r="L4881" s="444">
        <f t="shared" ca="1" si="179"/>
        <v>-272458781977343.16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-272458781977343.16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-1135244924905.5964</v>
      </c>
      <c r="L4882" s="444">
        <f t="shared" ca="1" si="179"/>
        <v>-273594026902248.75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-273594026902248.75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-1139975112092.7031</v>
      </c>
      <c r="L4883" s="444">
        <f t="shared" ca="1" si="179"/>
        <v>-274734002014341.44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-274734002014341.44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-1144725008393.0894</v>
      </c>
      <c r="L4884" s="444">
        <f t="shared" ca="1" si="179"/>
        <v>-275878727022734.53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-275878727022734.53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-1149494695928.0605</v>
      </c>
      <c r="L4885" s="444">
        <f t="shared" ca="1" si="179"/>
        <v>-277028221718662.59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-277028221718662.59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-1154284257161.0942</v>
      </c>
      <c r="L4886" s="444">
        <f t="shared" ca="1" si="179"/>
        <v>-278182505975823.69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-278182505975823.69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-1159093774899.2654</v>
      </c>
      <c r="L4887" s="444">
        <f t="shared" ca="1" si="179"/>
        <v>-279341599750722.94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-279341599750722.94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-1163923332294.679</v>
      </c>
      <c r="L4888" s="444">
        <f t="shared" ca="1" si="179"/>
        <v>-280505523083017.63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-280505523083017.63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-1168773012845.907</v>
      </c>
      <c r="L4889" s="444">
        <f t="shared" ca="1" si="179"/>
        <v>-281674296095863.56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-281674296095863.56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-1173642900399.4314</v>
      </c>
      <c r="L4890" s="444">
        <f t="shared" ca="1" si="179"/>
        <v>-282847938996263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-282847938996263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-1178533079151.0957</v>
      </c>
      <c r="L4891" s="444">
        <f t="shared" ca="1" si="179"/>
        <v>-284026472075414.13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-284026472075414.13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-1183443633647.5588</v>
      </c>
      <c r="L4892" s="444">
        <f t="shared" ca="1" si="179"/>
        <v>-285209915709061.69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-285209915709061.69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-1188374648787.7571</v>
      </c>
      <c r="L4893" s="444">
        <f t="shared" ca="1" si="179"/>
        <v>-286398290357849.44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-286398290357849.44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-1193326209824.3726</v>
      </c>
      <c r="L4894" s="444">
        <f t="shared" ca="1" si="179"/>
        <v>-287591616567673.81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-287591616567673.81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-1198298402365.3076</v>
      </c>
      <c r="L4895" s="444">
        <f t="shared" ca="1" si="179"/>
        <v>-288789914970039.13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-288789914970039.13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-1203291312375.1631</v>
      </c>
      <c r="L4896" s="444">
        <f t="shared" ca="1" si="179"/>
        <v>-289993206282414.31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-289993206282414.31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-1208305026176.7263</v>
      </c>
      <c r="L4897" s="444">
        <f t="shared" ca="1" si="179"/>
        <v>-291201511308591.06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-291201511308591.06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-1213339630452.4626</v>
      </c>
      <c r="L4898" s="444">
        <f t="shared" ca="1" si="179"/>
        <v>-292414850939043.5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-292414850939043.5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-1218395212246.0146</v>
      </c>
      <c r="L4899" s="444">
        <f t="shared" ca="1" si="179"/>
        <v>-293633246151289.5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-293633246151289.5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-1223471858963.7063</v>
      </c>
      <c r="L4900" s="444">
        <f t="shared" ca="1" si="179"/>
        <v>-294856718010253.19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-294856718010253.19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-1228569658376.0549</v>
      </c>
      <c r="L4901" s="444">
        <f t="shared" ca="1" si="179"/>
        <v>-296085287668629.25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-296085287668629.25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-1233688698619.2886</v>
      </c>
      <c r="L4902" s="444">
        <f t="shared" ca="1" si="179"/>
        <v>-297318976367248.56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-297318976367248.56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-1238829068196.8689</v>
      </c>
      <c r="L4903" s="444">
        <f t="shared" ca="1" si="179"/>
        <v>-298557805435445.44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-298557805435445.44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-1243990855981.0227</v>
      </c>
      <c r="L4904" s="444">
        <f t="shared" ca="1" si="179"/>
        <v>-299801796291426.44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-299801796291426.44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-1249174151214.2769</v>
      </c>
      <c r="L4905" s="444">
        <f t="shared" ca="1" si="179"/>
        <v>-301050970442640.69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-301050970442640.69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-1254379043511.0029</v>
      </c>
      <c r="L4906" s="444">
        <f t="shared" ca="1" si="179"/>
        <v>-302305349486151.69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-302305349486151.69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-1259605622858.9653</v>
      </c>
      <c r="L4907" s="444">
        <f t="shared" ca="1" si="179"/>
        <v>-303564955109010.63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-303564955109010.63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-1264853979620.8777</v>
      </c>
      <c r="L4908" s="444">
        <f t="shared" ca="1" si="179"/>
        <v>-304829809088631.5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-304829809088631.5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-1270124204535.9646</v>
      </c>
      <c r="L4909" s="444">
        <f t="shared" ca="1" si="179"/>
        <v>-306099933293167.44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-306099933293167.44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-1275416388721.531</v>
      </c>
      <c r="L4910" s="444">
        <f t="shared" ca="1" si="179"/>
        <v>-307375349681888.94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-307375349681888.94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-1280730623674.5371</v>
      </c>
      <c r="L4911" s="444">
        <f t="shared" ca="1" si="179"/>
        <v>-308656080305563.5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-308656080305563.5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-1286067001273.1812</v>
      </c>
      <c r="L4912" s="444">
        <f t="shared" ca="1" si="179"/>
        <v>-309942147306836.69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-309942147306836.69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-1291425613778.4861</v>
      </c>
      <c r="L4913" s="444">
        <f t="shared" ca="1" si="179"/>
        <v>-311233572920615.19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-311233572920615.19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-1296806553835.8965</v>
      </c>
      <c r="L4914" s="444">
        <f t="shared" ca="1" si="179"/>
        <v>-312530379474451.06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-312530379474451.06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-1302209914476.8794</v>
      </c>
      <c r="L4915" s="444">
        <f t="shared" ca="1" si="179"/>
        <v>-313832589388927.94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-313832589388927.94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-1307635789120.533</v>
      </c>
      <c r="L4916" s="444">
        <f t="shared" ca="1" si="179"/>
        <v>-315140225178048.5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-315140225178048.5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-1313084271575.2021</v>
      </c>
      <c r="L4917" s="444">
        <f t="shared" ca="1" si="179"/>
        <v>-316453309449623.69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-316453309449623.69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-1318555456040.0986</v>
      </c>
      <c r="L4918" s="444">
        <f t="shared" ca="1" si="179"/>
        <v>-317771864905663.81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-317771864905663.81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-1324049437106.9326</v>
      </c>
      <c r="L4919" s="444">
        <f t="shared" ca="1" si="179"/>
        <v>-319095914342770.75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-319095914342770.75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-1329566309761.5447</v>
      </c>
      <c r="L4920" s="444">
        <f t="shared" ca="1" si="179"/>
        <v>-320425480652532.31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-320425480652532.31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-1335106169385.5513</v>
      </c>
      <c r="L4921" s="444">
        <f t="shared" ca="1" si="179"/>
        <v>-321760586821917.88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-321760586821917.88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-1340669111757.9912</v>
      </c>
      <c r="L4922" s="444">
        <f t="shared" ca="1" si="179"/>
        <v>-323101255933675.88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-323101255933675.88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-1346255233056.9829</v>
      </c>
      <c r="L4923" s="444">
        <f t="shared" ca="1" si="179"/>
        <v>-324447511166732.88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-324447511166732.88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-1351864629861.387</v>
      </c>
      <c r="L4924" s="444">
        <f t="shared" ca="1" si="179"/>
        <v>-325799375796594.25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-325799375796594.25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-1357497399152.4761</v>
      </c>
      <c r="L4925" s="444">
        <f t="shared" ca="1" si="179"/>
        <v>-327156873195746.75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-327156873195746.75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-1363153638315.6113</v>
      </c>
      <c r="L4926" s="444">
        <f t="shared" ca="1" si="179"/>
        <v>-328520026834062.38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-328520026834062.38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-1368833445141.9265</v>
      </c>
      <c r="L4927" s="444">
        <f t="shared" ca="1" si="179"/>
        <v>-329888860279204.31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-329888860279204.31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-1374536917830.0181</v>
      </c>
      <c r="L4928" s="444">
        <f t="shared" ca="1" si="179"/>
        <v>-331263397197034.31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-331263397197034.31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-1380264154987.6431</v>
      </c>
      <c r="L4929" s="444">
        <f t="shared" ca="1" si="179"/>
        <v>-332643661352021.94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-332643661352021.94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-1386015255633.4248</v>
      </c>
      <c r="L4930" s="444">
        <f t="shared" ca="1" si="179"/>
        <v>-334029676607655.38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-334029676607655.38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-1391790319198.564</v>
      </c>
      <c r="L4931" s="444">
        <f t="shared" ca="1" si="179"/>
        <v>-335421466926853.94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-335421466926853.94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-1397589445528.5581</v>
      </c>
      <c r="L4932" s="444">
        <f t="shared" ca="1" si="179"/>
        <v>-336819056372382.5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-336819056372382.5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-1403412734884.927</v>
      </c>
      <c r="L4933" s="444">
        <f t="shared" ca="1" si="179"/>
        <v>-338222469107267.44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-338222469107267.44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-1409260287946.9478</v>
      </c>
      <c r="L4934" s="444">
        <f t="shared" ca="1" si="179"/>
        <v>-339631729395214.38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-339631729395214.38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-1415132205813.3933</v>
      </c>
      <c r="L4935" s="444">
        <f t="shared" ca="1" si="179"/>
        <v>-341046861601027.75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-341046861601027.75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-1421028590004.2822</v>
      </c>
      <c r="L4936" s="444">
        <f t="shared" ca="1" si="179"/>
        <v>-342467890191032.06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-342467890191032.06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-1426949542462.6335</v>
      </c>
      <c r="L4937" s="444">
        <f t="shared" ca="1" si="179"/>
        <v>-343894839733494.69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-343894839733494.69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-1432895165556.2278</v>
      </c>
      <c r="L4938" s="444">
        <f t="shared" ca="1" si="179"/>
        <v>-345327734899050.94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-345327734899050.94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-1438865562079.3789</v>
      </c>
      <c r="L4939" s="444">
        <f t="shared" ca="1" si="179"/>
        <v>-346766600461130.31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-346766600461130.31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-1444860835254.7097</v>
      </c>
      <c r="L4940" s="444">
        <f t="shared" ca="1" si="179"/>
        <v>-348211461296385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-348211461296385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-1450881088734.9375</v>
      </c>
      <c r="L4941" s="444">
        <f t="shared" ca="1" si="179"/>
        <v>-349662342385119.94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-349662342385119.94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-1456926426604.6665</v>
      </c>
      <c r="L4942" s="444">
        <f t="shared" ca="1" si="179"/>
        <v>-351119268811724.63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-351119268811724.63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-1462996953382.186</v>
      </c>
      <c r="L4943" s="444">
        <f t="shared" ca="1" si="179"/>
        <v>-352582265765106.81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-352582265765106.81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-1469092774021.2783</v>
      </c>
      <c r="L4944" s="444">
        <f t="shared" ca="1" si="179"/>
        <v>-354051358539128.06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-354051358539128.06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-1475213993913.0337</v>
      </c>
      <c r="L4945" s="444">
        <f t="shared" ca="1" si="179"/>
        <v>-355526572533041.13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-355526572533041.13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-1481360718887.6714</v>
      </c>
      <c r="L4946" s="444">
        <f t="shared" ca="1" si="179"/>
        <v>-357007933251928.81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-357007933251928.81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-1487533055216.3701</v>
      </c>
      <c r="L4947" s="444">
        <f t="shared" ca="1" si="179"/>
        <v>-358495466307145.19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-358495466307145.19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-1493731109613.105</v>
      </c>
      <c r="L4948" s="444">
        <f t="shared" ca="1" si="179"/>
        <v>-359989197416758.31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-359989197416758.31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-1499954989236.4929</v>
      </c>
      <c r="L4949" s="444">
        <f t="shared" ca="1" si="179"/>
        <v>-361489152405994.81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-361489152405994.81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-1506204801691.645</v>
      </c>
      <c r="L4950" s="444">
        <f t="shared" ca="1" si="179"/>
        <v>-362995357207686.44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-362995357207686.44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-1512480655032.0269</v>
      </c>
      <c r="L4951" s="444">
        <f t="shared" ca="1" si="179"/>
        <v>-364507837862718.44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-364507837862718.44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-1518782657761.3269</v>
      </c>
      <c r="L4952" s="444">
        <f t="shared" ca="1" si="179"/>
        <v>-366026620520479.75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-366026620520479.75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-1525110918835.3323</v>
      </c>
      <c r="L4953" s="444">
        <f t="shared" ca="1" si="179"/>
        <v>-367551731439315.06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-367551731439315.06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-1531465547663.8127</v>
      </c>
      <c r="L4954" s="444">
        <f t="shared" ca="1" si="179"/>
        <v>-369083196986978.88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-369083196986978.88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-1537846654112.4119</v>
      </c>
      <c r="L4955" s="444">
        <f t="shared" ca="1" si="179"/>
        <v>-370621043641091.31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-370621043641091.31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-1544254348504.5471</v>
      </c>
      <c r="L4956" s="444">
        <f t="shared" ca="1" si="179"/>
        <v>-372165297989595.88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-372165297989595.88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-1550688741623.3162</v>
      </c>
      <c r="L4957" s="444">
        <f t="shared" ca="1" si="179"/>
        <v>-373715986731219.19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-373715986731219.19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-1557149944713.4133</v>
      </c>
      <c r="L4958" s="444">
        <f t="shared" ca="1" si="179"/>
        <v>-375273136675932.63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-375273136675932.63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-1563638069483.0525</v>
      </c>
      <c r="L4959" s="444">
        <f t="shared" ca="1" si="179"/>
        <v>-376836774745415.69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-376836774745415.69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-1570153228105.8987</v>
      </c>
      <c r="L4960" s="444">
        <f t="shared" ca="1" si="179"/>
        <v>-378406927973521.56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-378406927973521.56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-1576695533223.0066</v>
      </c>
      <c r="L4961" s="444">
        <f t="shared" ca="1" si="179"/>
        <v>-379983623506744.56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-379983623506744.56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-1583265097944.769</v>
      </c>
      <c r="L4962" s="444">
        <f t="shared" ca="1" si="179"/>
        <v>-381566888604689.31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-381566888604689.31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-1589862035852.8721</v>
      </c>
      <c r="L4963" s="444">
        <f t="shared" ca="1" si="179"/>
        <v>-383156750640542.19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-383156750640542.19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-1596486461002.259</v>
      </c>
      <c r="L4964" s="444">
        <f t="shared" ca="1" si="179"/>
        <v>-384753237101544.44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-384753237101544.44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-1603138487923.1018</v>
      </c>
      <c r="L4965" s="444">
        <f t="shared" ca="1" si="179"/>
        <v>-386356375589467.56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-386356375589467.56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-1609818231622.7815</v>
      </c>
      <c r="L4966" s="444">
        <f t="shared" ca="1" si="179"/>
        <v>-387966193821090.38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-387966193821090.38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-1616525807587.8765</v>
      </c>
      <c r="L4967" s="444">
        <f t="shared" ca="1" si="179"/>
        <v>-389582719628678.25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-389582719628678.25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-1623261331786.1594</v>
      </c>
      <c r="L4968" s="444">
        <f t="shared" ca="1" si="179"/>
        <v>-391205980960464.44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-391205980960464.44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-1630024920668.6018</v>
      </c>
      <c r="L4969" s="444">
        <f t="shared" ca="1" si="179"/>
        <v>-392836005881133.06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-392836005881133.06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-1636816691171.3877</v>
      </c>
      <c r="L4970" s="444">
        <f t="shared" ca="1" si="179"/>
        <v>-394472822572304.44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-394472822572304.44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-1643636760717.9351</v>
      </c>
      <c r="L4971" s="444">
        <f t="shared" ca="1" si="179"/>
        <v>-396116459333022.38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-396116459333022.38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-1650485247220.9265</v>
      </c>
      <c r="L4972" s="444">
        <f t="shared" ca="1" si="179"/>
        <v>-397766944580243.31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-397766944580243.31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-1657362269084.3472</v>
      </c>
      <c r="L4973" s="444">
        <f t="shared" ca="1" si="179"/>
        <v>-399424306849327.69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-399424306849327.69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-1664267945205.532</v>
      </c>
      <c r="L4974" s="444">
        <f t="shared" ca="1" si="179"/>
        <v>-401088574794533.25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-401088574794533.25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-1671202394977.2219</v>
      </c>
      <c r="L4975" s="444">
        <f t="shared" ca="1" si="179"/>
        <v>-402759777189510.5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-402759777189510.5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-1678165738289.627</v>
      </c>
      <c r="L4976" s="444">
        <f t="shared" ca="1" si="179"/>
        <v>-404437942927800.13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-404437942927800.13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-1685158095532.5005</v>
      </c>
      <c r="L4977" s="444">
        <f t="shared" ca="1" si="179"/>
        <v>-406123101023332.63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-406123101023332.63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-1692179587597.2192</v>
      </c>
      <c r="L4978" s="444">
        <f t="shared" ca="1" si="179"/>
        <v>-407815280610929.88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-407815280610929.88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-1699230335878.8745</v>
      </c>
      <c r="L4979" s="444">
        <f t="shared" ca="1" si="179"/>
        <v>-409514510946808.75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-409514510946808.75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-1706310462278.3699</v>
      </c>
      <c r="L4980" s="444">
        <f t="shared" ca="1" si="179"/>
        <v>-411220821409087.13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-411220821409087.13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-1713420089204.5298</v>
      </c>
      <c r="L4981" s="444">
        <f t="shared" ca="1" si="179"/>
        <v>-412934241498291.63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-412934241498291.63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-1720559339576.2151</v>
      </c>
      <c r="L4982" s="444">
        <f t="shared" ca="1" si="179"/>
        <v>-414654800837867.81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-414654800837867.81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-1727728336824.4492</v>
      </c>
      <c r="L4983" s="444">
        <f t="shared" ca="1" si="179"/>
        <v>-416382529174692.25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-416382529174692.25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-1734927204894.551</v>
      </c>
      <c r="L4984" s="444">
        <f t="shared" ca="1" si="179"/>
        <v>-418117456379586.81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-418117456379586.81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-1742156068248.2783</v>
      </c>
      <c r="L4985" s="444">
        <f t="shared" ca="1" si="179"/>
        <v>-419859612447835.06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-419859612447835.06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-1749415051865.9795</v>
      </c>
      <c r="L4986" s="444">
        <f t="shared" ca="1" si="179"/>
        <v>-421609027499701.06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-421609027499701.06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-1756704281248.7544</v>
      </c>
      <c r="L4987" s="444">
        <f t="shared" ca="1" si="179"/>
        <v>-423365731780949.81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-423365731780949.81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-1764023882420.6243</v>
      </c>
      <c r="L4988" s="444">
        <f t="shared" ca="1" si="179"/>
        <v>-425129755663370.44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-425129755663370.44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-1771373981930.7102</v>
      </c>
      <c r="L4989" s="444">
        <f t="shared" ca="1" si="179"/>
        <v>-426901129645301.13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-426901129645301.13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-1778754706855.4214</v>
      </c>
      <c r="L4990" s="444">
        <f t="shared" ca="1" si="179"/>
        <v>-428679884352156.56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-428679884352156.56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-1786166184800.6523</v>
      </c>
      <c r="L4991" s="444">
        <f t="shared" ca="1" si="179"/>
        <v>-430466050536957.19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-430466050536957.19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-1793608543903.9883</v>
      </c>
      <c r="L4992" s="444">
        <f t="shared" ca="1" si="179"/>
        <v>-432259659080861.19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-432259659080861.19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-1801081912836.9216</v>
      </c>
      <c r="L4993" s="444">
        <f t="shared" ca="1" si="179"/>
        <v>-434060740993698.13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-434060740993698.13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-1808586420807.0754</v>
      </c>
      <c r="L4994" s="444">
        <f t="shared" ca="1" si="179"/>
        <v>-435869327414505.19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-435869327414505.19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-1816122197560.4382</v>
      </c>
      <c r="L4995" s="444">
        <f t="shared" ca="1" si="179"/>
        <v>-437685449612065.63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-437685449612065.63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-1823689373383.6067</v>
      </c>
      <c r="L4996" s="444">
        <f t="shared" ca="1" si="179"/>
        <v>-439509138985449.25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-439509138985449.25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-1831288079106.0386</v>
      </c>
      <c r="L4997" s="444">
        <f t="shared" ca="1" si="179"/>
        <v>-441340427064555.31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-441340427064555.31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-1838918446102.3137</v>
      </c>
      <c r="L4998" s="444">
        <f t="shared" ca="1" si="179"/>
        <v>-443179345510657.63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-443179345510657.63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-1846580606294.407</v>
      </c>
      <c r="L4999" s="444">
        <f t="shared" ca="1" si="179"/>
        <v>-445025926116952.06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-445025926116952.06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-1854274692153.9668</v>
      </c>
      <c r="L5000" s="444">
        <f t="shared" ca="1" si="179"/>
        <v>-446880200809106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-446880200809106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-1862000836704.6084</v>
      </c>
      <c r="L5001" s="444">
        <f t="shared" ca="1" si="179"/>
        <v>-448742201645810.63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-448742201645810.63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-1869759173524.2109</v>
      </c>
      <c r="L5002" s="444">
        <f t="shared" ca="1" si="179"/>
        <v>-450611960819334.81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-450611960819334.81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-1877549836747.2283</v>
      </c>
      <c r="L5003" s="444">
        <f t="shared" ca="1" si="179"/>
        <v>-452489510656082.06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-452489510656082.06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-1885372961067.0085</v>
      </c>
      <c r="L5004" s="444">
        <f t="shared" ca="1" si="179"/>
        <v>-454374883617149.06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-454374883617149.06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-1893228681738.1211</v>
      </c>
      <c r="L5005" s="444">
        <f t="shared" ca="1" si="179"/>
        <v>-456268112298887.19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-456268112298887.19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-1901117134578.6965</v>
      </c>
      <c r="L5006" s="444">
        <f t="shared" ca="1" si="179"/>
        <v>-458169229433465.88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-458169229433465.88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-1909038455972.7744</v>
      </c>
      <c r="L5007" s="444">
        <f t="shared" ca="1" si="179"/>
        <v>-460078267889438.63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-460078267889438.63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-1916992782872.6609</v>
      </c>
      <c r="L5008" s="444">
        <f t="shared" ca="1" si="179"/>
        <v>-461995260672311.31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-461995260672311.31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-1924980252801.2971</v>
      </c>
      <c r="L5009" s="444">
        <f t="shared" ca="1" si="179"/>
        <v>-463920240925112.63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-463920240925112.63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-1933001003854.6357</v>
      </c>
      <c r="L5010" s="444">
        <f t="shared" ca="1" si="179"/>
        <v>-465853241928967.25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-465853241928967.25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-1941055174704.0303</v>
      </c>
      <c r="L5011" s="444">
        <f t="shared" ca="1" si="179"/>
        <v>-467794297103671.25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-467794297103671.25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-1949142904598.6301</v>
      </c>
      <c r="L5012" s="444">
        <f t="shared" ca="1" si="179"/>
        <v>-469743440008269.88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-469743440008269.88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-1957264333367.791</v>
      </c>
      <c r="L5013" s="444">
        <f t="shared" ca="1" si="179"/>
        <v>-471700704341637.69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-471700704341637.69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-1965419601423.4902</v>
      </c>
      <c r="L5014" s="444">
        <f t="shared" ca="1" si="179"/>
        <v>-473666123943061.19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-473666123943061.19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-1973608849762.7549</v>
      </c>
      <c r="L5015" s="444">
        <f t="shared" ca="1" si="179"/>
        <v>-475639732792823.94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-475639732792823.94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-1981832219970.0999</v>
      </c>
      <c r="L5016" s="444">
        <f t="shared" ca="1" si="179"/>
        <v>-477621565012794.06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-477621565012794.06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-1990089854219.9749</v>
      </c>
      <c r="L5017" s="444">
        <f t="shared" ca="1" si="179"/>
        <v>-479611654867014.06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-479611654867014.06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-1998381895279.2256</v>
      </c>
      <c r="L5018" s="444">
        <f t="shared" ca="1" si="179"/>
        <v>-481610036762293.31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-481610036762293.31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-2006708486509.5554</v>
      </c>
      <c r="L5019" s="444">
        <f t="shared" ca="1" si="179"/>
        <v>-483616745248802.88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-483616745248802.88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-2015069771870.012</v>
      </c>
      <c r="L5020" s="444">
        <f t="shared" ca="1" si="179"/>
        <v>-485631815020672.88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-485631815020672.88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-2023465895919.4702</v>
      </c>
      <c r="L5021" s="444">
        <f t="shared" ca="1" si="179"/>
        <v>-487655280916592.38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-487655280916592.38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-2031897003819.1345</v>
      </c>
      <c r="L5022" s="444">
        <f t="shared" ca="1" si="179"/>
        <v>-489687177920411.5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-489687177920411.5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-2040363241335.0479</v>
      </c>
      <c r="L5023" s="444">
        <f t="shared" ca="1" si="179"/>
        <v>-491727541161746.56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-491727541161746.56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-2048864754840.6106</v>
      </c>
      <c r="L5024" s="444">
        <f t="shared" ca="1" si="179"/>
        <v>-493776405916587.19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-493776405916587.19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-2057401691319.1133</v>
      </c>
      <c r="L5025" s="444">
        <f t="shared" ca="1" si="179"/>
        <v>-495833807607906.31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-495833807607906.31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-2065974198366.2761</v>
      </c>
      <c r="L5026" s="444">
        <f t="shared" ca="1" si="179"/>
        <v>-497899781806272.56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-497899781806272.56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-2074582424192.8022</v>
      </c>
      <c r="L5027" s="444">
        <f t="shared" ca="1" si="179"/>
        <v>-499974364230465.38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-499974364230465.38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-2083226517626.9392</v>
      </c>
      <c r="L5028" s="444">
        <f t="shared" ca="1" si="179"/>
        <v>-502057590748092.31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-502057590748092.31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-2091906628117.051</v>
      </c>
      <c r="L5029" s="444">
        <f t="shared" ca="1" si="179"/>
        <v>-504149497376209.38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-504149497376209.38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-2100622905734.2058</v>
      </c>
      <c r="L5030" s="444">
        <f t="shared" ca="1" si="179"/>
        <v>-506250120281943.56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-506250120281943.56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-2109375501174.7649</v>
      </c>
      <c r="L5031" s="444">
        <f t="shared" ca="1" si="179"/>
        <v>-508359495783118.31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-508359495783118.31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-2118164565762.9929</v>
      </c>
      <c r="L5032" s="444">
        <f t="shared" ca="1" si="179"/>
        <v>-510477660348881.31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-510477660348881.31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-2126990251453.6721</v>
      </c>
      <c r="L5033" s="444">
        <f t="shared" ca="1" si="179"/>
        <v>-512604650600335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-512604650600335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-2135852710834.7292</v>
      </c>
      <c r="L5034" s="444">
        <f t="shared" ca="1" si="179"/>
        <v>-514740503311169.75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-514740503311169.75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-2144752097129.874</v>
      </c>
      <c r="L5035" s="444">
        <f t="shared" ca="1" si="179"/>
        <v>-516885255408299.63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-516885255408299.63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-2153688564201.2483</v>
      </c>
      <c r="L5036" s="444">
        <f t="shared" ca="1" si="179"/>
        <v>-519038943972500.88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-519038943972500.88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-2162662266552.0872</v>
      </c>
      <c r="L5037" s="444">
        <f t="shared" ca="1" si="179"/>
        <v>-521201606239052.94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-521201606239052.94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-2171673359329.3872</v>
      </c>
      <c r="L5038" s="444">
        <f t="shared" ca="1" si="179"/>
        <v>-523373279598382.31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-523373279598382.31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-2180721998326.5928</v>
      </c>
      <c r="L5039" s="444">
        <f t="shared" ca="1" si="179"/>
        <v>-525554001596708.88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-525554001596708.88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-2189808339986.2871</v>
      </c>
      <c r="L5040" s="444">
        <f t="shared" ca="1" si="179"/>
        <v>-527743809936695.19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-527743809936695.19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-2198932541402.8965</v>
      </c>
      <c r="L5041" s="444">
        <f t="shared" ca="1" si="179"/>
        <v>-529942742478098.06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-529942742478098.06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-2208094760325.4087</v>
      </c>
      <c r="L5042" s="444">
        <f t="shared" ca="1" si="179"/>
        <v>-532150837238423.5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-532150837238423.5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-2217295155160.0977</v>
      </c>
      <c r="L5043" s="444">
        <f t="shared" ca="1" si="179"/>
        <v>-534368132393583.63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-534368132393583.63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-2226533884973.2651</v>
      </c>
      <c r="L5044" s="444">
        <f t="shared" ca="1" si="179"/>
        <v>-536594666278556.88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-536594666278556.88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-2235811109493.9873</v>
      </c>
      <c r="L5045" s="444">
        <f t="shared" ca="1" si="179"/>
        <v>-538830477388050.88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-538830477388050.88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-2245126989116.8784</v>
      </c>
      <c r="L5046" s="444">
        <f t="shared" ca="1" si="179"/>
        <v>-541075604377167.75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-541075604377167.75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-2254481684904.8657</v>
      </c>
      <c r="L5047" s="444">
        <f t="shared" ca="1" si="179"/>
        <v>-543330086062072.63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-543330086062072.63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-2263875358591.9692</v>
      </c>
      <c r="L5048" s="444">
        <f t="shared" ca="1" si="179"/>
        <v>-545593961420664.63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-545593961420664.63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-2273308172586.1025</v>
      </c>
      <c r="L5049" s="444">
        <f t="shared" ca="1" si="179"/>
        <v>-547867269593250.75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-547867269593250.75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-2282780289971.8779</v>
      </c>
      <c r="L5050" s="444">
        <f t="shared" ca="1" si="179"/>
        <v>-550150049883222.63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-550150049883222.63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-2292291874513.4277</v>
      </c>
      <c r="L5051" s="444">
        <f t="shared" ca="1" si="179"/>
        <v>-552442341757736.06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-552442341757736.06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-2301843090657.2334</v>
      </c>
      <c r="L5052" s="444">
        <f t="shared" ca="1" si="179"/>
        <v>-554744184848393.31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-554744184848393.31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-2311434103534.9722</v>
      </c>
      <c r="L5053" s="444">
        <f t="shared" ca="1" si="179"/>
        <v>-557055618951928.31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-557055618951928.31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-2321065078966.3682</v>
      </c>
      <c r="L5054" s="444">
        <f t="shared" ca="1" si="179"/>
        <v>-559376684030894.69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-559376684030894.69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-2330736183462.061</v>
      </c>
      <c r="L5055" s="444">
        <f t="shared" ca="1" si="179"/>
        <v>-561707420214356.75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-561707420214356.75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-2340447584226.4863</v>
      </c>
      <c r="L5056" s="444">
        <f t="shared" ca="1" si="179"/>
        <v>-564047867798583.25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-564047867798583.25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-2350199449160.7637</v>
      </c>
      <c r="L5057" s="444">
        <f t="shared" ca="1" si="179"/>
        <v>-566398067247744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-566398067247744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-2359991946865.6001</v>
      </c>
      <c r="L5058" s="444">
        <f t="shared" ca="1" si="179"/>
        <v>-568758059194609.63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-568758059194609.63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-2369825246644.2065</v>
      </c>
      <c r="L5059" s="444">
        <f t="shared" ca="1" si="179"/>
        <v>-571127884441253.88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-571127884441253.88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-2379699518505.2246</v>
      </c>
      <c r="L5060" s="444">
        <f t="shared" ca="1" si="179"/>
        <v>-573507583959759.13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-573507583959759.13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-2389614933165.6631</v>
      </c>
      <c r="L5061" s="444">
        <f t="shared" ca="1" si="179"/>
        <v>-575897198892924.75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-575897198892924.75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-2399571662053.853</v>
      </c>
      <c r="L5062" s="444">
        <f t="shared" ca="1" si="179"/>
        <v>-578296770554978.63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-578296770554978.63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-2409569877312.4111</v>
      </c>
      <c r="L5063" s="444">
        <f t="shared" ca="1" si="179"/>
        <v>-580706340432291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-580706340432291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-2419609751801.2124</v>
      </c>
      <c r="L5064" s="444">
        <f t="shared" ca="1" si="179"/>
        <v>-583125950184092.25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-583125950184092.25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-2429691459100.3843</v>
      </c>
      <c r="L5065" s="444">
        <f t="shared" ca="1" si="179"/>
        <v>-585555641643192.63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-585555641643192.63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-2439815173513.3027</v>
      </c>
      <c r="L5066" s="444">
        <f t="shared" ca="1" si="179"/>
        <v>-587995456816705.88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-587995456816705.88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-2449981070069.6079</v>
      </c>
      <c r="L5067" s="444">
        <f t="shared" ca="1" si="179"/>
        <v>-590445437886775.5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-590445437886775.5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-2460189324528.2314</v>
      </c>
      <c r="L5068" s="444">
        <f t="shared" ca="1" si="179"/>
        <v>-592905627211303.75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-592905627211303.75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-2470440113380.4321</v>
      </c>
      <c r="L5069" s="444">
        <f t="shared" ca="1" si="179"/>
        <v>-595376067324684.13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-595376067324684.13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-2480733613852.8506</v>
      </c>
      <c r="L5070" s="444">
        <f t="shared" ca="1" si="179"/>
        <v>-597856800938537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-597856800938537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-2491070003910.5708</v>
      </c>
      <c r="L5071" s="444">
        <f t="shared" ca="1" si="179"/>
        <v>-600347870942447.63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-600347870942447.63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-2501449462260.1982</v>
      </c>
      <c r="L5072" s="444">
        <f t="shared" ca="1" si="179"/>
        <v>-602849320404707.88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-602849320404707.88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-2511872168352.9492</v>
      </c>
      <c r="L5073" s="444">
        <f t="shared" ca="1" si="179"/>
        <v>-605361192573060.88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-605361192573060.88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-2522338302387.7534</v>
      </c>
      <c r="L5074" s="444">
        <f t="shared" ca="1" si="179"/>
        <v>-607883530875448.63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-607883530875448.63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-2532848045314.3691</v>
      </c>
      <c r="L5075" s="444">
        <f t="shared" ca="1" si="179"/>
        <v>-610416378920763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-610416378920763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-2543401578836.5127</v>
      </c>
      <c r="L5076" s="444">
        <f t="shared" ca="1" si="179"/>
        <v>-612959780499599.5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-612959780499599.5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-2553999085414.998</v>
      </c>
      <c r="L5077" s="444">
        <f t="shared" ca="1" si="179"/>
        <v>-615513779585014.5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-615513779585014.5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-2564640748270.8936</v>
      </c>
      <c r="L5078" s="444">
        <f t="shared" ca="1" si="179"/>
        <v>-618078420333285.38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-618078420333285.38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-2575326751388.689</v>
      </c>
      <c r="L5079" s="444">
        <f t="shared" ca="1" si="179"/>
        <v>-620653747084674.13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-620653747084674.13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-2586057279519.4756</v>
      </c>
      <c r="L5080" s="444">
        <f t="shared" ca="1" si="179"/>
        <v>-623239804364193.63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-623239804364193.63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-2596832518184.1401</v>
      </c>
      <c r="L5081" s="444">
        <f t="shared" ca="1" si="179"/>
        <v>-625836636882377.75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-625836636882377.75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-2607652653676.5737</v>
      </c>
      <c r="L5082" s="444">
        <f t="shared" ca="1" si="179"/>
        <v>-628444289536054.38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-628444289536054.38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-2618517873066.8931</v>
      </c>
      <c r="L5083" s="444">
        <f t="shared" ca="1" si="179"/>
        <v>-631062807409121.25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-631062807409121.25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-2629428364204.6719</v>
      </c>
      <c r="L5084" s="444">
        <f t="shared" ca="1" si="179"/>
        <v>-633692235773325.88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-633692235773325.88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-2640384315722.1909</v>
      </c>
      <c r="L5085" s="444">
        <f t="shared" ca="1" si="179"/>
        <v>-636332620089048.13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-636332620089048.13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-2651385917037.7007</v>
      </c>
      <c r="L5086" s="444">
        <f t="shared" ca="1" si="179"/>
        <v>-638984006006085.88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-638984006006085.88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-2662433358358.6909</v>
      </c>
      <c r="L5087" s="444">
        <f t="shared" ca="1" si="179"/>
        <v>-641646439364444.63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-641646439364444.63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-2673526830685.186</v>
      </c>
      <c r="L5088" s="444">
        <f t="shared" ca="1" si="179"/>
        <v>-644319966195129.75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-644319966195129.75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-2684666525813.0405</v>
      </c>
      <c r="L5089" s="444">
        <f t="shared" ca="1" si="179"/>
        <v>-647004632720942.75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-647004632720942.75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-2695852636337.2612</v>
      </c>
      <c r="L5090" s="444">
        <f t="shared" ca="1" si="179"/>
        <v>-649700485357280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-649700485357280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-2707085355655.3335</v>
      </c>
      <c r="L5091" s="444">
        <f t="shared" ca="1" si="179"/>
        <v>-652407570712935.38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-652407570712935.38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-2718364877970.564</v>
      </c>
      <c r="L5092" s="444">
        <f t="shared" ca="1" si="179"/>
        <v>-655125935590906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-655125935590906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-2729691398295.4414</v>
      </c>
      <c r="L5093" s="444">
        <f t="shared" ca="1" si="179"/>
        <v>-657855626989201.5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-657855626989201.5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-2741065112455.0063</v>
      </c>
      <c r="L5094" s="444">
        <f t="shared" ca="1" si="179"/>
        <v>-660596692101656.5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-660596692101656.5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-2752486217090.2354</v>
      </c>
      <c r="L5095" s="444">
        <f t="shared" ca="1" si="179"/>
        <v>-663349178318746.75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-663349178318746.75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-2763954909661.4448</v>
      </c>
      <c r="L5096" s="444">
        <f t="shared" ca="1" si="179"/>
        <v>-666113133228408.25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-666113133228408.25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-2775471388451.7012</v>
      </c>
      <c r="L5097" s="444">
        <f t="shared" ca="1" si="179"/>
        <v>-668888604616860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-668888604616860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-2787035852570.25</v>
      </c>
      <c r="L5098" s="444">
        <f t="shared" ca="1" si="179"/>
        <v>-671675640469430.25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-671675640469430.25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-2798648501955.9595</v>
      </c>
      <c r="L5099" s="444">
        <f t="shared" ca="1" si="179"/>
        <v>-674474288971386.25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-674474288971386.25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-2810309537380.7759</v>
      </c>
      <c r="L5100" s="444">
        <f t="shared" ca="1" si="179"/>
        <v>-677284598508767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-677284598508767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-2822019160453.1958</v>
      </c>
      <c r="L5101" s="444">
        <f t="shared" ca="1" si="179"/>
        <v>-680106617669220.25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-680106617669220.25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-2833777573621.751</v>
      </c>
      <c r="L5102" s="444">
        <f t="shared" ca="1" si="179"/>
        <v>-682940395242842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-682940395242842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-2845584980178.5083</v>
      </c>
      <c r="L5103" s="444">
        <f t="shared" ca="1" si="179"/>
        <v>-685785980223020.5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-685785980223020.5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-2857441584262.5854</v>
      </c>
      <c r="L5104" s="444">
        <f t="shared" ca="1" si="179"/>
        <v>-688643421807283.13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-688643421807283.13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-2869347590863.6797</v>
      </c>
      <c r="L5105" s="444">
        <f t="shared" ca="1" si="179"/>
        <v>-691512769398146.75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-691512769398146.75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-2881303205825.6113</v>
      </c>
      <c r="L5106" s="444">
        <f t="shared" ca="1" si="179"/>
        <v>-694394072603972.38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-694394072603972.38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-2893308635849.8848</v>
      </c>
      <c r="L5107" s="444">
        <f t="shared" ca="1" si="179"/>
        <v>-697287381239822.25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-697287381239822.25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-2905364088499.2593</v>
      </c>
      <c r="L5108" s="444">
        <f t="shared" ref="L5108:L5362" ca="1" si="184">I5108-J5108+K5108</f>
        <v>-700192745328321.5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-700192745328321.5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-2917469772201.3394</v>
      </c>
      <c r="L5109" s="444">
        <f t="shared" ca="1" si="184"/>
        <v>-703110215100522.88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-703110215100522.88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-2929625896252.1787</v>
      </c>
      <c r="L5110" s="444">
        <f t="shared" ca="1" si="184"/>
        <v>-706039840996775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-706039840996775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-2941832670819.896</v>
      </c>
      <c r="L5111" s="444">
        <f t="shared" ca="1" si="184"/>
        <v>-708981673667594.88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-708981673667594.88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-2954090306948.312</v>
      </c>
      <c r="L5112" s="444">
        <f t="shared" ca="1" si="184"/>
        <v>-711935763974543.13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-711935763974543.13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-2966399016560.5962</v>
      </c>
      <c r="L5113" s="444">
        <f t="shared" ca="1" si="184"/>
        <v>-714902162991103.75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-714902162991103.75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-2978759012462.9321</v>
      </c>
      <c r="L5114" s="444">
        <f t="shared" ca="1" si="184"/>
        <v>-717880922003566.63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-717880922003566.63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-2991170508348.1943</v>
      </c>
      <c r="L5115" s="444">
        <f t="shared" ca="1" si="184"/>
        <v>-720872092511914.88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-720872092511914.88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-3003633718799.6455</v>
      </c>
      <c r="L5116" s="444">
        <f t="shared" ca="1" si="184"/>
        <v>-723875726230714.5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-723875726230714.5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-3016148859294.6436</v>
      </c>
      <c r="L5117" s="444">
        <f t="shared" ca="1" si="184"/>
        <v>-726891875090009.13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-726891875090009.13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-3028716146208.3711</v>
      </c>
      <c r="L5118" s="444">
        <f t="shared" ca="1" si="184"/>
        <v>-729920591236217.5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-729920591236217.5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-3041335796817.5728</v>
      </c>
      <c r="L5119" s="444">
        <f t="shared" ca="1" si="184"/>
        <v>-732961927033035.13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-732961927033035.13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-3054008029304.313</v>
      </c>
      <c r="L5120" s="444">
        <f t="shared" ca="1" si="184"/>
        <v>-736015935062339.5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-736015935062339.5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-3066733062759.748</v>
      </c>
      <c r="L5121" s="444">
        <f t="shared" ca="1" si="184"/>
        <v>-739082668125099.25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-739082668125099.25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-3079511117187.9136</v>
      </c>
      <c r="L5122" s="444">
        <f t="shared" ca="1" si="184"/>
        <v>-742162179242287.13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-742162179242287.13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-3092342413509.5298</v>
      </c>
      <c r="L5123" s="444">
        <f t="shared" ca="1" si="184"/>
        <v>-745254521655796.63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-745254521655796.63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-3105227173565.8193</v>
      </c>
      <c r="L5124" s="444">
        <f t="shared" ca="1" si="184"/>
        <v>-748359748829362.5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-748359748829362.5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-3118165620122.3438</v>
      </c>
      <c r="L5125" s="444">
        <f t="shared" ca="1" si="184"/>
        <v>-751477914449484.88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-751477914449484.88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-3131157976872.8535</v>
      </c>
      <c r="L5126" s="444">
        <f t="shared" ca="1" si="184"/>
        <v>-754609072426357.75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-754609072426357.75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-3144204468443.1572</v>
      </c>
      <c r="L5127" s="444">
        <f t="shared" ca="1" si="184"/>
        <v>-757753276894800.88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-757753276894800.88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-3157305320395.0034</v>
      </c>
      <c r="L5128" s="444">
        <f t="shared" ca="1" si="184"/>
        <v>-760910582215195.88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-760910582215195.88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-3170460759229.9829</v>
      </c>
      <c r="L5129" s="444">
        <f t="shared" ca="1" si="184"/>
        <v>-764081042974425.88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-764081042974425.88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-3183671012393.4409</v>
      </c>
      <c r="L5130" s="444">
        <f t="shared" ca="1" si="184"/>
        <v>-767264713986819.38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-767264713986819.38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-3196936308278.4141</v>
      </c>
      <c r="L5131" s="444">
        <f t="shared" ca="1" si="184"/>
        <v>-770461650295097.75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-770461650295097.75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-3210256876229.5737</v>
      </c>
      <c r="L5132" s="444">
        <f t="shared" ca="1" si="184"/>
        <v>-773671907171327.38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-773671907171327.38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-3223632946547.1973</v>
      </c>
      <c r="L5133" s="444">
        <f t="shared" ca="1" si="184"/>
        <v>-776895540117874.63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-776895540117874.63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-3237064750491.144</v>
      </c>
      <c r="L5134" s="444">
        <f t="shared" ca="1" si="184"/>
        <v>-780132604868365.75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-780132604868365.75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-3250552520284.8574</v>
      </c>
      <c r="L5135" s="444">
        <f t="shared" ca="1" si="184"/>
        <v>-783383157388650.63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-783383157388650.63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-3264096489119.3774</v>
      </c>
      <c r="L5136" s="444">
        <f t="shared" ca="1" si="184"/>
        <v>-786647253877770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-786647253877770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-3277696891157.375</v>
      </c>
      <c r="L5137" s="444">
        <f t="shared" ca="1" si="184"/>
        <v>-789924950768927.38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-789924950768927.38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-3291353961537.1973</v>
      </c>
      <c r="L5138" s="444">
        <f t="shared" ca="1" si="184"/>
        <v>-793216304730464.63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-793216304730464.63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-3305067936376.936</v>
      </c>
      <c r="L5139" s="444">
        <f t="shared" ca="1" si="184"/>
        <v>-796521372666841.5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-796521372666841.5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-3318839052778.5063</v>
      </c>
      <c r="L5140" s="444">
        <f t="shared" ca="1" si="184"/>
        <v>-799840211719620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-799840211719620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-3332667548831.75</v>
      </c>
      <c r="L5141" s="444">
        <f t="shared" ca="1" si="184"/>
        <v>-803172879268451.75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-803172879268451.75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-3346553663618.5488</v>
      </c>
      <c r="L5142" s="444">
        <f t="shared" ca="1" si="184"/>
        <v>-806519432932070.25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-806519432932070.25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-3360497637216.9595</v>
      </c>
      <c r="L5143" s="444">
        <f t="shared" ca="1" si="184"/>
        <v>-809879930569287.25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-809879930569287.25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-3374499710705.3633</v>
      </c>
      <c r="L5144" s="444">
        <f t="shared" ca="1" si="184"/>
        <v>-813254430279992.63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-813254430279992.63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-3388560126166.6357</v>
      </c>
      <c r="L5145" s="444">
        <f t="shared" ca="1" si="184"/>
        <v>-816642990406159.25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-816642990406159.25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-3402679126692.3301</v>
      </c>
      <c r="L5146" s="444">
        <f t="shared" ca="1" si="184"/>
        <v>-820045669532851.63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-820045669532851.63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-3416856956386.8818</v>
      </c>
      <c r="L5147" s="444">
        <f t="shared" ca="1" si="184"/>
        <v>-823462526489238.5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-823462526489238.5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-3431093860371.8271</v>
      </c>
      <c r="L5148" s="444">
        <f t="shared" ca="1" si="184"/>
        <v>-826893620349610.38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-826893620349610.38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-3445390084790.043</v>
      </c>
      <c r="L5149" s="444">
        <f t="shared" ca="1" si="184"/>
        <v>-830339010434400.38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-830339010434400.38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-3459745876810.0015</v>
      </c>
      <c r="L5150" s="444">
        <f t="shared" ca="1" si="184"/>
        <v>-833798756311210.38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-833798756311210.38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-3474161484630.043</v>
      </c>
      <c r="L5151" s="444">
        <f t="shared" ca="1" si="184"/>
        <v>-837272917795840.38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-837272917795840.38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-3488637157482.668</v>
      </c>
      <c r="L5152" s="444">
        <f t="shared" ca="1" si="184"/>
        <v>-840761554953323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-840761554953323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-3503173145638.8457</v>
      </c>
      <c r="L5153" s="444">
        <f t="shared" ca="1" si="184"/>
        <v>-844264728098961.88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-844264728098961.88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-3517769700412.3413</v>
      </c>
      <c r="L5154" s="444">
        <f t="shared" ca="1" si="184"/>
        <v>-847782497799374.25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-847782497799374.25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-3532427074164.0591</v>
      </c>
      <c r="L5155" s="444">
        <f t="shared" ca="1" si="184"/>
        <v>-851314924873538.25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-851314924873538.25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-3547145520306.4092</v>
      </c>
      <c r="L5156" s="444">
        <f t="shared" ca="1" si="184"/>
        <v>-854862070393844.63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-854862070393844.63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-3561925293307.686</v>
      </c>
      <c r="L5157" s="444">
        <f t="shared" ca="1" si="184"/>
        <v>-858423995687152.25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-858423995687152.25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-3576766648696.4678</v>
      </c>
      <c r="L5158" s="444">
        <f t="shared" ca="1" si="184"/>
        <v>-862000762335848.75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-862000762335848.75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-3591669843066.0366</v>
      </c>
      <c r="L5159" s="444">
        <f t="shared" ca="1" si="184"/>
        <v>-865592432178914.75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-865592432178914.75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-3606635134078.8115</v>
      </c>
      <c r="L5160" s="444">
        <f t="shared" ca="1" si="184"/>
        <v>-869199067312993.5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-869199067312993.5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-3621662780470.8062</v>
      </c>
      <c r="L5161" s="444">
        <f t="shared" ca="1" si="184"/>
        <v>-872820730093464.25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-872820730093464.25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-3636753042056.1011</v>
      </c>
      <c r="L5162" s="444">
        <f t="shared" ca="1" si="184"/>
        <v>-876457483135520.38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-876457483135520.38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-3651906179731.335</v>
      </c>
      <c r="L5163" s="444">
        <f t="shared" ca="1" si="184"/>
        <v>-880109389315251.75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-880109389315251.75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-3667122455480.2148</v>
      </c>
      <c r="L5164" s="444">
        <f t="shared" ca="1" si="184"/>
        <v>-883776511770732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-883776511770732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-3682402132378.0498</v>
      </c>
      <c r="L5165" s="444">
        <f t="shared" ca="1" si="184"/>
        <v>-887458913903110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-887458913903110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-3697745474596.291</v>
      </c>
      <c r="L5166" s="444">
        <f t="shared" ca="1" si="184"/>
        <v>-891156659377706.25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-891156659377706.25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-3713152747407.1099</v>
      </c>
      <c r="L5167" s="444">
        <f t="shared" ca="1" si="184"/>
        <v>-894869812125113.38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-894869812125113.38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-3728624217187.9722</v>
      </c>
      <c r="L5168" s="444">
        <f t="shared" ca="1" si="184"/>
        <v>-898598436342301.38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-898598436342301.38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-3744160151426.2559</v>
      </c>
      <c r="L5169" s="444">
        <f t="shared" ca="1" si="184"/>
        <v>-902342596493727.63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-902342596493727.63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-3759760818723.8652</v>
      </c>
      <c r="L5170" s="444">
        <f t="shared" ca="1" si="184"/>
        <v>-906102357312451.5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-906102357312451.5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-3775426488801.8818</v>
      </c>
      <c r="L5171" s="444">
        <f t="shared" ca="1" si="184"/>
        <v>-909877783801253.38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-909877783801253.38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-3791157432505.2222</v>
      </c>
      <c r="L5172" s="444">
        <f t="shared" ca="1" si="184"/>
        <v>-913668941233758.63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-913668941233758.63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-3806953921807.3276</v>
      </c>
      <c r="L5173" s="444">
        <f t="shared" ca="1" si="184"/>
        <v>-917475895155566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-917475895155566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-3822816229814.8589</v>
      </c>
      <c r="L5174" s="444">
        <f t="shared" ca="1" si="184"/>
        <v>-921298711385380.88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-921298711385380.88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-3838744630772.4209</v>
      </c>
      <c r="L5175" s="444">
        <f t="shared" ca="1" si="184"/>
        <v>-925137456016153.25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-925137456016153.25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-3854739400067.3052</v>
      </c>
      <c r="L5176" s="444">
        <f t="shared" ca="1" si="184"/>
        <v>-928992195416220.5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-928992195416220.5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-3870800814234.2524</v>
      </c>
      <c r="L5177" s="444">
        <f t="shared" ca="1" si="184"/>
        <v>-932862996230454.75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-932862996230454.75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-3886929150960.228</v>
      </c>
      <c r="L5178" s="444">
        <f t="shared" ca="1" si="184"/>
        <v>-936749925381415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-936749925381415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-3903124689089.2295</v>
      </c>
      <c r="L5179" s="444">
        <f t="shared" ca="1" si="184"/>
        <v>-940653050070504.25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-940653050070504.25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-3919387708627.1011</v>
      </c>
      <c r="L5180" s="444">
        <f t="shared" ca="1" si="184"/>
        <v>-944572437779131.38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-944572437779131.38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-3935718490746.3804</v>
      </c>
      <c r="L5181" s="444">
        <f t="shared" ca="1" si="184"/>
        <v>-948508156269877.75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-948508156269877.75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-3952117317791.1577</v>
      </c>
      <c r="L5182" s="444">
        <f t="shared" ca="1" si="184"/>
        <v>-952460273587668.88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-952460273587668.88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-3968584473281.9536</v>
      </c>
      <c r="L5183" s="444">
        <f t="shared" ca="1" si="184"/>
        <v>-956428858060950.88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-956428858060950.88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-3985120241920.6284</v>
      </c>
      <c r="L5184" s="444">
        <f t="shared" ca="1" si="184"/>
        <v>-960413978302871.5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-960413978302871.5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-4001724909595.2979</v>
      </c>
      <c r="L5185" s="444">
        <f t="shared" ca="1" si="184"/>
        <v>-964415703212466.75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-964415703212466.75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-4018398763385.2778</v>
      </c>
      <c r="L5186" s="444">
        <f t="shared" ca="1" si="184"/>
        <v>-968434101975852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-968434101975852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-4035142091566.0498</v>
      </c>
      <c r="L5187" s="444">
        <f t="shared" ca="1" si="184"/>
        <v>-972469244067418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-972469244067418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-4051955183614.2417</v>
      </c>
      <c r="L5188" s="444">
        <f t="shared" ca="1" si="184"/>
        <v>-976521199251032.25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-976521199251032.25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-4068838330212.6338</v>
      </c>
      <c r="L5189" s="444">
        <f t="shared" ca="1" si="184"/>
        <v>-980590037581244.88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-980590037581244.88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-4085791823255.187</v>
      </c>
      <c r="L5190" s="444">
        <f t="shared" ca="1" si="184"/>
        <v>-984675829404500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-984675829404500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-4102815955852.0835</v>
      </c>
      <c r="L5191" s="444">
        <f t="shared" ca="1" si="184"/>
        <v>-988778645360352.13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-988778645360352.13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-4119911022334.8008</v>
      </c>
      <c r="L5192" s="444">
        <f t="shared" ca="1" si="184"/>
        <v>-992898556382686.88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-992898556382686.88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-4137077318261.1953</v>
      </c>
      <c r="L5193" s="444">
        <f t="shared" ca="1" si="184"/>
        <v>-997035633700948.13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-997035633700948.13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-4154315140420.6172</v>
      </c>
      <c r="L5194" s="444">
        <f t="shared" ca="1" si="184"/>
        <v>-1001189948841368.8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-1001189948841368.8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-4171624786839.0366</v>
      </c>
      <c r="L5195" s="444">
        <f t="shared" ca="1" si="184"/>
        <v>-1005361573628207.8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-1005361573628207.8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-4189006556784.1987</v>
      </c>
      <c r="L5196" s="444">
        <f t="shared" ca="1" si="184"/>
        <v>-1009550580184992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-1009550580184992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-4206460750770.8003</v>
      </c>
      <c r="L5197" s="444">
        <f t="shared" ca="1" si="184"/>
        <v>-1013757040935762.8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-1013757040935762.8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-4223987670565.6782</v>
      </c>
      <c r="L5198" s="444">
        <f t="shared" ca="1" si="184"/>
        <v>-1017981028606328.4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-1017981028606328.4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-4241587619193.0352</v>
      </c>
      <c r="L5199" s="444">
        <f t="shared" ca="1" si="184"/>
        <v>-1022222616225521.4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-1022222616225521.4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-4259260900939.6724</v>
      </c>
      <c r="L5200" s="444">
        <f t="shared" ca="1" si="184"/>
        <v>-1026481877126461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-1026481877126461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-4277007821360.2539</v>
      </c>
      <c r="L5201" s="444">
        <f t="shared" ca="1" si="184"/>
        <v>-1030758884947821.3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-1030758884947821.3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-4294828687282.5889</v>
      </c>
      <c r="L5202" s="444">
        <f t="shared" ca="1" si="184"/>
        <v>-1035053713635103.9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-1035053713635103.9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-4312723806812.9331</v>
      </c>
      <c r="L5203" s="444">
        <f t="shared" ca="1" si="184"/>
        <v>-1039366437441916.8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-1039366437441916.8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-4330693489341.3198</v>
      </c>
      <c r="L5204" s="444">
        <f t="shared" ca="1" si="184"/>
        <v>-1043697130931258.1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-1043697130931258.1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-4348738045546.9082</v>
      </c>
      <c r="L5205" s="444">
        <f t="shared" ca="1" si="184"/>
        <v>-1048045868976805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-1048045868976805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-4366857787403.3535</v>
      </c>
      <c r="L5206" s="444">
        <f t="shared" ca="1" si="184"/>
        <v>-1052412726764208.4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-1052412726764208.4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-4385053028184.2017</v>
      </c>
      <c r="L5207" s="444">
        <f t="shared" ca="1" si="184"/>
        <v>-1056797779792392.6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-1056797779792392.6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-4403324082468.3027</v>
      </c>
      <c r="L5208" s="444">
        <f t="shared" ca="1" si="184"/>
        <v>-1061201103874860.9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-1061201103874860.9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-4421671266145.2539</v>
      </c>
      <c r="L5209" s="444">
        <f t="shared" ca="1" si="184"/>
        <v>-1065622775141006.1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-1065622775141006.1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-4440094896420.8584</v>
      </c>
      <c r="L5210" s="444">
        <f t="shared" ca="1" si="184"/>
        <v>-1070062870037427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-1070062870037427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-4458595291822.6123</v>
      </c>
      <c r="L5211" s="444">
        <f t="shared" ca="1" si="184"/>
        <v>-1074521465329249.6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-1074521465329249.6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-4477172772205.207</v>
      </c>
      <c r="L5212" s="444">
        <f t="shared" ca="1" si="184"/>
        <v>-1078998638101454.9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-1078998638101454.9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-4495827658756.0615</v>
      </c>
      <c r="L5213" s="444">
        <f t="shared" ca="1" si="184"/>
        <v>-1083494465760210.9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-1083494465760210.9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-4514560274000.8779</v>
      </c>
      <c r="L5214" s="444">
        <f t="shared" ca="1" si="184"/>
        <v>-1088009026034211.8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-1088009026034211.8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-4533370941809.2148</v>
      </c>
      <c r="L5215" s="444">
        <f t="shared" ca="1" si="184"/>
        <v>-1092542396976021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-1092542396976021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-4552259987400.0879</v>
      </c>
      <c r="L5216" s="444">
        <f t="shared" ca="1" si="184"/>
        <v>-1097094656963421.1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-1097094656963421.1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-4571227737347.5879</v>
      </c>
      <c r="L5217" s="444">
        <f t="shared" ca="1" si="184"/>
        <v>-1101665884700768.8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-1101665884700768.8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-4590274519586.5361</v>
      </c>
      <c r="L5218" s="444">
        <f t="shared" ca="1" si="184"/>
        <v>-1106256159220355.3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-1106256159220355.3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-4609400663418.1465</v>
      </c>
      <c r="L5219" s="444">
        <f t="shared" ca="1" si="184"/>
        <v>-1110865559883773.4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-1110865559883773.4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-4628606499515.7227</v>
      </c>
      <c r="L5220" s="444">
        <f t="shared" ca="1" si="184"/>
        <v>-1115494166383289.1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-1115494166383289.1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-4647892359930.3711</v>
      </c>
      <c r="L5221" s="444">
        <f t="shared" ca="1" si="184"/>
        <v>-1120142058743219.5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-1120142058743219.5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-4667258578096.7471</v>
      </c>
      <c r="L5222" s="444">
        <f t="shared" ca="1" si="184"/>
        <v>-1124809317321316.3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-1124809317321316.3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-4686705488838.8184</v>
      </c>
      <c r="L5223" s="444">
        <f t="shared" ca="1" si="184"/>
        <v>-1129496022810155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-1129496022810155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-4706233428375.6455</v>
      </c>
      <c r="L5224" s="444">
        <f t="shared" ca="1" si="184"/>
        <v>-1134202256238530.8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-1134202256238530.8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-4725842734327.2109</v>
      </c>
      <c r="L5225" s="444">
        <f t="shared" ca="1" si="184"/>
        <v>-1138928098972858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-1138928098972858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-4745533745720.2412</v>
      </c>
      <c r="L5226" s="444">
        <f t="shared" ca="1" si="184"/>
        <v>-1143673632718578.3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-1143673632718578.3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-4765306802994.0762</v>
      </c>
      <c r="L5227" s="444">
        <f t="shared" ca="1" si="184"/>
        <v>-1148438939521572.3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-1148438939521572.3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-4785162248006.5508</v>
      </c>
      <c r="L5228" s="444">
        <f t="shared" ca="1" si="184"/>
        <v>-1153224101769578.8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-1153224101769578.8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-4805100424039.9111</v>
      </c>
      <c r="L5229" s="444">
        <f t="shared" ca="1" si="184"/>
        <v>-1158029202193618.8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-1158029202193618.8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-4825121675806.7451</v>
      </c>
      <c r="L5230" s="444">
        <f t="shared" ca="1" si="184"/>
        <v>-1162854323869425.5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-1162854323869425.5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-4845226349455.9395</v>
      </c>
      <c r="L5231" s="444">
        <f t="shared" ca="1" si="184"/>
        <v>-1167699550218881.5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-1167699550218881.5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-4865414792578.6729</v>
      </c>
      <c r="L5232" s="444">
        <f t="shared" ca="1" si="184"/>
        <v>-1172564965011460.3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-1172564965011460.3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-4885687354214.418</v>
      </c>
      <c r="L5233" s="444">
        <f t="shared" ca="1" si="184"/>
        <v>-1177450652365674.8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-1177450652365674.8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-4906044384856.9785</v>
      </c>
      <c r="L5234" s="444">
        <f t="shared" ca="1" si="184"/>
        <v>-1182356696750531.8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-1182356696750531.8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-4926486236460.5488</v>
      </c>
      <c r="L5235" s="444">
        <f t="shared" ca="1" si="184"/>
        <v>-1187283182986992.3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-1187283182986992.3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-4947013262445.8008</v>
      </c>
      <c r="L5236" s="444">
        <f t="shared" ca="1" si="184"/>
        <v>-1192230196249438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-1192230196249438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-4967625817705.9912</v>
      </c>
      <c r="L5237" s="444">
        <f t="shared" ca="1" si="184"/>
        <v>-1197197822067144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-1197197822067144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-4988324258613.0996</v>
      </c>
      <c r="L5238" s="444">
        <f t="shared" ca="1" si="184"/>
        <v>-1202186146325757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-1202186146325757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-5009108943023.9873</v>
      </c>
      <c r="L5239" s="444">
        <f t="shared" ca="1" si="184"/>
        <v>-1207195255268781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-1207195255268781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-5029980230286.5879</v>
      </c>
      <c r="L5240" s="444">
        <f t="shared" ca="1" si="184"/>
        <v>-1212225235499067.5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-1212225235499067.5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-5050938481246.1143</v>
      </c>
      <c r="L5241" s="444">
        <f t="shared" ca="1" si="184"/>
        <v>-1217276173980313.5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-1217276173980313.5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-5071984058251.3066</v>
      </c>
      <c r="L5242" s="444">
        <f t="shared" ca="1" si="184"/>
        <v>-1222348158038564.8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-1222348158038564.8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-5093117325160.6865</v>
      </c>
      <c r="L5243" s="444">
        <f t="shared" ca="1" si="184"/>
        <v>-1227441275363725.5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-1227441275363725.5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-5114338647348.8564</v>
      </c>
      <c r="L5244" s="444">
        <f t="shared" ca="1" si="184"/>
        <v>-1232555614011074.3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-1232555614011074.3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-5135648391712.8096</v>
      </c>
      <c r="L5245" s="444">
        <f t="shared" ca="1" si="184"/>
        <v>-1237691262402787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-1237691262402787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-5157046926678.2793</v>
      </c>
      <c r="L5246" s="444">
        <f t="shared" ca="1" si="184"/>
        <v>-1242848309329465.3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-1242848309329465.3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-5178534622206.1055</v>
      </c>
      <c r="L5247" s="444">
        <f t="shared" ca="1" si="184"/>
        <v>-1248026843951671.3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-1248026843951671.3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-5200111849798.6299</v>
      </c>
      <c r="L5248" s="444">
        <f t="shared" ca="1" si="184"/>
        <v>-1253226955801470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-1253226955801470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-5221778982506.125</v>
      </c>
      <c r="L5249" s="444">
        <f t="shared" ca="1" si="184"/>
        <v>-1258448734783976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-1258448734783976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-5243536394933.2334</v>
      </c>
      <c r="L5250" s="444">
        <f t="shared" ca="1" si="184"/>
        <v>-1263692271178909.3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-1263692271178909.3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-5265384463245.4551</v>
      </c>
      <c r="L5251" s="444">
        <f t="shared" ca="1" si="184"/>
        <v>-1268957655642154.8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-1268957655642154.8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-5287323565175.6445</v>
      </c>
      <c r="L5252" s="444">
        <f t="shared" ca="1" si="184"/>
        <v>-1274244979207330.5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-1274244979207330.5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-5309354080030.5439</v>
      </c>
      <c r="L5253" s="444">
        <f t="shared" ca="1" si="184"/>
        <v>-1279554333287361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-1279554333287361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-5331476388697.3379</v>
      </c>
      <c r="L5254" s="444">
        <f t="shared" ca="1" si="184"/>
        <v>-1284885809676058.3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-1284885809676058.3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-5353690873650.2422</v>
      </c>
      <c r="L5255" s="444">
        <f t="shared" ca="1" si="184"/>
        <v>-1290239500549708.5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-1290239500549708.5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-5375997918957.1191</v>
      </c>
      <c r="L5256" s="444">
        <f t="shared" ca="1" si="184"/>
        <v>-1295615498468665.5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-1295615498468665.5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-5398397910286.1064</v>
      </c>
      <c r="L5257" s="444">
        <f t="shared" ca="1" si="184"/>
        <v>-1301013896378951.5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-1301013896378951.5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-5420891234912.2979</v>
      </c>
      <c r="L5258" s="444">
        <f t="shared" ca="1" si="184"/>
        <v>-1306434787613863.8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-1306434787613863.8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-5443478281724.4326</v>
      </c>
      <c r="L5259" s="444">
        <f t="shared" ca="1" si="184"/>
        <v>-1311878265895588.3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-1311878265895588.3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-5466159441231.6172</v>
      </c>
      <c r="L5260" s="444">
        <f t="shared" ca="1" si="184"/>
        <v>-1317344425336819.8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-1317344425336819.8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-5488935105570.082</v>
      </c>
      <c r="L5261" s="444">
        <f t="shared" ca="1" si="184"/>
        <v>-1322833360442389.8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-1322833360442389.8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-5511805668509.957</v>
      </c>
      <c r="L5262" s="444">
        <f t="shared" ca="1" si="184"/>
        <v>-1328345166110899.8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-1328345166110899.8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-5534771525462.082</v>
      </c>
      <c r="L5263" s="444">
        <f t="shared" ca="1" si="184"/>
        <v>-1333879937636361.8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-1333879937636361.8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-5557833073484.8408</v>
      </c>
      <c r="L5264" s="444">
        <f t="shared" ca="1" si="184"/>
        <v>-1339437770709846.5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-1339437770709846.5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-5580990711291.0273</v>
      </c>
      <c r="L5265" s="444">
        <f t="shared" ca="1" si="184"/>
        <v>-1345018761421137.5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-1345018761421137.5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-5604244839254.7393</v>
      </c>
      <c r="L5266" s="444">
        <f t="shared" ca="1" si="184"/>
        <v>-1350623006260392.3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-1350623006260392.3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-5627595859418.3008</v>
      </c>
      <c r="L5267" s="444">
        <f t="shared" ca="1" si="184"/>
        <v>-1356250602119810.5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-1356250602119810.5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-5651044175499.21</v>
      </c>
      <c r="L5268" s="444">
        <f t="shared" ca="1" si="184"/>
        <v>-1361901646295309.8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-1361901646295309.8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-5674590192897.124</v>
      </c>
      <c r="L5269" s="444">
        <f t="shared" ca="1" si="184"/>
        <v>-1367576236488206.8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-1367576236488206.8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-5698234318700.8613</v>
      </c>
      <c r="L5270" s="444">
        <f t="shared" ca="1" si="184"/>
        <v>-1373274470806907.5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-1373274470806907.5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-5721976961695.4482</v>
      </c>
      <c r="L5271" s="444">
        <f t="shared" ca="1" si="184"/>
        <v>-1378996447768603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-1378996447768603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-5745818532369.1787</v>
      </c>
      <c r="L5272" s="444">
        <f t="shared" ca="1" si="184"/>
        <v>-1384742266300972.3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-1384742266300972.3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-5769759442920.7178</v>
      </c>
      <c r="L5273" s="444">
        <f t="shared" ca="1" si="184"/>
        <v>-1390512025743893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-1390512025743893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-5793800107266.2207</v>
      </c>
      <c r="L5274" s="444">
        <f t="shared" ca="1" si="184"/>
        <v>-1396305825851159.3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-1396305825851159.3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-5817940941046.4971</v>
      </c>
      <c r="L5275" s="444">
        <f t="shared" ca="1" si="184"/>
        <v>-1402123766792205.8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-1402123766792205.8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-5842182361634.1904</v>
      </c>
      <c r="L5276" s="444">
        <f t="shared" ca="1" si="184"/>
        <v>-1407965949153840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-1407965949153840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-5866524788141</v>
      </c>
      <c r="L5277" s="444">
        <f t="shared" ca="1" si="184"/>
        <v>-1413832473941981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-1413832473941981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-5890968641424.9209</v>
      </c>
      <c r="L5278" s="444">
        <f t="shared" ca="1" si="184"/>
        <v>-1419723442583406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-1419723442583406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-5915514344097.5254</v>
      </c>
      <c r="L5279" s="444">
        <f t="shared" ca="1" si="184"/>
        <v>-1425638956927503.5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-1425638956927503.5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-5940162320531.2646</v>
      </c>
      <c r="L5280" s="444">
        <f t="shared" ca="1" si="184"/>
        <v>-1431579119248034.8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-1431579119248034.8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-5964912996866.8115</v>
      </c>
      <c r="L5281" s="444">
        <f t="shared" ca="1" si="184"/>
        <v>-1437544032244901.5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-1437544032244901.5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-5989766801020.4229</v>
      </c>
      <c r="L5282" s="444">
        <f t="shared" ca="1" si="184"/>
        <v>-1443533799045922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-1443533799045922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-6014724162691.3418</v>
      </c>
      <c r="L5283" s="444">
        <f t="shared" ca="1" si="184"/>
        <v>-1449548523208613.3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-1449548523208613.3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-6039785513369.2217</v>
      </c>
      <c r="L5284" s="444">
        <f t="shared" ca="1" si="184"/>
        <v>-1455588308721982.5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-1455588308721982.5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-6064951286341.5938</v>
      </c>
      <c r="L5285" s="444">
        <f t="shared" ca="1" si="184"/>
        <v>-1461653260008324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-1461653260008324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-6090221916701.3496</v>
      </c>
      <c r="L5286" s="444">
        <f t="shared" ca="1" si="184"/>
        <v>-1467743481925025.3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-1467743481925025.3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-6115597841354.2715</v>
      </c>
      <c r="L5287" s="444">
        <f t="shared" ca="1" si="184"/>
        <v>-1473859079766379.5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-1473859079766379.5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-6141079499026.5811</v>
      </c>
      <c r="L5288" s="444">
        <f t="shared" ca="1" si="184"/>
        <v>-1480000159265406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-1480000159265406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-6166667330272.5254</v>
      </c>
      <c r="L5289" s="444">
        <f t="shared" ca="1" si="184"/>
        <v>-1486166826595678.5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-1486166826595678.5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-6192361777481.9941</v>
      </c>
      <c r="L5290" s="444">
        <f t="shared" ca="1" si="184"/>
        <v>-1492359188373160.5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-1492359188373160.5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-6218163284888.1689</v>
      </c>
      <c r="L5291" s="444">
        <f t="shared" ca="1" si="184"/>
        <v>-1498577351658048.8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-1498577351658048.8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-6244072298575.2031</v>
      </c>
      <c r="L5292" s="444">
        <f t="shared" ca="1" si="184"/>
        <v>-1504821423956624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-1504821423956624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-6270089266485.9336</v>
      </c>
      <c r="L5293" s="444">
        <f t="shared" ca="1" si="184"/>
        <v>-1511091513223110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-1511091513223110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-6296214638429.625</v>
      </c>
      <c r="L5294" s="444">
        <f t="shared" ca="1" si="184"/>
        <v>-1517387727861539.5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-1517387727861539.5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-6322448866089.748</v>
      </c>
      <c r="L5295" s="444">
        <f t="shared" ca="1" si="184"/>
        <v>-1523710176727629.3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-1523710176727629.3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-6348792403031.7881</v>
      </c>
      <c r="L5296" s="444">
        <f t="shared" ca="1" si="184"/>
        <v>-1530058969130661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-1530058969130661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-6375245704711.0879</v>
      </c>
      <c r="L5297" s="444">
        <f t="shared" ca="1" si="184"/>
        <v>-1536434214835372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-1536434214835372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-6401809228480.7168</v>
      </c>
      <c r="L5298" s="444">
        <f t="shared" ca="1" si="184"/>
        <v>-1542836024063852.8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-1542836024063852.8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-6428483433599.3867</v>
      </c>
      <c r="L5299" s="444">
        <f t="shared" ca="1" si="184"/>
        <v>-1549264507497452.3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-1549264507497452.3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-6455268781239.3848</v>
      </c>
      <c r="L5300" s="444">
        <f t="shared" ca="1" si="184"/>
        <v>-1555719776278691.8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-1555719776278691.8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-6482165734494.5488</v>
      </c>
      <c r="L5301" s="444">
        <f t="shared" ca="1" si="184"/>
        <v>-1562201942013186.3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-1562201942013186.3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-6509174758388.2764</v>
      </c>
      <c r="L5302" s="444">
        <f t="shared" ca="1" si="184"/>
        <v>-1568711116771574.5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-1568711116771574.5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-6536296319881.5605</v>
      </c>
      <c r="L5303" s="444">
        <f t="shared" ca="1" si="184"/>
        <v>-1575247413091456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-1575247413091456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-6563530887881.0664</v>
      </c>
      <c r="L5304" s="444">
        <f t="shared" ca="1" si="184"/>
        <v>-1581810943979337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-1581810943979337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-6590878933247.2373</v>
      </c>
      <c r="L5305" s="444">
        <f t="shared" ca="1" si="184"/>
        <v>-1588401822912584.3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-1588401822912584.3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-6618340928802.4346</v>
      </c>
      <c r="L5306" s="444">
        <f t="shared" ca="1" si="184"/>
        <v>-1595020163841386.8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-1595020163841386.8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-6645917349339.1113</v>
      </c>
      <c r="L5307" s="444">
        <f t="shared" ca="1" si="184"/>
        <v>-1601666081190725.8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-1601666081190725.8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-6673608671628.0234</v>
      </c>
      <c r="L5308" s="444">
        <f t="shared" ca="1" si="184"/>
        <v>-1608339689862353.8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-1608339689862353.8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-6701415374426.4736</v>
      </c>
      <c r="L5309" s="444">
        <f t="shared" ca="1" si="184"/>
        <v>-1615041105236780.3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-1615041105236780.3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-6729337938486.584</v>
      </c>
      <c r="L5310" s="444">
        <f t="shared" ca="1" si="184"/>
        <v>-1621770443175266.8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-1621770443175266.8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-6757376846563.6113</v>
      </c>
      <c r="L5311" s="444">
        <f t="shared" ca="1" si="184"/>
        <v>-1628527820021830.3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-1628527820021830.3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-6785532583424.293</v>
      </c>
      <c r="L5312" s="444">
        <f t="shared" ca="1" si="184"/>
        <v>-1635313352605254.5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-1635313352605254.5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-6813805635855.2266</v>
      </c>
      <c r="L5313" s="444">
        <f t="shared" ca="1" si="184"/>
        <v>-1642127158241109.8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-1642127158241109.8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-6842196492671.291</v>
      </c>
      <c r="L5314" s="444">
        <f t="shared" ca="1" si="184"/>
        <v>-1648969354733781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-1648969354733781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-6870705644724.0879</v>
      </c>
      <c r="L5315" s="444">
        <f t="shared" ca="1" si="184"/>
        <v>-1655840060378505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-1655840060378505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-6899333584910.4375</v>
      </c>
      <c r="L5316" s="444">
        <f t="shared" ca="1" si="184"/>
        <v>-1662739393963415.5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-1662739393963415.5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-6928080808180.8975</v>
      </c>
      <c r="L5317" s="444">
        <f t="shared" ca="1" si="184"/>
        <v>-1669667474771596.5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-1669667474771596.5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-6956947811548.3184</v>
      </c>
      <c r="L5318" s="444">
        <f t="shared" ca="1" si="184"/>
        <v>-1676624422583144.8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-1676624422583144.8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-6985935094096.4365</v>
      </c>
      <c r="L5319" s="444">
        <f t="shared" ca="1" si="184"/>
        <v>-1683610357677241.3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-1683610357677241.3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-7015043156988.5049</v>
      </c>
      <c r="L5320" s="444">
        <f t="shared" ca="1" si="184"/>
        <v>-1690625400834229.8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-1690625400834229.8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-7044272503475.957</v>
      </c>
      <c r="L5321" s="444">
        <f t="shared" ca="1" si="184"/>
        <v>-1697669673337705.8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-1697669673337705.8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-7073623638907.1074</v>
      </c>
      <c r="L5322" s="444">
        <f t="shared" ca="1" si="184"/>
        <v>-1704743296976612.8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-1704743296976612.8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-7103097070735.8867</v>
      </c>
      <c r="L5323" s="444">
        <f t="shared" ca="1" si="184"/>
        <v>-1711846394047348.8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-1711846394047348.8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-7132693308530.6201</v>
      </c>
      <c r="L5324" s="444">
        <f t="shared" ca="1" si="184"/>
        <v>-1718979087355879.3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-1718979087355879.3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-7162412863982.8301</v>
      </c>
      <c r="L5325" s="444">
        <f t="shared" ca="1" si="184"/>
        <v>-1726141500219862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-1726141500219862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-7192256250916.0918</v>
      </c>
      <c r="L5326" s="444">
        <f t="shared" ca="1" si="184"/>
        <v>-1733333756470778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-1733333756470778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-7222223985294.9082</v>
      </c>
      <c r="L5327" s="444">
        <f t="shared" ca="1" si="184"/>
        <v>-1740555980456073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-1740555980456073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-7252316585233.6377</v>
      </c>
      <c r="L5328" s="444">
        <f t="shared" ca="1" si="184"/>
        <v>-1747808297041306.8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-1747808297041306.8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-7282534571005.4443</v>
      </c>
      <c r="L5329" s="444">
        <f t="shared" ca="1" si="184"/>
        <v>-1755090831612312.3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-1755090831612312.3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-7312878465051.3018</v>
      </c>
      <c r="L5330" s="444">
        <f t="shared" ca="1" si="184"/>
        <v>-1762403710077363.5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-1762403710077363.5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-7343348791989.0146</v>
      </c>
      <c r="L5331" s="444">
        <f t="shared" ca="1" si="184"/>
        <v>-1769747058869352.5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-1769747058869352.5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-7373946078622.3018</v>
      </c>
      <c r="L5332" s="444">
        <f t="shared" ca="1" si="184"/>
        <v>-1777121004947974.8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-1777121004947974.8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-7404670853949.8955</v>
      </c>
      <c r="L5333" s="444">
        <f t="shared" ca="1" si="184"/>
        <v>-1784525675801924.8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-1784525675801924.8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-7435523649174.6865</v>
      </c>
      <c r="L5334" s="444">
        <f t="shared" ca="1" si="184"/>
        <v>-1791961199451099.5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-1791961199451099.5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-7466504997712.9131</v>
      </c>
      <c r="L5335" s="444">
        <f t="shared" ca="1" si="184"/>
        <v>-1799427704448812.5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-1799427704448812.5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-7497615435203.3857</v>
      </c>
      <c r="L5336" s="444">
        <f t="shared" ca="1" si="184"/>
        <v>-1806925319884016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-1806925319884016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-7528855499516.7334</v>
      </c>
      <c r="L5337" s="444">
        <f t="shared" ca="1" si="184"/>
        <v>-1814454175383532.8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-1814454175383532.8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-7560225730764.7197</v>
      </c>
      <c r="L5338" s="444">
        <f t="shared" ca="1" si="184"/>
        <v>-1822014401114297.5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-1822014401114297.5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-7591726671309.5732</v>
      </c>
      <c r="L5339" s="444">
        <f t="shared" ca="1" si="184"/>
        <v>-1829606127785607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-1829606127785607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-7623358865773.3613</v>
      </c>
      <c r="L5340" s="444">
        <f t="shared" ca="1" si="184"/>
        <v>-1837229486651380.3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-1837229486651380.3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-7655122861047.417</v>
      </c>
      <c r="L5341" s="444">
        <f t="shared" ca="1" si="184"/>
        <v>-1844884609512427.8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-1844884609512427.8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-7687019206301.7832</v>
      </c>
      <c r="L5342" s="444">
        <f t="shared" ca="1" si="184"/>
        <v>-1852571628718729.5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-1852571628718729.5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-7719048452994.7061</v>
      </c>
      <c r="L5343" s="444">
        <f t="shared" ca="1" si="184"/>
        <v>-1860290677171724.3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-1860290677171724.3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-7751211154882.1846</v>
      </c>
      <c r="L5344" s="444">
        <f t="shared" ca="1" si="184"/>
        <v>-1868041888326606.5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-1868041888326606.5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-7783507868027.5264</v>
      </c>
      <c r="L5345" s="444">
        <f t="shared" ca="1" si="184"/>
        <v>-1875825396194634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-1875825396194634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-7815939150810.9746</v>
      </c>
      <c r="L5346" s="444">
        <f t="shared" ca="1" si="184"/>
        <v>-1883641335345445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-1883641335345445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-7848505563939.3555</v>
      </c>
      <c r="L5347" s="444">
        <f t="shared" ca="1" si="184"/>
        <v>-1891489840909384.3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-1891489840909384.3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-7881207670455.7676</v>
      </c>
      <c r="L5348" s="444">
        <f t="shared" ca="1" si="184"/>
        <v>-1899371048579840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-1899371048579840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-7914046035749.333</v>
      </c>
      <c r="L5349" s="444">
        <f t="shared" ca="1" si="184"/>
        <v>-1907285094615589.3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-1907285094615589.3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-7947021227564.9551</v>
      </c>
      <c r="L5350" s="444">
        <f t="shared" ca="1" si="184"/>
        <v>-1915232115843154.3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-1915232115843154.3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-7980133816013.1426</v>
      </c>
      <c r="L5351" s="444">
        <f t="shared" ca="1" si="184"/>
        <v>-1923212249659167.5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-1923212249659167.5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-8013384373579.8633</v>
      </c>
      <c r="L5352" s="444">
        <f t="shared" ca="1" si="184"/>
        <v>-1931225634032747.3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-1931225634032747.3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-8046773475136.4463</v>
      </c>
      <c r="L5353" s="444">
        <f t="shared" ca="1" si="184"/>
        <v>-1939272407507883.8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-1939272407507883.8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-8080301697949.5156</v>
      </c>
      <c r="L5354" s="444">
        <f t="shared" ca="1" si="184"/>
        <v>-1947352709205833.3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-1947352709205833.3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-8113969621690.9717</v>
      </c>
      <c r="L5355" s="444">
        <f t="shared" ca="1" si="184"/>
        <v>-1955466678827524.3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-1955466678827524.3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-8147777828448.0186</v>
      </c>
      <c r="L5356" s="444">
        <f t="shared" ca="1" si="184"/>
        <v>-1963614456655972.3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-1963614456655972.3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-8181726902733.2188</v>
      </c>
      <c r="L5357" s="444">
        <f t="shared" ca="1" si="184"/>
        <v>-1971796183558705.5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-1971796183558705.5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-8215817431494.6064</v>
      </c>
      <c r="L5358" s="444">
        <f t="shared" ca="1" si="184"/>
        <v>-1980012000990200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-1980012000990200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-8250050004125.833</v>
      </c>
      <c r="L5359" s="444">
        <f t="shared" ca="1" si="184"/>
        <v>-1988262050994325.8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-1988262050994325.8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-8284425212476.3564</v>
      </c>
      <c r="L5360" s="444">
        <f t="shared" ca="1" si="184"/>
        <v>-1996546476206802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-1996546476206802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-8318943650861.6748</v>
      </c>
      <c r="L5361" s="444">
        <f t="shared" ca="1" si="184"/>
        <v>-2004865419857663.8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-2004865419857663.8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-8353605916073.5996</v>
      </c>
      <c r="L5362" s="444">
        <f t="shared" ca="1" si="184"/>
        <v>-2013219025773737.3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-2013219025773737.3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-8388412607390.5703</v>
      </c>
      <c r="L5363" s="444">
        <f t="shared" ref="L5363:L5617" ca="1" si="189">I5363-J5363+K5363</f>
        <v>-2021607438381127.8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-2021607438381127.8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-8423364326588.0313</v>
      </c>
      <c r="L5364" s="444">
        <f t="shared" ca="1" si="189"/>
        <v>-2030030802707715.8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-2030030802707715.8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-8458461677948.8164</v>
      </c>
      <c r="L5365" s="444">
        <f t="shared" ca="1" si="189"/>
        <v>-2038489264385664.5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-2038489264385664.5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-8493705268273.6016</v>
      </c>
      <c r="L5366" s="444">
        <f t="shared" ca="1" si="189"/>
        <v>-2046982969653938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-2046982969653938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-8529095706891.4082</v>
      </c>
      <c r="L5367" s="444">
        <f t="shared" ca="1" si="189"/>
        <v>-2055512065360829.5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-2055512065360829.5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-8564633605670.123</v>
      </c>
      <c r="L5368" s="444">
        <f t="shared" ca="1" si="189"/>
        <v>-2064076698966499.5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-2064076698966499.5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-8600319579027.082</v>
      </c>
      <c r="L5369" s="444">
        <f t="shared" ca="1" si="189"/>
        <v>-2072677018545526.5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-2072677018545526.5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-8636154243939.6934</v>
      </c>
      <c r="L5370" s="444">
        <f t="shared" ca="1" si="189"/>
        <v>-2081313172789466.3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-2081313172789466.3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-8672138219956.1094</v>
      </c>
      <c r="L5371" s="444">
        <f t="shared" ca="1" si="189"/>
        <v>-2089985311009422.3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-2089985311009422.3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-8708272129205.9258</v>
      </c>
      <c r="L5372" s="444">
        <f t="shared" ca="1" si="189"/>
        <v>-2098693583138628.3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-2098693583138628.3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-8744556596410.9512</v>
      </c>
      <c r="L5373" s="444">
        <f t="shared" ca="1" si="189"/>
        <v>-2107438139735039.3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-2107438139735039.3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-8780992248895.998</v>
      </c>
      <c r="L5374" s="444">
        <f t="shared" ca="1" si="189"/>
        <v>-2116219131983935.3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-2116219131983935.3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-8817579716599.7305</v>
      </c>
      <c r="L5375" s="444">
        <f t="shared" ca="1" si="189"/>
        <v>-2125036711700535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-2125036711700535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-8854319632085.5625</v>
      </c>
      <c r="L5376" s="444">
        <f t="shared" ca="1" si="189"/>
        <v>-2133891031332620.5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-2133891031332620.5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-8891212630552.5859</v>
      </c>
      <c r="L5377" s="444">
        <f t="shared" ca="1" si="189"/>
        <v>-2142782243963173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-2142782243963173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-8928259349846.5547</v>
      </c>
      <c r="L5378" s="444">
        <f t="shared" ca="1" si="189"/>
        <v>-2151710503313019.5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-2151710503313019.5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-8965460430470.9141</v>
      </c>
      <c r="L5379" s="444">
        <f t="shared" ca="1" si="189"/>
        <v>-2160675963743490.5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-2160675963743490.5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-9002816515597.877</v>
      </c>
      <c r="L5380" s="444">
        <f t="shared" ca="1" si="189"/>
        <v>-2169678780259088.5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-2169678780259088.5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-9040328251079.5352</v>
      </c>
      <c r="L5381" s="444">
        <f t="shared" ca="1" si="189"/>
        <v>-2178719108510168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-2178719108510168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-9077996285459.0313</v>
      </c>
      <c r="L5382" s="444">
        <f t="shared" ca="1" si="189"/>
        <v>-2187797104795627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-2187797104795627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-9115821269981.7793</v>
      </c>
      <c r="L5383" s="444">
        <f t="shared" ca="1" si="189"/>
        <v>-2196912926065608.8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-2196912926065608.8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-9153803858606.7031</v>
      </c>
      <c r="L5384" s="444">
        <f t="shared" ca="1" si="189"/>
        <v>-2206066729924215.5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-2206066729924215.5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-9191944708017.5625</v>
      </c>
      <c r="L5385" s="444">
        <f t="shared" ca="1" si="189"/>
        <v>-2215258674632233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-2215258674632233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-9230244477634.3047</v>
      </c>
      <c r="L5386" s="444">
        <f t="shared" ca="1" si="189"/>
        <v>-2224488919109867.3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-2224488919109867.3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-9268703829624.4473</v>
      </c>
      <c r="L5387" s="444">
        <f t="shared" ca="1" si="189"/>
        <v>-2233757622939491.8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-2233757622939491.8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-9307323428914.5488</v>
      </c>
      <c r="L5388" s="444">
        <f t="shared" ca="1" si="189"/>
        <v>-2243064946368406.3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-2243064946368406.3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-9346103943201.6934</v>
      </c>
      <c r="L5389" s="444">
        <f t="shared" ca="1" si="189"/>
        <v>-2252411050311608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-2252411050311608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-9385046042965.0332</v>
      </c>
      <c r="L5390" s="444">
        <f t="shared" ca="1" si="189"/>
        <v>-2261796096354573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-2261796096354573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-9424150401477.3867</v>
      </c>
      <c r="L5391" s="444">
        <f t="shared" ca="1" si="189"/>
        <v>-2271220246756050.5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-2271220246756050.5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-9463417694816.877</v>
      </c>
      <c r="L5392" s="444">
        <f t="shared" ca="1" si="189"/>
        <v>-2280683664450867.5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-2280683664450867.5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-9502848601878.6152</v>
      </c>
      <c r="L5393" s="444">
        <f t="shared" ca="1" si="189"/>
        <v>-2290186513052746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-2290186513052746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-9542443804386.4414</v>
      </c>
      <c r="L5394" s="444">
        <f t="shared" ca="1" si="189"/>
        <v>-2299728956857132.5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-2299728956857132.5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-9582203986904.7188</v>
      </c>
      <c r="L5395" s="444">
        <f t="shared" ca="1" si="189"/>
        <v>-2309311160844037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-2309311160844037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-9622129836850.1543</v>
      </c>
      <c r="L5396" s="444">
        <f t="shared" ca="1" si="189"/>
        <v>-2318933290680887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-2318933290680887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-9662222044503.6953</v>
      </c>
      <c r="L5397" s="444">
        <f t="shared" ca="1" si="189"/>
        <v>-2328595512725390.5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-2328595512725390.5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-9702481303022.4609</v>
      </c>
      <c r="L5398" s="444">
        <f t="shared" ca="1" si="189"/>
        <v>-2338297994028413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-2338297994028413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-9742908308451.7207</v>
      </c>
      <c r="L5399" s="444">
        <f t="shared" ca="1" si="189"/>
        <v>-2348040902336864.5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-2348040902336864.5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-9783503759736.9355</v>
      </c>
      <c r="L5400" s="444">
        <f t="shared" ca="1" si="189"/>
        <v>-2357824406096601.5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-2357824406096601.5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-9824268358735.8398</v>
      </c>
      <c r="L5401" s="444">
        <f t="shared" ca="1" si="189"/>
        <v>-2367648674455337.5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-2367648674455337.5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-9865202810230.5723</v>
      </c>
      <c r="L5402" s="444">
        <f t="shared" ca="1" si="189"/>
        <v>-2377513877265568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-2377513877265568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-9906307821939.8672</v>
      </c>
      <c r="L5403" s="444">
        <f t="shared" ca="1" si="189"/>
        <v>-2387420185087508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-2387420185087508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-9947584104531.2832</v>
      </c>
      <c r="L5404" s="444">
        <f t="shared" ca="1" si="189"/>
        <v>-2397367769192039.5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-2397367769192039.5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-9989032371633.498</v>
      </c>
      <c r="L5405" s="444">
        <f t="shared" ca="1" si="189"/>
        <v>-2407356801563673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-2407356801563673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-10030653339848.637</v>
      </c>
      <c r="L5406" s="444">
        <f t="shared" ca="1" si="189"/>
        <v>-2417387454903521.5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-2417387454903521.5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-10072447728764.672</v>
      </c>
      <c r="L5407" s="444">
        <f t="shared" ca="1" si="189"/>
        <v>-2427459902632286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-2427459902632286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-10114416260967.857</v>
      </c>
      <c r="L5408" s="444">
        <f t="shared" ca="1" si="189"/>
        <v>-2437574318893254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-2437574318893254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-10156559662055.225</v>
      </c>
      <c r="L5409" s="444">
        <f t="shared" ca="1" si="189"/>
        <v>-2447730878555309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-2447730878555309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-10198878660647.121</v>
      </c>
      <c r="L5410" s="444">
        <f t="shared" ca="1" si="189"/>
        <v>-2457929757215956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-2457929757215956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-10241373988399.816</v>
      </c>
      <c r="L5411" s="444">
        <f t="shared" ca="1" si="189"/>
        <v>-2468171131204356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-2468171131204356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-10284046380018.15</v>
      </c>
      <c r="L5412" s="444">
        <f t="shared" ca="1" si="189"/>
        <v>-2478455177584374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-2478455177584374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-10326896573268.225</v>
      </c>
      <c r="L5413" s="444">
        <f t="shared" ca="1" si="189"/>
        <v>-2488782074157642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-2488782074157642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-10369925308990.176</v>
      </c>
      <c r="L5414" s="444">
        <f t="shared" ca="1" si="189"/>
        <v>-2499151999466632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-2499151999466632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-10413133331110.967</v>
      </c>
      <c r="L5415" s="444">
        <f t="shared" ca="1" si="189"/>
        <v>-2509565132797743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-2509565132797743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-10456521386657.262</v>
      </c>
      <c r="L5416" s="444">
        <f t="shared" ca="1" si="189"/>
        <v>-2520021654184400.5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-2520021654184400.5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-10500090225768.336</v>
      </c>
      <c r="L5417" s="444">
        <f t="shared" ca="1" si="189"/>
        <v>-2530521744410169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-2530521744410169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-10543840601709.037</v>
      </c>
      <c r="L5418" s="444">
        <f t="shared" ca="1" si="189"/>
        <v>-2541065585011878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-2541065585011878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-10587773270882.824</v>
      </c>
      <c r="L5419" s="444">
        <f t="shared" ca="1" si="189"/>
        <v>-2551653358282761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-2551653358282761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-10631888992844.838</v>
      </c>
      <c r="L5420" s="444">
        <f t="shared" ca="1" si="189"/>
        <v>-2562285247275606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-2562285247275606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-10676188530315.025</v>
      </c>
      <c r="L5421" s="444">
        <f t="shared" ca="1" si="189"/>
        <v>-2572961435805921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-2572961435805921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-10720672649191.338</v>
      </c>
      <c r="L5422" s="444">
        <f t="shared" ca="1" si="189"/>
        <v>-2583682108455112.5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-2583682108455112.5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-10765342118562.969</v>
      </c>
      <c r="L5423" s="444">
        <f t="shared" ca="1" si="189"/>
        <v>-2594447450573675.5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-2594447450573675.5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-10810197710723.648</v>
      </c>
      <c r="L5424" s="444">
        <f t="shared" ca="1" si="189"/>
        <v>-2605257648284399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-2605257648284399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-10855240201184.996</v>
      </c>
      <c r="L5425" s="444">
        <f t="shared" ca="1" si="189"/>
        <v>-2616112888485584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-2616112888485584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-10900470368689.934</v>
      </c>
      <c r="L5426" s="444">
        <f t="shared" ca="1" si="189"/>
        <v>-2627013358854274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-2627013358854274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-10945888995226.141</v>
      </c>
      <c r="L5427" s="444">
        <f t="shared" ca="1" si="189"/>
        <v>-2637959247849500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-2637959247849500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-10991496866039.584</v>
      </c>
      <c r="L5428" s="444">
        <f t="shared" ca="1" si="189"/>
        <v>-2648950744715539.5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-2648950744715539.5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-11037294769648.082</v>
      </c>
      <c r="L5429" s="444">
        <f t="shared" ca="1" si="189"/>
        <v>-2659988039485187.5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-2659988039485187.5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-11083283497854.947</v>
      </c>
      <c r="L5430" s="444">
        <f t="shared" ca="1" si="189"/>
        <v>-2671071322983042.5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-2671071322983042.5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-11129463845762.678</v>
      </c>
      <c r="L5431" s="444">
        <f t="shared" ca="1" si="189"/>
        <v>-2682200786828805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-2682200786828805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-11175836611786.688</v>
      </c>
      <c r="L5432" s="444">
        <f t="shared" ca="1" si="189"/>
        <v>-2693376623440591.5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-2693376623440591.5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-11222402597669.131</v>
      </c>
      <c r="L5433" s="444">
        <f t="shared" ca="1" si="189"/>
        <v>-2704599026038260.5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-2704599026038260.5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-11269162608492.752</v>
      </c>
      <c r="L5434" s="444">
        <f t="shared" ca="1" si="189"/>
        <v>-2715868188646753.5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-2715868188646753.5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-11316117452694.807</v>
      </c>
      <c r="L5435" s="444">
        <f t="shared" ca="1" si="189"/>
        <v>-2727184306099448.5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-2727184306099448.5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-11363267942081.035</v>
      </c>
      <c r="L5436" s="444">
        <f t="shared" ca="1" si="189"/>
        <v>-2738547574041529.5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-2738547574041529.5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-11410614891839.707</v>
      </c>
      <c r="L5437" s="444">
        <f t="shared" ca="1" si="189"/>
        <v>-2749958188933369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-2749958188933369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-11458159120555.703</v>
      </c>
      <c r="L5438" s="444">
        <f t="shared" ca="1" si="189"/>
        <v>-2761416348053924.5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-2761416348053924.5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-11505901450224.686</v>
      </c>
      <c r="L5439" s="444">
        <f t="shared" ca="1" si="189"/>
        <v>-2772922249504149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-2772922249504149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-11553842706267.287</v>
      </c>
      <c r="L5440" s="444">
        <f t="shared" ca="1" si="189"/>
        <v>-2784476092210416.5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-2784476092210416.5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-11601983717543.402</v>
      </c>
      <c r="L5441" s="444">
        <f t="shared" ca="1" si="189"/>
        <v>-2796078075927960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-2796078075927960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-11650325316366.5</v>
      </c>
      <c r="L5442" s="444">
        <f t="shared" ca="1" si="189"/>
        <v>-2807728401244326.5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-2807728401244326.5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-11698868338518.027</v>
      </c>
      <c r="L5443" s="444">
        <f t="shared" ca="1" si="189"/>
        <v>-2819427269582844.5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-2819427269582844.5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-11747613623261.852</v>
      </c>
      <c r="L5444" s="444">
        <f t="shared" ca="1" si="189"/>
        <v>-2831174883206106.5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-2831174883206106.5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-11796562013358.777</v>
      </c>
      <c r="L5445" s="444">
        <f t="shared" ca="1" si="189"/>
        <v>-2842971445219465.5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-2842971445219465.5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-11845714355081.105</v>
      </c>
      <c r="L5446" s="444">
        <f t="shared" ca="1" si="189"/>
        <v>-2854817159574546.5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-2854817159574546.5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-11895071498227.277</v>
      </c>
      <c r="L5447" s="444">
        <f t="shared" ca="1" si="189"/>
        <v>-2866712231072774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-2866712231072774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-11944634296136.559</v>
      </c>
      <c r="L5448" s="444">
        <f t="shared" ca="1" si="189"/>
        <v>-2878656865368910.5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-2878656865368910.5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-11994403605703.793</v>
      </c>
      <c r="L5449" s="444">
        <f t="shared" ca="1" si="189"/>
        <v>-2890651268974614.5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-2890651268974614.5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-12044380287394.227</v>
      </c>
      <c r="L5450" s="444">
        <f t="shared" ca="1" si="189"/>
        <v>-2902695649262008.5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-2902695649262008.5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-12094565205258.369</v>
      </c>
      <c r="L5451" s="444">
        <f t="shared" ca="1" si="189"/>
        <v>-2914790214467267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-2914790214467267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-12144959226946.945</v>
      </c>
      <c r="L5452" s="444">
        <f t="shared" ca="1" si="189"/>
        <v>-2926935173694214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-2926935173694214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-12195563223725.891</v>
      </c>
      <c r="L5453" s="444">
        <f t="shared" ca="1" si="189"/>
        <v>-2939130736917940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-2939130736917940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-12246378070491.416</v>
      </c>
      <c r="L5454" s="444">
        <f t="shared" ca="1" si="189"/>
        <v>-2951377114988431.5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-2951377114988431.5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-12297404645785.131</v>
      </c>
      <c r="L5455" s="444">
        <f t="shared" ca="1" si="189"/>
        <v>-2963674519634216.5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-2963674519634216.5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-12348643831809.234</v>
      </c>
      <c r="L5456" s="444">
        <f t="shared" ca="1" si="189"/>
        <v>-2976023163466025.5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-2976023163466025.5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-12400096514441.773</v>
      </c>
      <c r="L5457" s="444">
        <f t="shared" ca="1" si="189"/>
        <v>-2988423259980467.5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-2988423259980467.5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-12451763583251.947</v>
      </c>
      <c r="L5458" s="444">
        <f t="shared" ca="1" si="189"/>
        <v>-3000875023563719.5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-3000875023563719.5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-12503645931515.498</v>
      </c>
      <c r="L5459" s="444">
        <f t="shared" ca="1" si="189"/>
        <v>-3013378669495235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-3013378669495235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-12555744456230.146</v>
      </c>
      <c r="L5460" s="444">
        <f t="shared" ca="1" si="189"/>
        <v>-3025934413951465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-3025934413951465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-12608060058131.104</v>
      </c>
      <c r="L5461" s="444">
        <f t="shared" ca="1" si="189"/>
        <v>-3038542474009596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-3038542474009596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-12660593641706.65</v>
      </c>
      <c r="L5462" s="444">
        <f t="shared" ca="1" si="189"/>
        <v>-3051203067651302.5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-3051203067651302.5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-12713346115213.76</v>
      </c>
      <c r="L5463" s="444">
        <f t="shared" ca="1" si="189"/>
        <v>-3063916413766516.5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-3063916413766516.5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-12766318390693.818</v>
      </c>
      <c r="L5464" s="444">
        <f t="shared" ca="1" si="189"/>
        <v>-3076682732157210.5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-3076682732157210.5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-12819511383988.377</v>
      </c>
      <c r="L5465" s="444">
        <f t="shared" ca="1" si="189"/>
        <v>-3089502243541199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-3089502243541199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-12872926014754.996</v>
      </c>
      <c r="L5466" s="444">
        <f t="shared" ca="1" si="189"/>
        <v>-3102375169555954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-3102375169555954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-12926563206483.141</v>
      </c>
      <c r="L5467" s="444">
        <f t="shared" ca="1" si="189"/>
        <v>-3115301732762437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-3115301732762437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-12980423886510.154</v>
      </c>
      <c r="L5468" s="444">
        <f t="shared" ca="1" si="189"/>
        <v>-3128282156648947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-3128282156648947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-13034508986037.279</v>
      </c>
      <c r="L5469" s="444">
        <f t="shared" ca="1" si="189"/>
        <v>-3141316665634984.5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-3141316665634984.5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-13088819440145.77</v>
      </c>
      <c r="L5470" s="444">
        <f t="shared" ca="1" si="189"/>
        <v>-3154405485075130.5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-3154405485075130.5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-13143356187813.043</v>
      </c>
      <c r="L5471" s="444">
        <f t="shared" ca="1" si="189"/>
        <v>-3167548841262943.5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-3167548841262943.5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-13198120171928.932</v>
      </c>
      <c r="L5472" s="444">
        <f t="shared" ca="1" si="189"/>
        <v>-3180746961434872.5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-3180746961434872.5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-13253112339311.969</v>
      </c>
      <c r="L5473" s="444">
        <f t="shared" ca="1" si="189"/>
        <v>-3194000073774184.5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-3194000073774184.5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-13308333640725.77</v>
      </c>
      <c r="L5474" s="444">
        <f t="shared" ca="1" si="189"/>
        <v>-3207308407414910.5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-3207308407414910.5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-13363785030895.461</v>
      </c>
      <c r="L5475" s="444">
        <f t="shared" ca="1" si="189"/>
        <v>-3220672192445806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-3220672192445806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-13419467468524.191</v>
      </c>
      <c r="L5476" s="444">
        <f t="shared" ca="1" si="189"/>
        <v>-3234091659914330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-3234091659914330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-13475381916309.709</v>
      </c>
      <c r="L5477" s="444">
        <f t="shared" ca="1" si="189"/>
        <v>-3247567041830639.5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-3247567041830639.5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-13531529340960.998</v>
      </c>
      <c r="L5478" s="444">
        <f t="shared" ca="1" si="189"/>
        <v>-3261098571171600.5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-3261098571171600.5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-13587910713215.002</v>
      </c>
      <c r="L5479" s="444">
        <f t="shared" ca="1" si="189"/>
        <v>-3274686481884815.5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-3274686481884815.5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-13644527007853.398</v>
      </c>
      <c r="L5480" s="444">
        <f t="shared" ca="1" si="189"/>
        <v>-3288331008892669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-3288331008892669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-13701379203719.453</v>
      </c>
      <c r="L5481" s="444">
        <f t="shared" ca="1" si="189"/>
        <v>-3302032388096388.5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-3302032388096388.5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-13758468283734.951</v>
      </c>
      <c r="L5482" s="444">
        <f t="shared" ca="1" si="189"/>
        <v>-3315790856380123.5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-3315790856380123.5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-13815795234917.182</v>
      </c>
      <c r="L5483" s="444">
        <f t="shared" ca="1" si="189"/>
        <v>-3329606651615040.5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-3329606651615040.5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-13873361048396.002</v>
      </c>
      <c r="L5484" s="444">
        <f t="shared" ca="1" si="189"/>
        <v>-3343480012663436.5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-3343480012663436.5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-13931166719430.984</v>
      </c>
      <c r="L5485" s="444">
        <f t="shared" ca="1" si="189"/>
        <v>-3357411179382867.5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-3357411179382867.5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-13989213247428.615</v>
      </c>
      <c r="L5486" s="444">
        <f t="shared" ca="1" si="189"/>
        <v>-3371400392630296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-3371400392630296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-14047501635959.566</v>
      </c>
      <c r="L5487" s="444">
        <f t="shared" ca="1" si="189"/>
        <v>-3385447894266255.5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-3385447894266255.5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-14106032892776.064</v>
      </c>
      <c r="L5488" s="444">
        <f t="shared" ca="1" si="189"/>
        <v>-3399553927159031.5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-3399553927159031.5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-14164808029829.297</v>
      </c>
      <c r="L5489" s="444">
        <f t="shared" ca="1" si="189"/>
        <v>-3413718735188861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-3413718735188861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-14223828063286.92</v>
      </c>
      <c r="L5490" s="444">
        <f t="shared" ca="1" si="189"/>
        <v>-3427942563252148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-3427942563252148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-14283094013550.617</v>
      </c>
      <c r="L5491" s="444">
        <f t="shared" ca="1" si="189"/>
        <v>-3442225657265698.5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-3442225657265698.5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-14342606905273.744</v>
      </c>
      <c r="L5492" s="444">
        <f t="shared" ca="1" si="189"/>
        <v>-3456568264170972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-3456568264170972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-14402367767379.049</v>
      </c>
      <c r="L5493" s="444">
        <f t="shared" ca="1" si="189"/>
        <v>-3470970631938351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-3470970631938351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-14462377633076.463</v>
      </c>
      <c r="L5494" s="444">
        <f t="shared" ca="1" si="189"/>
        <v>-3485433009571427.5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-3485433009571427.5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-14522637539880.947</v>
      </c>
      <c r="L5495" s="444">
        <f t="shared" ca="1" si="189"/>
        <v>-3499955647111308.5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-3499955647111308.5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-14583148529630.451</v>
      </c>
      <c r="L5496" s="444">
        <f t="shared" ca="1" si="189"/>
        <v>-3514538795640939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-3514538795640939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-14643911648503.912</v>
      </c>
      <c r="L5497" s="444">
        <f t="shared" ca="1" si="189"/>
        <v>-3529182707289443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-3529182707289443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-14704927947039.348</v>
      </c>
      <c r="L5498" s="444">
        <f t="shared" ca="1" si="189"/>
        <v>-3543887635236482.5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-3543887635236482.5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-14766198480152.01</v>
      </c>
      <c r="L5499" s="444">
        <f t="shared" ca="1" si="189"/>
        <v>-3558653833716634.5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-3558653833716634.5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-14827724307152.643</v>
      </c>
      <c r="L5500" s="444">
        <f t="shared" ca="1" si="189"/>
        <v>-3573481558023787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-3573481558023787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-14889506491765.777</v>
      </c>
      <c r="L5501" s="444">
        <f t="shared" ca="1" si="189"/>
        <v>-3588371064515553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-3588371064515553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-14951546102148.137</v>
      </c>
      <c r="L5502" s="444">
        <f t="shared" ca="1" si="189"/>
        <v>-3603322610617701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-3603322610617701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-15013844210907.088</v>
      </c>
      <c r="L5503" s="444">
        <f t="shared" ca="1" si="189"/>
        <v>-3618336454828608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-3618336454828608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-15076401895119.201</v>
      </c>
      <c r="L5504" s="444">
        <f t="shared" ca="1" si="189"/>
        <v>-3633412856723727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-3633412856723727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-15139220236348.861</v>
      </c>
      <c r="L5505" s="444">
        <f t="shared" ca="1" si="189"/>
        <v>-3648552076960076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-3648552076960076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-15202300320666.98</v>
      </c>
      <c r="L5506" s="444">
        <f t="shared" ca="1" si="189"/>
        <v>-3663754377280743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-3663754377280743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-15265643238669.762</v>
      </c>
      <c r="L5507" s="444">
        <f t="shared" ca="1" si="189"/>
        <v>-3679020020519413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-3679020020519413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-15329250085497.555</v>
      </c>
      <c r="L5508" s="444">
        <f t="shared" ca="1" si="189"/>
        <v>-3694349270604910.5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-3694349270604910.5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-15393121960853.791</v>
      </c>
      <c r="L5509" s="444">
        <f t="shared" ca="1" si="189"/>
        <v>-3709742392565764.5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-3709742392565764.5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-15457259969024.016</v>
      </c>
      <c r="L5510" s="444">
        <f t="shared" ca="1" si="189"/>
        <v>-3725199652534788.5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-3725199652534788.5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-15521665218894.951</v>
      </c>
      <c r="L5511" s="444">
        <f t="shared" ca="1" si="189"/>
        <v>-3740721317753683.5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-3740721317753683.5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-15586338823973.68</v>
      </c>
      <c r="L5512" s="444">
        <f t="shared" ca="1" si="189"/>
        <v>-3756307656577657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-3756307656577657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-15651281902406.904</v>
      </c>
      <c r="L5513" s="444">
        <f t="shared" ca="1" si="189"/>
        <v>-3771958938480064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-3771958938480064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-15716495577000.266</v>
      </c>
      <c r="L5514" s="444">
        <f t="shared" ca="1" si="189"/>
        <v>-3787675434057064.5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-3787675434057064.5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-15781980975237.768</v>
      </c>
      <c r="L5515" s="444">
        <f t="shared" ca="1" si="189"/>
        <v>-3803457415032302.5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-3803457415032302.5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-15847739229301.262</v>
      </c>
      <c r="L5516" s="444">
        <f t="shared" ca="1" si="189"/>
        <v>-3819305154261604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-3819305154261604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-15913771476090.018</v>
      </c>
      <c r="L5517" s="444">
        <f t="shared" ca="1" si="189"/>
        <v>-3835218925737694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-3835218925737694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-15980078857240.393</v>
      </c>
      <c r="L5518" s="444">
        <f t="shared" ca="1" si="189"/>
        <v>-3851199004594934.5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-3851199004594934.5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-16046662519145.561</v>
      </c>
      <c r="L5519" s="444">
        <f t="shared" ca="1" si="189"/>
        <v>-3867245667114080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-3867245667114080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-16113523612975.334</v>
      </c>
      <c r="L5520" s="444">
        <f t="shared" ca="1" si="189"/>
        <v>-3883359190727055.5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-3883359190727055.5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-16180663294696.064</v>
      </c>
      <c r="L5521" s="444">
        <f t="shared" ca="1" si="189"/>
        <v>-3899539854021751.5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-3899539854021751.5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-16248082725090.631</v>
      </c>
      <c r="L5522" s="444">
        <f t="shared" ca="1" si="189"/>
        <v>-3915787936746842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-3915787936746842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-16315783069778.508</v>
      </c>
      <c r="L5523" s="444">
        <f t="shared" ca="1" si="189"/>
        <v>-3932103719816620.5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-3932103719816620.5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-16383765499235.918</v>
      </c>
      <c r="L5524" s="444">
        <f t="shared" ca="1" si="189"/>
        <v>-3948487485315856.5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-3948487485315856.5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-16452031188816.066</v>
      </c>
      <c r="L5525" s="444">
        <f t="shared" ca="1" si="189"/>
        <v>-3964939516504672.5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-3964939516504672.5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-16520581318769.469</v>
      </c>
      <c r="L5526" s="444">
        <f t="shared" ca="1" si="189"/>
        <v>-3981460097823442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-3981460097823442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-16589417074264.342</v>
      </c>
      <c r="L5527" s="444">
        <f t="shared" ca="1" si="189"/>
        <v>-3998049514897706.5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-3998049514897706.5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-16658539645407.109</v>
      </c>
      <c r="L5528" s="444">
        <f t="shared" ca="1" si="189"/>
        <v>-4014708054543113.5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-4014708054543113.5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-16727950227262.973</v>
      </c>
      <c r="L5529" s="444">
        <f t="shared" ca="1" si="189"/>
        <v>-4031436004770376.5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-4031436004770376.5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-16797650019876.566</v>
      </c>
      <c r="L5530" s="444">
        <f t="shared" ca="1" si="189"/>
        <v>-4048233654790253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-4048233654790253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-16867640228292.723</v>
      </c>
      <c r="L5531" s="444">
        <f t="shared" ca="1" si="189"/>
        <v>-4065101295018545.5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-4065101295018545.5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-16937922062577.273</v>
      </c>
      <c r="L5532" s="444">
        <f t="shared" ca="1" si="189"/>
        <v>-4082039217081123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-4082039217081123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-17008496737838.012</v>
      </c>
      <c r="L5533" s="444">
        <f t="shared" ca="1" si="189"/>
        <v>-4099047713818961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-4099047713818961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-17079365474245.67</v>
      </c>
      <c r="L5534" s="444">
        <f t="shared" ca="1" si="189"/>
        <v>-4116127079293206.5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-4116127079293206.5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-17150529497055.029</v>
      </c>
      <c r="L5535" s="444">
        <f t="shared" ca="1" si="189"/>
        <v>-4133277608790261.5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-4133277608790261.5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-17221990036626.09</v>
      </c>
      <c r="L5536" s="444">
        <f t="shared" ca="1" si="189"/>
        <v>-4150499598826887.5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-4150499598826887.5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-17293748328445.361</v>
      </c>
      <c r="L5537" s="444">
        <f t="shared" ca="1" si="189"/>
        <v>-4167793347155333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-4167793347155333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-17365805613147.219</v>
      </c>
      <c r="L5538" s="444">
        <f t="shared" ca="1" si="189"/>
        <v>-4185159152768480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-4185159152768480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-17438163136535.336</v>
      </c>
      <c r="L5539" s="444">
        <f t="shared" ca="1" si="189"/>
        <v>-4202597315905015.5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-4202597315905015.5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-17510822149604.23</v>
      </c>
      <c r="L5540" s="444">
        <f t="shared" ca="1" si="189"/>
        <v>-4220108138054619.5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-4220108138054619.5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-17583783908560.912</v>
      </c>
      <c r="L5541" s="444">
        <f t="shared" ca="1" si="189"/>
        <v>-4237691921963180.5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-4237691921963180.5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-17657049674846.586</v>
      </c>
      <c r="L5542" s="444">
        <f t="shared" ca="1" si="189"/>
        <v>-4255348971638027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-4255348971638027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-17730620715158.445</v>
      </c>
      <c r="L5543" s="444">
        <f t="shared" ca="1" si="189"/>
        <v>-4273079592353185.5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-4273079592353185.5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-17804498301471.605</v>
      </c>
      <c r="L5544" s="444">
        <f t="shared" ca="1" si="189"/>
        <v>-4290884090654657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-4290884090654657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-17878683711061.07</v>
      </c>
      <c r="L5545" s="444">
        <f t="shared" ca="1" si="189"/>
        <v>-4308762774365718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-4308762774365718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-17953178226523.828</v>
      </c>
      <c r="L5546" s="444">
        <f t="shared" ca="1" si="189"/>
        <v>-4326715952592242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-4326715952592242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-18027983135801.008</v>
      </c>
      <c r="L5547" s="444">
        <f t="shared" ca="1" si="189"/>
        <v>-4344743935728043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-4344743935728043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-18103099732200.18</v>
      </c>
      <c r="L5548" s="444">
        <f t="shared" ca="1" si="189"/>
        <v>-4362847035460243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-4362847035460243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-18178529314417.676</v>
      </c>
      <c r="L5549" s="444">
        <f t="shared" ca="1" si="189"/>
        <v>-4381025564774660.5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-4381025564774660.5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-18254273186561.086</v>
      </c>
      <c r="L5550" s="444">
        <f t="shared" ca="1" si="189"/>
        <v>-4399279837961221.5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-4399279837961221.5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-18330332658171.754</v>
      </c>
      <c r="L5551" s="444">
        <f t="shared" ca="1" si="189"/>
        <v>-4417610170619393.5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-4417610170619393.5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-18406709044247.469</v>
      </c>
      <c r="L5552" s="444">
        <f t="shared" ca="1" si="189"/>
        <v>-4436016879663641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-4436016879663641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-18483403665265.172</v>
      </c>
      <c r="L5553" s="444">
        <f t="shared" ca="1" si="189"/>
        <v>-4454500283328906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-4454500283328906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-18560417847203.773</v>
      </c>
      <c r="L5554" s="444">
        <f t="shared" ca="1" si="189"/>
        <v>-4473060701176110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-4473060701176110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-18637752921567.125</v>
      </c>
      <c r="L5555" s="444">
        <f t="shared" ca="1" si="189"/>
        <v>-4491698454097677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-4491698454097677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-18715410225406.988</v>
      </c>
      <c r="L5556" s="444">
        <f t="shared" ca="1" si="189"/>
        <v>-4510413864323084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-4510413864323084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-18793391101346.184</v>
      </c>
      <c r="L5557" s="444">
        <f t="shared" ca="1" si="189"/>
        <v>-4529207255424430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-4529207255424430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-18871696897601.793</v>
      </c>
      <c r="L5558" s="444">
        <f t="shared" ca="1" si="189"/>
        <v>-4548078952322032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-4548078952322032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-18950328968008.465</v>
      </c>
      <c r="L5559" s="444">
        <f t="shared" ca="1" si="189"/>
        <v>-4567029281290040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-4567029281290040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-19029288672041.832</v>
      </c>
      <c r="L5560" s="444">
        <f t="shared" ca="1" si="189"/>
        <v>-4586058569962082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-4586058569962082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-19108577374842.008</v>
      </c>
      <c r="L5561" s="444">
        <f t="shared" ca="1" si="189"/>
        <v>-4605167147336924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-4605167147336924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-19188196447237.184</v>
      </c>
      <c r="L5562" s="444">
        <f t="shared" ca="1" si="189"/>
        <v>-4624355343784161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-4624355343784161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-19268147265767.336</v>
      </c>
      <c r="L5563" s="444">
        <f t="shared" ca="1" si="189"/>
        <v>-4643623491049928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-4643623491049928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-19348431212708.031</v>
      </c>
      <c r="L5564" s="444">
        <f t="shared" ca="1" si="189"/>
        <v>-4662971922262636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-4662971922262636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-19429049676094.316</v>
      </c>
      <c r="L5565" s="444">
        <f t="shared" ca="1" si="189"/>
        <v>-4682400971938730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-4682400971938730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-19510004049744.707</v>
      </c>
      <c r="L5566" s="444">
        <f t="shared" ca="1" si="189"/>
        <v>-4701910975988475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-4701910975988475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-19591295733285.313</v>
      </c>
      <c r="L5567" s="444">
        <f t="shared" ca="1" si="189"/>
        <v>-4721502271721760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-4721502271721760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-19672926132174</v>
      </c>
      <c r="L5568" s="444">
        <f t="shared" ca="1" si="189"/>
        <v>-4741175197853934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-4741175197853934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-19754896657724.727</v>
      </c>
      <c r="L5569" s="444">
        <f t="shared" ca="1" si="189"/>
        <v>-4760930094511659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-4760930094511659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-19837208727131.914</v>
      </c>
      <c r="L5570" s="444">
        <f t="shared" ca="1" si="189"/>
        <v>-4780767303238791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-4780767303238791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-19919863763494.961</v>
      </c>
      <c r="L5571" s="444">
        <f t="shared" ca="1" si="189"/>
        <v>-4800687167002286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-4800687167002286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-20002863195842.859</v>
      </c>
      <c r="L5572" s="444">
        <f t="shared" ca="1" si="189"/>
        <v>-4820690030198129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-4820690030198129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-20086208459158.871</v>
      </c>
      <c r="L5573" s="444">
        <f t="shared" ca="1" si="189"/>
        <v>-4840776238657288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-4840776238657288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-20169900994405.367</v>
      </c>
      <c r="L5574" s="444">
        <f t="shared" ca="1" si="189"/>
        <v>-4860946139651693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-4860946139651693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-20253942248548.719</v>
      </c>
      <c r="L5575" s="444">
        <f t="shared" ca="1" si="189"/>
        <v>-4881200081900242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-4881200081900242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-20338333674584.34</v>
      </c>
      <c r="L5576" s="444">
        <f t="shared" ca="1" si="189"/>
        <v>-4901538415574826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-4901538415574826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-20423076731561.773</v>
      </c>
      <c r="L5577" s="444">
        <f t="shared" ca="1" si="189"/>
        <v>-4921961492306388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-4921961492306388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-20508172884609.949</v>
      </c>
      <c r="L5578" s="444">
        <f t="shared" ca="1" si="189"/>
        <v>-4942469665190998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-4942469665190998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-20593623604962.492</v>
      </c>
      <c r="L5579" s="444">
        <f t="shared" ca="1" si="189"/>
        <v>-4963063288795960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-4963063288795960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-20679430369983.168</v>
      </c>
      <c r="L5580" s="444">
        <f t="shared" ca="1" si="189"/>
        <v>-4983742719165943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-4983742719165943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-20765594663191.43</v>
      </c>
      <c r="L5581" s="444">
        <f t="shared" ca="1" si="189"/>
        <v>-5004508313829134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-5004508313829134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-20852117974288.059</v>
      </c>
      <c r="L5582" s="444">
        <f t="shared" ca="1" si="189"/>
        <v>-5025360431803422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-5025360431803422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-20939001799180.926</v>
      </c>
      <c r="L5583" s="444">
        <f t="shared" ca="1" si="189"/>
        <v>-5046299433602603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-5046299433602603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-21026247640010.844</v>
      </c>
      <c r="L5584" s="444">
        <f t="shared" ca="1" si="189"/>
        <v>-5067325681242614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-5067325681242614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-21113857005177.559</v>
      </c>
      <c r="L5585" s="444">
        <f t="shared" ca="1" si="189"/>
        <v>-5088439538247792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-5088439538247792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-21201831409365.801</v>
      </c>
      <c r="L5586" s="444">
        <f t="shared" ca="1" si="189"/>
        <v>-5109641369657158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-5109641369657158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-21290172373571.492</v>
      </c>
      <c r="L5587" s="444">
        <f t="shared" ca="1" si="189"/>
        <v>-5130931542030729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-5130931542030729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-21378881425128.039</v>
      </c>
      <c r="L5588" s="444">
        <f t="shared" ca="1" si="189"/>
        <v>-5152310423455857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-5152310423455857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-21467960097732.738</v>
      </c>
      <c r="L5589" s="444">
        <f t="shared" ca="1" si="189"/>
        <v>-5173778383553590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-5173778383553590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-21557409931473.293</v>
      </c>
      <c r="L5590" s="444">
        <f t="shared" ca="1" si="189"/>
        <v>-5195335793485063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-5195335793485063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-21647232472854.43</v>
      </c>
      <c r="L5591" s="444">
        <f t="shared" ca="1" si="189"/>
        <v>-5216983025957917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-5216983025957917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-21737429274824.652</v>
      </c>
      <c r="L5592" s="444">
        <f t="shared" ca="1" si="189"/>
        <v>-5238720455232742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-5238720455232742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-21828001896803.09</v>
      </c>
      <c r="L5593" s="444">
        <f t="shared" ca="1" si="189"/>
        <v>-5260548457129545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-5260548457129545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-21918951904706.438</v>
      </c>
      <c r="L5594" s="444">
        <f t="shared" ca="1" si="189"/>
        <v>-5282467409034251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-5282467409034251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-22010280870976.047</v>
      </c>
      <c r="L5595" s="444">
        <f t="shared" ca="1" si="189"/>
        <v>-5304477689905227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-5304477689905227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-22101990374605.113</v>
      </c>
      <c r="L5596" s="444">
        <f t="shared" ca="1" si="189"/>
        <v>-5326579680279832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-5326579680279832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-22194082001165.965</v>
      </c>
      <c r="L5597" s="444">
        <f t="shared" ca="1" si="189"/>
        <v>-5348773762280998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-5348773762280998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-22286557342837.492</v>
      </c>
      <c r="L5598" s="444">
        <f t="shared" ca="1" si="189"/>
        <v>-5371060319623835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-5371060319623835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-22379417998432.645</v>
      </c>
      <c r="L5599" s="444">
        <f t="shared" ca="1" si="189"/>
        <v>-5393439737622268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-5393439737622268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-22472665573426.117</v>
      </c>
      <c r="L5600" s="444">
        <f t="shared" ca="1" si="189"/>
        <v>-5415912403195694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-5415912403195694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-22566301679982.059</v>
      </c>
      <c r="L5601" s="444">
        <f t="shared" ca="1" si="189"/>
        <v>-5438478704875676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-5438478704875676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-22660327936981.984</v>
      </c>
      <c r="L5602" s="444">
        <f t="shared" ca="1" si="189"/>
        <v>-5461139032812658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-5461139032812658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-22754745970052.742</v>
      </c>
      <c r="L5603" s="444">
        <f t="shared" ca="1" si="189"/>
        <v>-5483893778782711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-5483893778782711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-22849557411594.629</v>
      </c>
      <c r="L5604" s="444">
        <f t="shared" ca="1" si="189"/>
        <v>-5506743336194306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-5506743336194306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-22944763900809.609</v>
      </c>
      <c r="L5605" s="444">
        <f t="shared" ca="1" si="189"/>
        <v>-5529688100095116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-5529688100095116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-23040367083729.648</v>
      </c>
      <c r="L5606" s="444">
        <f t="shared" ca="1" si="189"/>
        <v>-5552728467178846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-5552728467178846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-23136368613245.191</v>
      </c>
      <c r="L5607" s="444">
        <f t="shared" ca="1" si="189"/>
        <v>-5575864835792091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-5575864835792091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-23232770149133.711</v>
      </c>
      <c r="L5608" s="444">
        <f t="shared" ca="1" si="189"/>
        <v>-5599097605941225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-5599097605941225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-23329573358088.438</v>
      </c>
      <c r="L5609" s="444">
        <f t="shared" ca="1" si="189"/>
        <v>-5622427179299313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-5622427179299313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-23426779913747.137</v>
      </c>
      <c r="L5610" s="444">
        <f t="shared" ca="1" si="189"/>
        <v>-5645853959213060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-5645853959213060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-23524391496721.082</v>
      </c>
      <c r="L5611" s="444">
        <f t="shared" ca="1" si="189"/>
        <v>-5669378350709781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-5669378350709781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-23622409794624.086</v>
      </c>
      <c r="L5612" s="444">
        <f t="shared" ca="1" si="189"/>
        <v>-5693000760504405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-5693000760504405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-23720836502101.688</v>
      </c>
      <c r="L5613" s="444">
        <f t="shared" ca="1" si="189"/>
        <v>-5716721597006507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-5716721597006507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-23819673320860.445</v>
      </c>
      <c r="L5614" s="444">
        <f t="shared" ca="1" si="189"/>
        <v>-5740541270327367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-5740541270327367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-23918921959697.363</v>
      </c>
      <c r="L5615" s="444">
        <f t="shared" ca="1" si="189"/>
        <v>-5764460192287064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-5764460192287064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-24018584134529.434</v>
      </c>
      <c r="L5616" s="444">
        <f t="shared" ca="1" si="189"/>
        <v>-5788478776421593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-5788478776421593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-24118661568423.305</v>
      </c>
      <c r="L5617" s="444">
        <f t="shared" ca="1" si="189"/>
        <v>-5812597437990016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-5812597437990016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-24219155991625.066</v>
      </c>
      <c r="L5618" s="444">
        <f t="shared" ref="L5618:L5872" ca="1" si="194">I5618-J5618+K5618</f>
        <v>-5836816593981641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-5836816593981641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-24320069141590.172</v>
      </c>
      <c r="L5619" s="444">
        <f t="shared" ca="1" si="194"/>
        <v>-5861136663123231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-5861136663123231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-24421402763013.461</v>
      </c>
      <c r="L5620" s="444">
        <f t="shared" ca="1" si="194"/>
        <v>-5885558065886244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-5885558065886244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-24523158607859.352</v>
      </c>
      <c r="L5621" s="444">
        <f t="shared" ca="1" si="194"/>
        <v>-5910081224494103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-5910081224494103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-24625338435392.094</v>
      </c>
      <c r="L5622" s="444">
        <f t="shared" ca="1" si="194"/>
        <v>-5934706562929495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-5934706562929495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-24727944012206.23</v>
      </c>
      <c r="L5623" s="444">
        <f t="shared" ca="1" si="194"/>
        <v>-5959434506941701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-5959434506941701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-24830977112257.086</v>
      </c>
      <c r="L5624" s="444">
        <f t="shared" ca="1" si="194"/>
        <v>-5984265484053958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-5984265484053958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-24934439516891.492</v>
      </c>
      <c r="L5625" s="444">
        <f t="shared" ca="1" si="194"/>
        <v>-6009199923570849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-6009199923570849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-25038333014878.539</v>
      </c>
      <c r="L5626" s="444">
        <f t="shared" ca="1" si="194"/>
        <v>-6034238256585728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-6034238256585728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-25142659402440.531</v>
      </c>
      <c r="L5627" s="444">
        <f t="shared" ca="1" si="194"/>
        <v>-6059380915988169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-6059380915988169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-25247420483284.039</v>
      </c>
      <c r="L5628" s="444">
        <f t="shared" ca="1" si="194"/>
        <v>-6084628336471453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-6084628336471453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-25352618068631.055</v>
      </c>
      <c r="L5629" s="444">
        <f t="shared" ca="1" si="194"/>
        <v>-6109980954540084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-6109980954540084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-25458253977250.352</v>
      </c>
      <c r="L5630" s="444">
        <f t="shared" ca="1" si="194"/>
        <v>-6135439208517334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-6135439208517334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-25564330035488.891</v>
      </c>
      <c r="L5631" s="444">
        <f t="shared" ca="1" si="194"/>
        <v>-6161003538552823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-6161003538552823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-25670848077303.43</v>
      </c>
      <c r="L5632" s="444">
        <f t="shared" ca="1" si="194"/>
        <v>-6186674386630126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-6186674386630126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-25777809944292.191</v>
      </c>
      <c r="L5633" s="444">
        <f t="shared" ca="1" si="194"/>
        <v>-6212452196574418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-6212452196574418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-25885217485726.742</v>
      </c>
      <c r="L5634" s="444">
        <f t="shared" ca="1" si="194"/>
        <v>-6238337414060145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-6238337414060145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-25993072558583.938</v>
      </c>
      <c r="L5635" s="444">
        <f t="shared" ca="1" si="194"/>
        <v>-6264330486618729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-6264330486618729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-26101377027578.039</v>
      </c>
      <c r="L5636" s="444">
        <f t="shared" ca="1" si="194"/>
        <v>-6290431863646307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-6290431863646307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-26210132765192.945</v>
      </c>
      <c r="L5637" s="444">
        <f t="shared" ca="1" si="194"/>
        <v>-6316641996411500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-6316641996411500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-26319341651714.582</v>
      </c>
      <c r="L5638" s="444">
        <f t="shared" ca="1" si="194"/>
        <v>-6342961338063215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-6342961338063215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-26429005575263.395</v>
      </c>
      <c r="L5639" s="444">
        <f t="shared" ca="1" si="194"/>
        <v>-6369390343638478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-6369390343638478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-26539126431826.992</v>
      </c>
      <c r="L5640" s="444">
        <f t="shared" ca="1" si="194"/>
        <v>-6395929470070305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-6395929470070305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-26649706125292.938</v>
      </c>
      <c r="L5641" s="444">
        <f t="shared" ca="1" si="194"/>
        <v>-6422579176195598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-6422579176195598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-26760746567481.656</v>
      </c>
      <c r="L5642" s="444">
        <f t="shared" ca="1" si="194"/>
        <v>-6449339922763080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-6449339922763080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-26872249678179.5</v>
      </c>
      <c r="L5643" s="444">
        <f t="shared" ca="1" si="194"/>
        <v>-6476212172441260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-6476212172441260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-26984217385171.918</v>
      </c>
      <c r="L5644" s="444">
        <f t="shared" ca="1" si="194"/>
        <v>-6503196389826432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-6503196389826432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-27096651624276.801</v>
      </c>
      <c r="L5645" s="444">
        <f t="shared" ca="1" si="194"/>
        <v>-6530293041450709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-6530293041450709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-27209554339377.953</v>
      </c>
      <c r="L5646" s="444">
        <f t="shared" ca="1" si="194"/>
        <v>-6557502595790087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-6557502595790087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-27322927482458.695</v>
      </c>
      <c r="L5647" s="444">
        <f t="shared" ca="1" si="194"/>
        <v>-6584825523272546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-6584825523272546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-27436773013635.609</v>
      </c>
      <c r="L5648" s="444">
        <f t="shared" ca="1" si="194"/>
        <v>-6612262296286182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-6612262296286182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-27551092901192.426</v>
      </c>
      <c r="L5649" s="444">
        <f t="shared" ca="1" si="194"/>
        <v>-6639813389187374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-6639813389187374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-27665889121614.059</v>
      </c>
      <c r="L5650" s="444">
        <f t="shared" ca="1" si="194"/>
        <v>-6667479278308988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-6667479278308988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-27781163659620.781</v>
      </c>
      <c r="L5651" s="444">
        <f t="shared" ca="1" si="194"/>
        <v>-6695260441968609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-6695260441968609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-27896918508202.539</v>
      </c>
      <c r="L5652" s="444">
        <f t="shared" ca="1" si="194"/>
        <v>-6723157360476812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-6723157360476812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-28013155668653.383</v>
      </c>
      <c r="L5653" s="444">
        <f t="shared" ca="1" si="194"/>
        <v>-6751170516145465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-6751170516145465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-28129877150606.105</v>
      </c>
      <c r="L5654" s="444">
        <f t="shared" ca="1" si="194"/>
        <v>-6779300393296071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-6779300393296071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-28247084972066.961</v>
      </c>
      <c r="L5655" s="444">
        <f t="shared" ca="1" si="194"/>
        <v>-6807547478268138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-6807547478268138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-28364781159450.574</v>
      </c>
      <c r="L5656" s="444">
        <f t="shared" ca="1" si="194"/>
        <v>-6835912259427589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-6835912259427589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-28482967747614.953</v>
      </c>
      <c r="L5657" s="444">
        <f t="shared" ca="1" si="194"/>
        <v>-6864395227175204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-6864395227175204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-28601646779896.684</v>
      </c>
      <c r="L5658" s="444">
        <f t="shared" ca="1" si="194"/>
        <v>-6892996873955101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-6892996873955101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-28720820308146.254</v>
      </c>
      <c r="L5659" s="444">
        <f t="shared" ca="1" si="194"/>
        <v>-6921717694263247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-6921717694263247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-28840490392763.527</v>
      </c>
      <c r="L5660" s="444">
        <f t="shared" ca="1" si="194"/>
        <v>-6950558184656011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-6950558184656011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-28960659102733.379</v>
      </c>
      <c r="L5661" s="444">
        <f t="shared" ca="1" si="194"/>
        <v>-6979518843758744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-6979518843758744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-29081328515661.434</v>
      </c>
      <c r="L5662" s="444">
        <f t="shared" ca="1" si="194"/>
        <v>-7008600172274405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-7008600172274405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-29202500717810.02</v>
      </c>
      <c r="L5663" s="444">
        <f t="shared" ca="1" si="194"/>
        <v>-7037802672992215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-7037802672992215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-29324177804134.223</v>
      </c>
      <c r="L5664" s="444">
        <f t="shared" ca="1" si="194"/>
        <v>-7067126850796349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-7067126850796349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-29446361878318.121</v>
      </c>
      <c r="L5665" s="444">
        <f t="shared" ca="1" si="194"/>
        <v>-7096573212674667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-7096573212674667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-29569055052811.113</v>
      </c>
      <c r="L5666" s="444">
        <f t="shared" ca="1" si="194"/>
        <v>-7126142267727478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-7126142267727478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-29692259448864.488</v>
      </c>
      <c r="L5667" s="444">
        <f t="shared" ca="1" si="194"/>
        <v>-7155834527176342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-7155834527176342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-29815977196568.086</v>
      </c>
      <c r="L5668" s="444">
        <f t="shared" ca="1" si="194"/>
        <v>-7185650504372910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-7185650504372910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-29940210434887.129</v>
      </c>
      <c r="L5669" s="444">
        <f t="shared" ca="1" si="194"/>
        <v>-7215590714807797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-7215590714807797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-30064961311699.148</v>
      </c>
      <c r="L5670" s="444">
        <f t="shared" ca="1" si="194"/>
        <v>-7245655676119496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-7245655676119496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-30190231983831.234</v>
      </c>
      <c r="L5671" s="444">
        <f t="shared" ca="1" si="194"/>
        <v>-7275845908103327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-7275845908103327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-30316024617097.195</v>
      </c>
      <c r="L5672" s="444">
        <f t="shared" ca="1" si="194"/>
        <v>-7306161932720424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-7306161932720424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-30442341386335.098</v>
      </c>
      <c r="L5673" s="444">
        <f t="shared" ca="1" si="194"/>
        <v>-7336604274106759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-7336604274106759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-30569184475444.832</v>
      </c>
      <c r="L5674" s="444">
        <f t="shared" ca="1" si="194"/>
        <v>-7367173458582204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-7367173458582204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-30696556077425.848</v>
      </c>
      <c r="L5675" s="444">
        <f t="shared" ca="1" si="194"/>
        <v>-7397870014659630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-7397870014659630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-30824458394415.125</v>
      </c>
      <c r="L5676" s="444">
        <f t="shared" ca="1" si="194"/>
        <v>-7428694473054045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-7428694473054045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-30952893637725.188</v>
      </c>
      <c r="L5677" s="444">
        <f t="shared" ca="1" si="194"/>
        <v>-7459647366691770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-7459647366691770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-31081864027882.379</v>
      </c>
      <c r="L5678" s="444">
        <f t="shared" ca="1" si="194"/>
        <v>-7490729230719652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-7490729230719652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-31211371794665.211</v>
      </c>
      <c r="L5679" s="444">
        <f t="shared" ca="1" si="194"/>
        <v>-7521940602514317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-7521940602514317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-31341419177142.988</v>
      </c>
      <c r="L5680" s="444">
        <f t="shared" ca="1" si="194"/>
        <v>-7553282021691460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-7553282021691460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-31472008423714.418</v>
      </c>
      <c r="L5681" s="444">
        <f t="shared" ca="1" si="194"/>
        <v>-7584754030115174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-7584754030115174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-31603141792146.563</v>
      </c>
      <c r="L5682" s="444">
        <f t="shared" ca="1" si="194"/>
        <v>-7616357171907321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-7616357171907321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-31734821549613.832</v>
      </c>
      <c r="L5683" s="444">
        <f t="shared" ca="1" si="194"/>
        <v>-7648091993456935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-7648091993456935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-31867049972737.23</v>
      </c>
      <c r="L5684" s="444">
        <f t="shared" ca="1" si="194"/>
        <v>-7679959043429672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-7679959043429672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-31999829347623.633</v>
      </c>
      <c r="L5685" s="444">
        <f t="shared" ca="1" si="194"/>
        <v>-7711958872777296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-7711958872777296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-32133161969905.398</v>
      </c>
      <c r="L5686" s="444">
        <f t="shared" ca="1" si="194"/>
        <v>-7744092034747201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-7744092034747201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-32267050144780.004</v>
      </c>
      <c r="L5687" s="444">
        <f t="shared" ca="1" si="194"/>
        <v>-7776359084891981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-7776359084891981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-32401496187049.922</v>
      </c>
      <c r="L5688" s="444">
        <f t="shared" ca="1" si="194"/>
        <v>-7808760581079031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-7808760581079031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-32536502421162.633</v>
      </c>
      <c r="L5689" s="444">
        <f t="shared" ca="1" si="194"/>
        <v>-7841297083500194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-7841297083500194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-32672071181250.813</v>
      </c>
      <c r="L5690" s="444">
        <f t="shared" ca="1" si="194"/>
        <v>-7873969154681445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-7873969154681445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-32808204811172.688</v>
      </c>
      <c r="L5691" s="444">
        <f t="shared" ca="1" si="194"/>
        <v>-7906777359492618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-7906777359492618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-32944905664552.574</v>
      </c>
      <c r="L5692" s="444">
        <f t="shared" ca="1" si="194"/>
        <v>-7939722265157171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-7939722265157171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-33082176104821.547</v>
      </c>
      <c r="L5693" s="444">
        <f t="shared" ca="1" si="194"/>
        <v>-7972804441261993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-7972804441261993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-33220018505258.301</v>
      </c>
      <c r="L5694" s="444">
        <f t="shared" ca="1" si="194"/>
        <v>-8006024459767251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-8006024459767251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-33358435249030.211</v>
      </c>
      <c r="L5695" s="444">
        <f t="shared" ca="1" si="194"/>
        <v>-8039382895016281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-8039382895016281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-33497428729234.504</v>
      </c>
      <c r="L5696" s="444">
        <f t="shared" ca="1" si="194"/>
        <v>-8072880323745516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-8072880323745516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-33637001348939.652</v>
      </c>
      <c r="L5697" s="444">
        <f t="shared" ca="1" si="194"/>
        <v>-8106517325094456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-8106517325094456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-33777155521226.898</v>
      </c>
      <c r="L5698" s="444">
        <f t="shared" ca="1" si="194"/>
        <v>-8140294480615683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-8140294480615683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-33917893669232.012</v>
      </c>
      <c r="L5699" s="444">
        <f t="shared" ca="1" si="194"/>
        <v>-8174212374284915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-8174212374284915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-34059218226187.145</v>
      </c>
      <c r="L5700" s="444">
        <f t="shared" ca="1" si="194"/>
        <v>-8208271592511102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-8208271592511102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-34201131635462.926</v>
      </c>
      <c r="L5701" s="444">
        <f t="shared" ca="1" si="194"/>
        <v>-8242472724146565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-8242472724146565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-34343636350610.688</v>
      </c>
      <c r="L5702" s="444">
        <f t="shared" ca="1" si="194"/>
        <v>-8276816360497176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-8276816360497176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-34486734835404.898</v>
      </c>
      <c r="L5703" s="444">
        <f t="shared" ca="1" si="194"/>
        <v>-8311303095332581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-8311303095332581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-34630429563885.754</v>
      </c>
      <c r="L5704" s="444">
        <f t="shared" ca="1" si="194"/>
        <v>-8345933524896467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-8345933524896467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-34774723020401.945</v>
      </c>
      <c r="L5705" s="444">
        <f t="shared" ca="1" si="194"/>
        <v>-8380708247916869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-8380708247916869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-34919617699653.621</v>
      </c>
      <c r="L5706" s="444">
        <f t="shared" ca="1" si="194"/>
        <v>-8415627865616523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-8415627865616523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-35065116106735.508</v>
      </c>
      <c r="L5707" s="444">
        <f t="shared" ca="1" si="194"/>
        <v>-8450692981723259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-8450692981723259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-35211220757180.25</v>
      </c>
      <c r="L5708" s="444">
        <f t="shared" ca="1" si="194"/>
        <v>-8485904202480439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-8485904202480439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-35357934177001.828</v>
      </c>
      <c r="L5709" s="444">
        <f t="shared" ca="1" si="194"/>
        <v>-8521262136657441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-8521262136657441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-35505258902739.336</v>
      </c>
      <c r="L5710" s="444">
        <f t="shared" ca="1" si="194"/>
        <v>-8556767395560180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-8556767395560180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-35653197481500.75</v>
      </c>
      <c r="L5711" s="444">
        <f t="shared" ca="1" si="194"/>
        <v>-8592420593041681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-8592420593041681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-35801752471007</v>
      </c>
      <c r="L5712" s="444">
        <f t="shared" ca="1" si="194"/>
        <v>-8628222345512688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-8628222345512688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-35950926439636.195</v>
      </c>
      <c r="L5713" s="444">
        <f t="shared" ca="1" si="194"/>
        <v>-8664173271952324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-8664173271952324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-36100721966468.016</v>
      </c>
      <c r="L5714" s="444">
        <f t="shared" ca="1" si="194"/>
        <v>-8700273993918792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-8700273993918792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-36251141641328.297</v>
      </c>
      <c r="L5715" s="444">
        <f t="shared" ca="1" si="194"/>
        <v>-8736525135560120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-8736525135560120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-36402188064833.836</v>
      </c>
      <c r="L5716" s="444">
        <f t="shared" ca="1" si="194"/>
        <v>-8772927323624954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-8772927323624954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-36553863848437.305</v>
      </c>
      <c r="L5717" s="444">
        <f t="shared" ca="1" si="194"/>
        <v>-8809481187473391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-8809481187473391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-36706171614472.461</v>
      </c>
      <c r="L5718" s="444">
        <f t="shared" ca="1" si="194"/>
        <v>-8846187359087863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-8846187359087863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-36859113996199.43</v>
      </c>
      <c r="L5719" s="444">
        <f t="shared" ca="1" si="194"/>
        <v>-8883046473084062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-8883046473084062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-37012693637850.266</v>
      </c>
      <c r="L5720" s="444">
        <f t="shared" ca="1" si="194"/>
        <v>-8920059166721912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-8920059166721912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-37166913194674.633</v>
      </c>
      <c r="L5721" s="444">
        <f t="shared" ca="1" si="194"/>
        <v>-8957226079916587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-8957226079916587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-37321775332985.781</v>
      </c>
      <c r="L5722" s="444">
        <f t="shared" ca="1" si="194"/>
        <v>-8994547855249573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-8994547855249573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-37477282730206.555</v>
      </c>
      <c r="L5723" s="444">
        <f t="shared" ca="1" si="194"/>
        <v>-9032025137979780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-9032025137979780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-37633438074915.75</v>
      </c>
      <c r="L5724" s="444">
        <f t="shared" ca="1" si="194"/>
        <v>-9069658576054696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-9069658576054696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-37790244066894.563</v>
      </c>
      <c r="L5725" s="444">
        <f t="shared" ca="1" si="194"/>
        <v>-9107448820121590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-9107448820121590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-37947703417173.289</v>
      </c>
      <c r="L5726" s="444">
        <f t="shared" ca="1" si="194"/>
        <v>-9145396523538764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-9145396523538764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-38105818848078.18</v>
      </c>
      <c r="L5727" s="444">
        <f t="shared" ca="1" si="194"/>
        <v>-9183502342386842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-9183502342386842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-38264593093278.508</v>
      </c>
      <c r="L5728" s="444">
        <f t="shared" ca="1" si="194"/>
        <v>-9221766935480120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-9221766935480120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-38424028897833.836</v>
      </c>
      <c r="L5729" s="444">
        <f t="shared" ca="1" si="194"/>
        <v>-9260190964377954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-9260190964377954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-38584129018241.477</v>
      </c>
      <c r="L5730" s="444">
        <f t="shared" ca="1" si="194"/>
        <v>-9298775093396196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-9298775093396196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-38744896222484.148</v>
      </c>
      <c r="L5731" s="444">
        <f t="shared" ca="1" si="194"/>
        <v>-9337519989618680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-9337519989618680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-38906333290077.836</v>
      </c>
      <c r="L5732" s="444">
        <f t="shared" ca="1" si="194"/>
        <v>-9376426322908758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-9376426322908758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-39068443012119.828</v>
      </c>
      <c r="L5733" s="444">
        <f t="shared" ca="1" si="194"/>
        <v>-9415494765920878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-9415494765920878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-39231228191336.992</v>
      </c>
      <c r="L5734" s="444">
        <f t="shared" ca="1" si="194"/>
        <v>-9454725994112214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-9454725994112214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-39394691642134.227</v>
      </c>
      <c r="L5735" s="444">
        <f t="shared" ca="1" si="194"/>
        <v>-9494120685754348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-9494120685754348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-39558836190643.117</v>
      </c>
      <c r="L5736" s="444">
        <f t="shared" ca="1" si="194"/>
        <v>-9533679521944992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-9533679521944992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-39723664674770.797</v>
      </c>
      <c r="L5737" s="444">
        <f t="shared" ca="1" si="194"/>
        <v>-9573403186619762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-9573403186619762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-39889179944249.008</v>
      </c>
      <c r="L5738" s="444">
        <f t="shared" ca="1" si="194"/>
        <v>-9613292366564012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-9613292366564012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-40055384860683.383</v>
      </c>
      <c r="L5739" s="444">
        <f t="shared" ca="1" si="194"/>
        <v>-9653347751424696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-9653347751424696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-40222282297602.898</v>
      </c>
      <c r="L5740" s="444">
        <f t="shared" ca="1" si="194"/>
        <v>-9693570033722298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-9693570033722298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-40389875140509.578</v>
      </c>
      <c r="L5741" s="444">
        <f t="shared" ca="1" si="194"/>
        <v>-9733959908862808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-9733959908862808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-40558166286928.367</v>
      </c>
      <c r="L5742" s="444">
        <f t="shared" ca="1" si="194"/>
        <v>-9774518075149736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-9774518075149736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-40727158646457.234</v>
      </c>
      <c r="L5743" s="444">
        <f t="shared" ca="1" si="194"/>
        <v>-9815245233796194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-9815245233796194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-40896855140817.477</v>
      </c>
      <c r="L5744" s="444">
        <f t="shared" ca="1" si="194"/>
        <v>-9856142088937012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-9856142088937012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-41067258703904.219</v>
      </c>
      <c r="L5745" s="444">
        <f t="shared" ca="1" si="194"/>
        <v>-9897209347640916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-9897209347640916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-41238372281837.148</v>
      </c>
      <c r="L5746" s="444">
        <f t="shared" ca="1" si="194"/>
        <v>-9938447719922754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-9938447719922754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-41410198833011.477</v>
      </c>
      <c r="L5747" s="444">
        <f t="shared" ca="1" si="194"/>
        <v>-9979857918755766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-9979857918755766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-41582741328149.023</v>
      </c>
      <c r="L5748" s="444">
        <f t="shared" ca="1" si="194"/>
        <v>-1.0021440660083916E+16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-1.0021440660083916E+16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-41756002750349.648</v>
      </c>
      <c r="L5749" s="444">
        <f t="shared" ca="1" si="194"/>
        <v>-1.0063196662834266E+16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-1.0063196662834266E+16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-41929986095142.773</v>
      </c>
      <c r="L5750" s="444">
        <f t="shared" ca="1" si="194"/>
        <v>-1.0105126648929408E+16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-1.0105126648929408E+16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-42104694370539.203</v>
      </c>
      <c r="L5751" s="444">
        <f t="shared" ca="1" si="194"/>
        <v>-1.0147231343299948E+16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-1.0147231343299948E+16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-42280130597083.117</v>
      </c>
      <c r="L5752" s="444">
        <f t="shared" ca="1" si="194"/>
        <v>-1.0189511473897032E+16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-1.0189511473897032E+16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-42456297807904.297</v>
      </c>
      <c r="L5753" s="444">
        <f t="shared" ca="1" si="194"/>
        <v>-1.0231967771704936E+16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-1.0231967771704936E+16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-42633199048770.563</v>
      </c>
      <c r="L5754" s="444">
        <f t="shared" ca="1" si="194"/>
        <v>-1.0274600970753706E+16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-1.0274600970753706E+16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-42810837378140.438</v>
      </c>
      <c r="L5755" s="444">
        <f t="shared" ca="1" si="194"/>
        <v>-1.0317411808131846E+16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-1.0317411808131846E+16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-42989215867216.023</v>
      </c>
      <c r="L5756" s="444">
        <f t="shared" ca="1" si="194"/>
        <v>-1.0360401023999062E+16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-1.0360401023999062E+16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-43168337599996.094</v>
      </c>
      <c r="L5757" s="444">
        <f t="shared" ca="1" si="194"/>
        <v>-1.0403569361599058E+16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-1.0403569361599058E+16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-43348205673329.406</v>
      </c>
      <c r="L5758" s="444">
        <f t="shared" ca="1" si="194"/>
        <v>-1.0446917567272388E+16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-1.0446917567272388E+16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-43528823196968.281</v>
      </c>
      <c r="L5759" s="444">
        <f t="shared" ca="1" si="194"/>
        <v>-1.0490446390469356E+16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-1.0490446390469356E+16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-43710193293622.313</v>
      </c>
      <c r="L5760" s="444">
        <f t="shared" ca="1" si="194"/>
        <v>-1.0534156583762978E+16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-1.0534156583762978E+16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-43892319099012.406</v>
      </c>
      <c r="L5761" s="444">
        <f t="shared" ca="1" si="194"/>
        <v>-1.057804890286199E+16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-1.057804890286199E+16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-44075203761924.961</v>
      </c>
      <c r="L5762" s="444">
        <f t="shared" ca="1" si="194"/>
        <v>-1.0622124106623914E+16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-1.0622124106623914E+16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-44258850444266.305</v>
      </c>
      <c r="L5763" s="444">
        <f t="shared" ca="1" si="194"/>
        <v>-1.066638295706818E+16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-1.066638295706818E+16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-44443262321117.414</v>
      </c>
      <c r="L5764" s="444">
        <f t="shared" ca="1" si="194"/>
        <v>-1.0710826219389298E+16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-1.0710826219389298E+16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-44628442580788.742</v>
      </c>
      <c r="L5765" s="444">
        <f t="shared" ca="1" si="194"/>
        <v>-1.0755454661970086E+16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-1.0755454661970086E+16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-44814394424875.359</v>
      </c>
      <c r="L5766" s="444">
        <f t="shared" ca="1" si="194"/>
        <v>-1.0800269056394962E+16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-1.0800269056394962E+16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-45001121068312.344</v>
      </c>
      <c r="L5767" s="444">
        <f t="shared" ca="1" si="194"/>
        <v>-1.0845270177463274E+16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-1.0845270177463274E+16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-45188625739430.305</v>
      </c>
      <c r="L5768" s="444">
        <f t="shared" ca="1" si="194"/>
        <v>-1.0890458803202704E+16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-1.0890458803202704E+16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-45376911680011.266</v>
      </c>
      <c r="L5769" s="444">
        <f t="shared" ca="1" si="194"/>
        <v>-1.0935835714882716E+16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-1.0935835714882716E+16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-45565982145344.648</v>
      </c>
      <c r="L5770" s="444">
        <f t="shared" ca="1" si="194"/>
        <v>-1.098140169702806E+16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-1.098140169702806E+16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-45755840404283.586</v>
      </c>
      <c r="L5771" s="444">
        <f t="shared" ca="1" si="194"/>
        <v>-1.1027157537432344E+16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-1.1027157537432344E+16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-45946489739301.43</v>
      </c>
      <c r="L5772" s="444">
        <f t="shared" ca="1" si="194"/>
        <v>-1.1073104027171646E+16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-1.1073104027171646E+16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-46137933446548.523</v>
      </c>
      <c r="L5773" s="444">
        <f t="shared" ca="1" si="194"/>
        <v>-1.1119241960618194E+16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-1.1119241960618194E+16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-46330174835909.141</v>
      </c>
      <c r="L5774" s="444">
        <f t="shared" ca="1" si="194"/>
        <v>-1.1165572135454104E+16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-1.1165572135454104E+16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-46523217231058.766</v>
      </c>
      <c r="L5775" s="444">
        <f t="shared" ca="1" si="194"/>
        <v>-1.1212095352685162E+16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-1.1212095352685162E+16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-46717063969521.508</v>
      </c>
      <c r="L5776" s="444">
        <f t="shared" ca="1" si="194"/>
        <v>-1.1258812416654684E+16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-1.1258812416654684E+16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-46911718402727.852</v>
      </c>
      <c r="L5777" s="444">
        <f t="shared" ca="1" si="194"/>
        <v>-1.1305724135057412E+16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-1.1305724135057412E+16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-47107183896072.547</v>
      </c>
      <c r="L5778" s="444">
        <f t="shared" ca="1" si="194"/>
        <v>-1.1352831318953484E+16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-1.1352831318953484E+16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-47303463828972.852</v>
      </c>
      <c r="L5779" s="444">
        <f t="shared" ca="1" si="194"/>
        <v>-1.1400134782782456E+16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-1.1400134782782456E+16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-47500561594926.898</v>
      </c>
      <c r="L5780" s="444">
        <f t="shared" ca="1" si="194"/>
        <v>-1.1447635344377382E+16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-1.1447635344377382E+16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-47698480601572.422</v>
      </c>
      <c r="L5781" s="444">
        <f t="shared" ca="1" si="194"/>
        <v>-1.1495333824978954E+16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-1.1495333824978954E+16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-47897224270745.641</v>
      </c>
      <c r="L5782" s="444">
        <f t="shared" ca="1" si="194"/>
        <v>-1.15432310492497E+16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-1.15432310492497E+16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-48096796038540.414</v>
      </c>
      <c r="L5783" s="444">
        <f t="shared" ca="1" si="194"/>
        <v>-1.159132784528824E+16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-1.159132784528824E+16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-48297199355367.664</v>
      </c>
      <c r="L5784" s="444">
        <f t="shared" ca="1" si="194"/>
        <v>-1.1639625044643608E+16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-1.1639625044643608E+16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-48498437686015.031</v>
      </c>
      <c r="L5785" s="444">
        <f t="shared" ca="1" si="194"/>
        <v>-1.1688123482329624E+16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-1.1688123482329624E+16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-48700514509706.766</v>
      </c>
      <c r="L5786" s="444">
        <f t="shared" ca="1" si="194"/>
        <v>-1.173682399683933E+16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-1.173682399683933E+16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-48903433320163.875</v>
      </c>
      <c r="L5787" s="444">
        <f t="shared" ca="1" si="194"/>
        <v>-1.1785727430159494E+16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-1.1785727430159494E+16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-49107197625664.555</v>
      </c>
      <c r="L5788" s="444">
        <f t="shared" ca="1" si="194"/>
        <v>-1.1834834627785158E+16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-1.1834834627785158E+16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-49311810949104.828</v>
      </c>
      <c r="L5789" s="444">
        <f t="shared" ca="1" si="194"/>
        <v>-1.1884146438734262E+16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-1.1884146438734262E+16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-49517276828059.422</v>
      </c>
      <c r="L5790" s="444">
        <f t="shared" ca="1" si="194"/>
        <v>-1.1933663715562322E+16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-1.1933663715562322E+16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-49723598814843.008</v>
      </c>
      <c r="L5791" s="444">
        <f t="shared" ca="1" si="194"/>
        <v>-1.1983387314377166E+16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-1.1983387314377166E+16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-49930780476571.523</v>
      </c>
      <c r="L5792" s="444">
        <f t="shared" ca="1" si="194"/>
        <v>-1.2033318094853738E+16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-1.2033318094853738E+16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-50138825395223.906</v>
      </c>
      <c r="L5793" s="444">
        <f t="shared" ca="1" si="194"/>
        <v>-1.2083456920248962E+16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-1.2083456920248962E+16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-50347737167704.008</v>
      </c>
      <c r="L5794" s="444">
        <f t="shared" ca="1" si="194"/>
        <v>-1.2133804657416666E+16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-1.2133804657416666E+16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-50557519405902.773</v>
      </c>
      <c r="L5795" s="444">
        <f t="shared" ca="1" si="194"/>
        <v>-1.2184362176822568E+16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-1.2184362176822568E+16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-50768175736760.703</v>
      </c>
      <c r="L5796" s="444">
        <f t="shared" ca="1" si="194"/>
        <v>-1.2235130352559328E+16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-1.2235130352559328E+16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-50979709802330.531</v>
      </c>
      <c r="L5797" s="444">
        <f t="shared" ca="1" si="194"/>
        <v>-1.2286110062361658E+16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-1.2286110062361658E+16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-51192125259840.242</v>
      </c>
      <c r="L5798" s="444">
        <f t="shared" ca="1" si="194"/>
        <v>-1.2337302187621498E+16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-1.2337302187621498E+16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-51405425781756.242</v>
      </c>
      <c r="L5799" s="444">
        <f t="shared" ca="1" si="194"/>
        <v>-1.2388707613403254E+16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-1.2388707613403254E+16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-51619615055846.891</v>
      </c>
      <c r="L5800" s="444">
        <f t="shared" ca="1" si="194"/>
        <v>-1.24403272284591E+16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-1.24403272284591E+16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-51834696785246.25</v>
      </c>
      <c r="L5801" s="444">
        <f t="shared" ca="1" si="194"/>
        <v>-1.2492161925244346E+16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-1.2492161925244346E+16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-52050674688518.109</v>
      </c>
      <c r="L5802" s="444">
        <f t="shared" ca="1" si="194"/>
        <v>-1.2544212599932864E+16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-1.2544212599932864E+16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-52267552499720.266</v>
      </c>
      <c r="L5803" s="444">
        <f t="shared" ca="1" si="194"/>
        <v>-1.2596480152432584E+16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-1.2596480152432584E+16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-52485333968469.102</v>
      </c>
      <c r="L5804" s="444">
        <f t="shared" ca="1" si="194"/>
        <v>-1.2648965486401054E+16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-1.2648965486401054E+16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-52704022860004.391</v>
      </c>
      <c r="L5805" s="444">
        <f t="shared" ca="1" si="194"/>
        <v>-1.2701669509261058E+16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-1.2701669509261058E+16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-52923622955254.406</v>
      </c>
      <c r="L5806" s="444">
        <f t="shared" ca="1" si="194"/>
        <v>-1.2754593132216312E+16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-1.2754593132216312E+16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-53144138050901.297</v>
      </c>
      <c r="L5807" s="444">
        <f t="shared" ca="1" si="194"/>
        <v>-1.2807737270267214E+16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-1.2807737270267214E+16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-53365571959446.727</v>
      </c>
      <c r="L5808" s="444">
        <f t="shared" ca="1" si="194"/>
        <v>-1.286110284222666E+16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-1.286110284222666E+16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-53587928509277.75</v>
      </c>
      <c r="L5809" s="444">
        <f t="shared" ca="1" si="194"/>
        <v>-1.2914690770735938E+16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-1.2914690770735938E+16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-53811211544733.078</v>
      </c>
      <c r="L5810" s="444">
        <f t="shared" ca="1" si="194"/>
        <v>-1.2968501982280672E+16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-1.2968501982280672E+16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-54035424926169.469</v>
      </c>
      <c r="L5811" s="444">
        <f t="shared" ca="1" si="194"/>
        <v>-1.3022537407206842E+16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-1.3022537407206842E+16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-54260572530028.508</v>
      </c>
      <c r="L5812" s="444">
        <f t="shared" ca="1" si="194"/>
        <v>-1.307679797973687E+16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-1.307679797973687E+16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-54486658248903.625</v>
      </c>
      <c r="L5813" s="444">
        <f t="shared" ca="1" si="194"/>
        <v>-1.3131284637985774E+16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-1.3131284637985774E+16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-54713685991607.391</v>
      </c>
      <c r="L5814" s="444">
        <f t="shared" ca="1" si="194"/>
        <v>-1.3185998323977382E+16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-1.3185998323977382E+16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-54941659683239.094</v>
      </c>
      <c r="L5815" s="444">
        <f t="shared" ca="1" si="194"/>
        <v>-1.3240939983660622E+16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-1.3240939983660622E+16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-55170583265252.594</v>
      </c>
      <c r="L5816" s="444">
        <f t="shared" ca="1" si="194"/>
        <v>-1.3296110566925874E+16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-1.3296110566925874E+16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-55400460695524.477</v>
      </c>
      <c r="L5817" s="444">
        <f t="shared" ca="1" si="194"/>
        <v>-1.3351511027621398E+16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-1.3351511027621398E+16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-55631295948422.492</v>
      </c>
      <c r="L5818" s="444">
        <f t="shared" ca="1" si="194"/>
        <v>-1.340714232356982E+16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-1.340714232356982E+16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-55863093014874.25</v>
      </c>
      <c r="L5819" s="444">
        <f t="shared" ca="1" si="194"/>
        <v>-1.3463005416584694E+16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-1.3463005416584694E+16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-56095855902436.227</v>
      </c>
      <c r="L5820" s="444">
        <f t="shared" ca="1" si="194"/>
        <v>-1.351910127248713E+16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-1.351910127248713E+16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-56329588635363.039</v>
      </c>
      <c r="L5821" s="444">
        <f t="shared" ca="1" si="194"/>
        <v>-1.3575430861122494E+16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-1.3575430861122494E+16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-56564295254677.055</v>
      </c>
      <c r="L5822" s="444">
        <f t="shared" ca="1" si="194"/>
        <v>-1.3631995156377172E+16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-1.3631995156377172E+16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-56799979818238.219</v>
      </c>
      <c r="L5823" s="444">
        <f t="shared" ca="1" si="194"/>
        <v>-1.368879513619541E+16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-1.368879513619541E+16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-57036646400814.211</v>
      </c>
      <c r="L5824" s="444">
        <f t="shared" ca="1" si="194"/>
        <v>-1.3745831782596224E+16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-1.3745831782596224E+16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-57274299094150.93</v>
      </c>
      <c r="L5825" s="444">
        <f t="shared" ca="1" si="194"/>
        <v>-1.3803106081690374E+16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-1.3803106081690374E+16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-57512942007043.227</v>
      </c>
      <c r="L5826" s="444">
        <f t="shared" ca="1" si="194"/>
        <v>-1.3860619023697418E+16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-1.3860619023697418E+16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-57752579265405.906</v>
      </c>
      <c r="L5827" s="444">
        <f t="shared" ca="1" si="194"/>
        <v>-1.3918371602962824E+16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-1.3918371602962824E+16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-57993215012345.102</v>
      </c>
      <c r="L5828" s="444">
        <f t="shared" ca="1" si="194"/>
        <v>-1.397636481797517E+16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-1.397636481797517E+16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-58234853408229.875</v>
      </c>
      <c r="L5829" s="444">
        <f t="shared" ca="1" si="194"/>
        <v>-1.40345996713834E+16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-1.40345996713834E+16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-58477498630764.156</v>
      </c>
      <c r="L5830" s="444">
        <f t="shared" ca="1" si="194"/>
        <v>-1.4093077170014164E+16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-1.4093077170014164E+16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-58721154875059.016</v>
      </c>
      <c r="L5831" s="444">
        <f t="shared" ca="1" si="194"/>
        <v>-1.4151798324889224E+16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-1.4151798324889224E+16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-58965826353705.102</v>
      </c>
      <c r="L5832" s="444">
        <f t="shared" ca="1" si="194"/>
        <v>-1.421076415124293E+16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-1.421076415124293E+16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-59211517296845.539</v>
      </c>
      <c r="L5833" s="444">
        <f t="shared" ca="1" si="194"/>
        <v>-1.4269975668539776E+16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-1.4269975668539776E+16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-59458231952249.063</v>
      </c>
      <c r="L5834" s="444">
        <f t="shared" ca="1" si="194"/>
        <v>-1.4329433900492026E+16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-1.4329433900492026E+16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-59705974585383.438</v>
      </c>
      <c r="L5835" s="444">
        <f t="shared" ca="1" si="194"/>
        <v>-1.438913987507741E+16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-1.438913987507741E+16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-59954749479489.195</v>
      </c>
      <c r="L5836" s="444">
        <f t="shared" ca="1" si="194"/>
        <v>-1.44490946245569E+16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-1.44490946245569E+16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-60204560935653.75</v>
      </c>
      <c r="L5837" s="444">
        <f t="shared" ca="1" si="194"/>
        <v>-1.4509299185492554E+16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-1.4509299185492554E+16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-60455413272885.633</v>
      </c>
      <c r="L5838" s="444">
        <f t="shared" ca="1" si="194"/>
        <v>-1.456975459876544E+16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-1.456975459876544E+16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-60707310828189.344</v>
      </c>
      <c r="L5839" s="444">
        <f t="shared" ca="1" si="194"/>
        <v>-1.463046190959363E+16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-1.463046190959363E+16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-60960257956640.125</v>
      </c>
      <c r="L5840" s="444">
        <f t="shared" ca="1" si="194"/>
        <v>-1.469142216755027E+16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-1.469142216755027E+16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-61214259031459.469</v>
      </c>
      <c r="L5841" s="444">
        <f t="shared" ca="1" si="194"/>
        <v>-1.475263642658173E+16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-1.475263642658173E+16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-61469318444090.539</v>
      </c>
      <c r="L5842" s="444">
        <f t="shared" ca="1" si="194"/>
        <v>-1.481410574502582E+16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-1.481410574502582E+16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-61725440604274.258</v>
      </c>
      <c r="L5843" s="444">
        <f t="shared" ca="1" si="194"/>
        <v>-1.4875831185630094E+16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-1.4875831185630094E+16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-61982629940125.391</v>
      </c>
      <c r="L5844" s="444">
        <f t="shared" ca="1" si="194"/>
        <v>-1.493781381557022E+16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-1.493781381557022E+16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-62240890898209.25</v>
      </c>
      <c r="L5845" s="444">
        <f t="shared" ca="1" si="194"/>
        <v>-1.500005470646843E+16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-1.500005470646843E+16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-62500227943618.445</v>
      </c>
      <c r="L5846" s="444">
        <f t="shared" ca="1" si="194"/>
        <v>-1.5062554934412048E+16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-1.5062554934412048E+16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-62760645560050.195</v>
      </c>
      <c r="L5847" s="444">
        <f t="shared" ca="1" si="194"/>
        <v>-1.5125315579972098E+16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-1.5125315579972098E+16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-63022148249883.742</v>
      </c>
      <c r="L5848" s="444">
        <f t="shared" ca="1" si="194"/>
        <v>-1.5188337728221982E+16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-1.5188337728221982E+16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-63284740534258.258</v>
      </c>
      <c r="L5849" s="444">
        <f t="shared" ca="1" si="194"/>
        <v>-1.525162246875624E+16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-1.525162246875624E+16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-63548426953151</v>
      </c>
      <c r="L5850" s="444">
        <f t="shared" ca="1" si="194"/>
        <v>-1.5315170895709392E+16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-1.5315170895709392E+16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-63813212065455.789</v>
      </c>
      <c r="L5851" s="444">
        <f t="shared" ca="1" si="194"/>
        <v>-1.5378984107774848E+16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-1.5378984107774848E+16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-64079100449061.875</v>
      </c>
      <c r="L5852" s="444">
        <f t="shared" ca="1" si="194"/>
        <v>-1.544306320822391E+16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-1.544306320822391E+16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-64346096700932.961</v>
      </c>
      <c r="L5853" s="444">
        <f t="shared" ca="1" si="194"/>
        <v>-1.5507409304924842E+16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-1.5507409304924842E+16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-64614205437186.844</v>
      </c>
      <c r="L5854" s="444">
        <f t="shared" ca="1" si="194"/>
        <v>-1.5572023510362028E+16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-1.5572023510362028E+16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-64883431293175.109</v>
      </c>
      <c r="L5855" s="444">
        <f t="shared" ca="1" si="194"/>
        <v>-1.5636906941655204E+16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-1.5636906941655204E+16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-65153778923563.352</v>
      </c>
      <c r="L5856" s="444">
        <f t="shared" ca="1" si="194"/>
        <v>-1.5702060720578768E+16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-1.5702060720578768E+16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-65425253002411.531</v>
      </c>
      <c r="L5857" s="444">
        <f t="shared" ca="1" si="194"/>
        <v>-1.576748597358118E+16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-1.576748597358118E+16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-65697858223254.922</v>
      </c>
      <c r="L5858" s="444">
        <f t="shared" ca="1" si="194"/>
        <v>-1.5833183831804434E+16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-1.5833183831804434E+16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-65971599299185.148</v>
      </c>
      <c r="L5859" s="444">
        <f t="shared" ca="1" si="194"/>
        <v>-1.589915543110362E+16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-1.589915543110362E+16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-66246480962931.75</v>
      </c>
      <c r="L5860" s="444">
        <f t="shared" ca="1" si="194"/>
        <v>-1.5965401912066552E+16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-1.5965401912066552E+16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-66522507966943.977</v>
      </c>
      <c r="L5861" s="444">
        <f t="shared" ca="1" si="194"/>
        <v>-1.6031924420033496E+16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-1.6031924420033496E+16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-66799685083472.898</v>
      </c>
      <c r="L5862" s="444">
        <f t="shared" ca="1" si="194"/>
        <v>-1.6098724105116968E+16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-1.6098724105116968E+16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-67078017104654.031</v>
      </c>
      <c r="L5863" s="444">
        <f t="shared" ca="1" si="194"/>
        <v>-1.6165802122221622E+16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-1.6165802122221622E+16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-67357508842590.086</v>
      </c>
      <c r="L5864" s="444">
        <f t="shared" ca="1" si="194"/>
        <v>-1.6233159631064212E+16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-1.6233159631064212E+16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-67638165129434.219</v>
      </c>
      <c r="L5865" s="444">
        <f t="shared" ca="1" si="194"/>
        <v>-1.6300797796193646E+16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-1.6300797796193646E+16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-67919990817473.531</v>
      </c>
      <c r="L5866" s="444">
        <f t="shared" ca="1" si="194"/>
        <v>-1.636871778701112E+16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-1.636871778701112E+16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-68202990779213.008</v>
      </c>
      <c r="L5867" s="444">
        <f t="shared" ca="1" si="194"/>
        <v>-1.6436920777790334E+16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-1.6436920777790334E+16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-68487169907459.727</v>
      </c>
      <c r="L5868" s="444">
        <f t="shared" ca="1" si="194"/>
        <v>-1.6505407947697794E+16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-1.6505407947697794E+16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-68772533115407.477</v>
      </c>
      <c r="L5869" s="444">
        <f t="shared" ca="1" si="194"/>
        <v>-1.6574180480813202E+16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-1.6574180480813202E+16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-69059085336721.664</v>
      </c>
      <c r="L5870" s="444">
        <f t="shared" ca="1" si="194"/>
        <v>-1.6643239566149924E+16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-1.6643239566149924E+16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-69346831525624.68</v>
      </c>
      <c r="L5871" s="444">
        <f t="shared" ca="1" si="194"/>
        <v>-1.6712586397675548E+16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-1.6712586397675548E+16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-69635776656981.461</v>
      </c>
      <c r="L5872" s="444">
        <f t="shared" ca="1" si="194"/>
        <v>-1.678222217433253E+16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-1.678222217433253E+16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-69925925726385.539</v>
      </c>
      <c r="L5873" s="444">
        <f t="shared" ref="L5873:L6127" ca="1" si="199">I5873-J5873+K5873</f>
        <v>-1.6852148100058916E+16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-1.6852148100058916E+16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-70217283750245.484</v>
      </c>
      <c r="L5874" s="444">
        <f t="shared" ca="1" si="199"/>
        <v>-1.6922365383809162E+16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-1.6922365383809162E+16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-70509855765871.5</v>
      </c>
      <c r="L5875" s="444">
        <f t="shared" ca="1" si="199"/>
        <v>-1.6992875239575034E+16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-1.6992875239575034E+16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-70803646831562.625</v>
      </c>
      <c r="L5876" s="444">
        <f t="shared" ca="1" si="199"/>
        <v>-1.7063678886406596E+16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-1.7063678886406596E+16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-71098662026694.156</v>
      </c>
      <c r="L5877" s="444">
        <f t="shared" ca="1" si="199"/>
        <v>-1.713477754843329E+16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-1.713477754843329E+16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-71394906451805.375</v>
      </c>
      <c r="L5878" s="444">
        <f t="shared" ca="1" si="199"/>
        <v>-1.7206172454885096E+16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-1.7206172454885096E+16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-71692385228687.906</v>
      </c>
      <c r="L5879" s="444">
        <f t="shared" ca="1" si="199"/>
        <v>-1.7277864840113784E+16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-1.7277864840113784E+16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-71991103500474.094</v>
      </c>
      <c r="L5880" s="444">
        <f t="shared" ca="1" si="199"/>
        <v>-1.7349855943614258E+16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-1.7349855943614258E+16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-72291066431726.078</v>
      </c>
      <c r="L5881" s="444">
        <f t="shared" ca="1" si="199"/>
        <v>-1.7422147010045984E+16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-1.7422147010045984E+16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-72592279208524.922</v>
      </c>
      <c r="L5882" s="444">
        <f t="shared" ca="1" si="199"/>
        <v>-1.7494739289254508E+16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-1.7494739289254508E+16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-72894747038560.453</v>
      </c>
      <c r="L5883" s="444">
        <f t="shared" ca="1" si="199"/>
        <v>-1.7567634036293068E+16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-1.7567634036293068E+16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-73198475151221.109</v>
      </c>
      <c r="L5884" s="444">
        <f t="shared" ca="1" si="199"/>
        <v>-1.764083251144429E+16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-1.764083251144429E+16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-73503468797684.547</v>
      </c>
      <c r="L5885" s="444">
        <f t="shared" ca="1" si="199"/>
        <v>-1.7714335980241974E+16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-1.7714335980241974E+16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-73809733251008.219</v>
      </c>
      <c r="L5886" s="444">
        <f t="shared" ca="1" si="199"/>
        <v>-1.7788145713492982E+16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-1.7788145713492982E+16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-74117273806220.75</v>
      </c>
      <c r="L5887" s="444">
        <f t="shared" ca="1" si="199"/>
        <v>-1.7862262987299202E+16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-1.7862262987299202E+16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-74426095780413.344</v>
      </c>
      <c r="L5888" s="444">
        <f t="shared" ca="1" si="199"/>
        <v>-1.7936689083079616E+16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-1.7936689083079616E+16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-74736204512831.734</v>
      </c>
      <c r="L5889" s="444">
        <f t="shared" ca="1" si="199"/>
        <v>-1.8011425287592448E+16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-1.8011425287592448E+16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-75047605364968.547</v>
      </c>
      <c r="L5890" s="444">
        <f t="shared" ca="1" si="199"/>
        <v>-1.8086472892957416E+16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-1.8086472892957416E+16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-75360303720655.906</v>
      </c>
      <c r="L5891" s="444">
        <f t="shared" ca="1" si="199"/>
        <v>-1.8161833196678072E+16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-1.8161833196678072E+16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-75674304986158.625</v>
      </c>
      <c r="L5892" s="444">
        <f t="shared" ca="1" si="199"/>
        <v>-1.8237507501664232E+16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-1.8237507501664232E+16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-75989614590267.625</v>
      </c>
      <c r="L5893" s="444">
        <f t="shared" ca="1" si="199"/>
        <v>-1.83134971162545E+16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-1.83134971162545E+16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-76306237984393.75</v>
      </c>
      <c r="L5894" s="444">
        <f t="shared" ca="1" si="199"/>
        <v>-1.8389803354238892E+16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-1.8389803354238892E+16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-76624180642662.047</v>
      </c>
      <c r="L5895" s="444">
        <f t="shared" ca="1" si="199"/>
        <v>-1.8466427534881556E+16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-1.8466427534881556E+16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-76943448062006.484</v>
      </c>
      <c r="L5896" s="444">
        <f t="shared" ca="1" si="199"/>
        <v>-1.8543370982943564E+16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-1.8543370982943564E+16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-77264045762264.844</v>
      </c>
      <c r="L5897" s="444">
        <f t="shared" ca="1" si="199"/>
        <v>-1.8620635028705828E+16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-1.8620635028705828E+16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-77585979286274.281</v>
      </c>
      <c r="L5898" s="444">
        <f t="shared" ca="1" si="199"/>
        <v>-1.8698221007992104E+16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-1.8698221007992104E+16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-77909254199967.094</v>
      </c>
      <c r="L5899" s="444">
        <f t="shared" ca="1" si="199"/>
        <v>-1.8776130262192072E+16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-1.8776130262192072E+16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-78233876092466.969</v>
      </c>
      <c r="L5900" s="444">
        <f t="shared" ca="1" si="199"/>
        <v>-1.885436413828454E+16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-1.885436413828454E+16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-78559850576185.578</v>
      </c>
      <c r="L5901" s="444">
        <f t="shared" ca="1" si="199"/>
        <v>-1.8932923988860724E+16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-1.8932923988860724E+16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-78887183286919.688</v>
      </c>
      <c r="L5902" s="444">
        <f t="shared" ca="1" si="199"/>
        <v>-1.9011811172147644E+16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-1.9011811172147644E+16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-79215879883948.516</v>
      </c>
      <c r="L5903" s="444">
        <f t="shared" ca="1" si="199"/>
        <v>-1.9091027052031592E+16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-1.9091027052031592E+16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-79545946050131.625</v>
      </c>
      <c r="L5904" s="444">
        <f t="shared" ca="1" si="199"/>
        <v>-1.9170572998081724E+16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-1.9170572998081724E+16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-79877387492007.188</v>
      </c>
      <c r="L5905" s="444">
        <f t="shared" ca="1" si="199"/>
        <v>-1.9250450385573732E+16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-1.9250450385573732E+16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-80210209939890.547</v>
      </c>
      <c r="L5906" s="444">
        <f t="shared" ca="1" si="199"/>
        <v>-1.9330660595513624E+16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-1.9330660595513624E+16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-80544419147973.438</v>
      </c>
      <c r="L5907" s="444">
        <f t="shared" ca="1" si="199"/>
        <v>-1.9411205014661596E+16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-1.9411205014661596E+16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-80880020894423.313</v>
      </c>
      <c r="L5908" s="444">
        <f t="shared" ca="1" si="199"/>
        <v>-1.949208503555602E+16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-1.949208503555602E+16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-81217020981483.422</v>
      </c>
      <c r="L5909" s="444">
        <f t="shared" ca="1" si="199"/>
        <v>-1.9573302056537504E+16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-1.9573302056537504E+16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-81555425235572.938</v>
      </c>
      <c r="L5910" s="444">
        <f t="shared" ca="1" si="199"/>
        <v>-1.9654857481773076E+16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-1.9654857481773076E+16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-81895239507387.813</v>
      </c>
      <c r="L5911" s="444">
        <f t="shared" ca="1" si="199"/>
        <v>-1.9736752721280464E+16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-1.9736752721280464E+16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-82236469672001.938</v>
      </c>
      <c r="L5912" s="444">
        <f t="shared" ca="1" si="199"/>
        <v>-1.9818989190952464E+16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-1.9818989190952464E+16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-82579121628968.594</v>
      </c>
      <c r="L5913" s="444">
        <f t="shared" ca="1" si="199"/>
        <v>-1.9901568312581432E+16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-1.9901568312581432E+16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-82923201302422.625</v>
      </c>
      <c r="L5914" s="444">
        <f t="shared" ca="1" si="199"/>
        <v>-1.9984491513883856E+16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-1.9984491513883856E+16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-83268714641182.734</v>
      </c>
      <c r="L5915" s="444">
        <f t="shared" ca="1" si="199"/>
        <v>-2.006776022852504E+16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-2.006776022852504E+16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-83615667618854.328</v>
      </c>
      <c r="L5916" s="444">
        <f t="shared" ca="1" si="199"/>
        <v>-2.0151375896143896E+16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-2.0151375896143896E+16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-83964066233932.906</v>
      </c>
      <c r="L5917" s="444">
        <f t="shared" ca="1" si="199"/>
        <v>-2.0235339962377828E+16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-2.0235339962377828E+16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-84313916509907.609</v>
      </c>
      <c r="L5918" s="444">
        <f t="shared" ca="1" si="199"/>
        <v>-2.0319653878887736E+16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-2.0319653878887736E+16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-84665224495365.563</v>
      </c>
      <c r="L5919" s="444">
        <f t="shared" ca="1" si="199"/>
        <v>-2.04043191033831E+16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-2.04043191033831E+16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-85017996264096.25</v>
      </c>
      <c r="L5920" s="444">
        <f t="shared" ca="1" si="199"/>
        <v>-2.0489337099647196E+16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-2.0489337099647196E+16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-85372237915196.656</v>
      </c>
      <c r="L5921" s="444">
        <f t="shared" ca="1" si="199"/>
        <v>-2.0574709337562392E+16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-2.0574709337562392E+16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-85727955573176.625</v>
      </c>
      <c r="L5922" s="444">
        <f t="shared" ca="1" si="199"/>
        <v>-2.0660437293135568E+16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-2.0660437293135568E+16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-86085155388064.859</v>
      </c>
      <c r="L5923" s="444">
        <f t="shared" ca="1" si="199"/>
        <v>-2.0746522448523632E+16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-2.0746522448523632E+16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-86443843535515.125</v>
      </c>
      <c r="L5924" s="444">
        <f t="shared" ca="1" si="199"/>
        <v>-2.0832966292059148E+16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-2.0832966292059148E+16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-86804026216913.109</v>
      </c>
      <c r="L5925" s="444">
        <f t="shared" ca="1" si="199"/>
        <v>-2.091977031827606E+16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-2.091977031827606E+16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-87165709659483.578</v>
      </c>
      <c r="L5926" s="444">
        <f t="shared" ca="1" si="199"/>
        <v>-2.1006936027935544E+16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-2.1006936027935544E+16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-87528900116398.094</v>
      </c>
      <c r="L5927" s="444">
        <f t="shared" ca="1" si="199"/>
        <v>-2.1094464928051944E+16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-2.1094464928051944E+16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-87893603866883.094</v>
      </c>
      <c r="L5928" s="444">
        <f t="shared" ca="1" si="199"/>
        <v>-2.1182358531918828E+16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-2.1182358531918828E+16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-88259827216328.453</v>
      </c>
      <c r="L5929" s="444">
        <f t="shared" ca="1" si="199"/>
        <v>-2.1270618359135156E+16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-2.1270618359135156E+16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-88627576496396.484</v>
      </c>
      <c r="L5930" s="444">
        <f t="shared" ca="1" si="199"/>
        <v>-2.1359245935631552E+16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-2.1359245935631552E+16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-88996858065131.469</v>
      </c>
      <c r="L5931" s="444">
        <f t="shared" ca="1" si="199"/>
        <v>-2.1448242793696684E+16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-2.1448242793696684E+16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-89367678307069.516</v>
      </c>
      <c r="L5932" s="444">
        <f t="shared" ca="1" si="199"/>
        <v>-2.1537610472003752E+16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-2.1537610472003752E+16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-89740043633348.969</v>
      </c>
      <c r="L5933" s="444">
        <f t="shared" ca="1" si="199"/>
        <v>-2.16273505156371E+16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-2.16273505156371E+16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-90113960481821.25</v>
      </c>
      <c r="L5934" s="444">
        <f t="shared" ca="1" si="199"/>
        <v>-2.171746447611892E+16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-2.171746447611892E+16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-90489435317162.172</v>
      </c>
      <c r="L5935" s="444">
        <f t="shared" ca="1" si="199"/>
        <v>-2.1807953911436084E+16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-2.1807953911436084E+16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-90866474630983.688</v>
      </c>
      <c r="L5936" s="444">
        <f t="shared" ca="1" si="199"/>
        <v>-2.1898820386067068E+16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-2.1898820386067068E+16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-91245084941946.109</v>
      </c>
      <c r="L5937" s="444">
        <f t="shared" ca="1" si="199"/>
        <v>-2.1990065471009016E+16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-2.1990065471009016E+16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-91625272795870.906</v>
      </c>
      <c r="L5938" s="444">
        <f t="shared" ca="1" si="199"/>
        <v>-2.2081690743804888E+16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-2.2081690743804888E+16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-92007044765853.703</v>
      </c>
      <c r="L5939" s="444">
        <f t="shared" ca="1" si="199"/>
        <v>-2.217369778857074E+16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-2.217369778857074E+16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-92390407452378.078</v>
      </c>
      <c r="L5940" s="444">
        <f t="shared" ca="1" si="199"/>
        <v>-2.226608819602312E+16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-2.226608819602312E+16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-92775367483429.672</v>
      </c>
      <c r="L5941" s="444">
        <f t="shared" ca="1" si="199"/>
        <v>-2.2358863563506548E+16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-2.2358863563506548E+16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-93161931514610.609</v>
      </c>
      <c r="L5942" s="444">
        <f t="shared" ca="1" si="199"/>
        <v>-2.245202549502116E+16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-2.245202549502116E+16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-93550106229254.828</v>
      </c>
      <c r="L5943" s="444">
        <f t="shared" ca="1" si="199"/>
        <v>-2.2545575601250416E+16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-2.2545575601250416E+16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-93939898338543.406</v>
      </c>
      <c r="L5944" s="444">
        <f t="shared" ca="1" si="199"/>
        <v>-2.263951549958896E+16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-2.263951549958896E+16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-94331314581620.672</v>
      </c>
      <c r="L5945" s="444">
        <f t="shared" ca="1" si="199"/>
        <v>-2.273384681417058E+16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-2.273384681417058E+16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-94724361725710.75</v>
      </c>
      <c r="L5946" s="444">
        <f t="shared" ca="1" si="199"/>
        <v>-2.2828571175896292E+16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-2.2828571175896292E+16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-95119046566234.547</v>
      </c>
      <c r="L5947" s="444">
        <f t="shared" ca="1" si="199"/>
        <v>-2.2923690222462528E+16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-2.2923690222462528E+16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-95515375926927.203</v>
      </c>
      <c r="L5948" s="444">
        <f t="shared" ca="1" si="199"/>
        <v>-2.3019205598389456E+16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-2.3019205598389456E+16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-95913356659956.063</v>
      </c>
      <c r="L5949" s="444">
        <f t="shared" ca="1" si="199"/>
        <v>-2.3115118955049412E+16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-2.3115118955049412E+16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-96312995646039.219</v>
      </c>
      <c r="L5950" s="444">
        <f t="shared" ca="1" si="199"/>
        <v>-2.3211431950695452E+16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-2.3211431950695452E+16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-96714299794564.375</v>
      </c>
      <c r="L5951" s="444">
        <f t="shared" ca="1" si="199"/>
        <v>-2.3308146250490016E+16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-2.3308146250490016E+16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-97117276043708.406</v>
      </c>
      <c r="L5952" s="444">
        <f t="shared" ca="1" si="199"/>
        <v>-2.3405263526533724E+16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-2.3405263526533724E+16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-97521931360557.188</v>
      </c>
      <c r="L5953" s="444">
        <f t="shared" ca="1" si="199"/>
        <v>-2.350278545789428E+16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-2.350278545789428E+16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-97928272741226.172</v>
      </c>
      <c r="L5954" s="444">
        <f t="shared" ca="1" si="199"/>
        <v>-2.3600713730635508E+16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-2.3600713730635508E+16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-98336307210981.281</v>
      </c>
      <c r="L5955" s="444">
        <f t="shared" ca="1" si="199"/>
        <v>-2.3699050037846488E+16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-2.3699050037846488E+16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-98746041824360.359</v>
      </c>
      <c r="L5956" s="444">
        <f t="shared" ca="1" si="199"/>
        <v>-2.3797796079670848E+16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-2.3797796079670848E+16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-99157483665295.203</v>
      </c>
      <c r="L5957" s="444">
        <f t="shared" ca="1" si="199"/>
        <v>-2.3896953563336144E+16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-2.3896953563336144E+16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-99570639847233.938</v>
      </c>
      <c r="L5958" s="444">
        <f t="shared" ca="1" si="199"/>
        <v>-2.3996524203183376E+16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-2.3996524203183376E+16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-99985517513264.063</v>
      </c>
      <c r="L5959" s="444">
        <f t="shared" ca="1" si="199"/>
        <v>-2.409650972069664E+16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-2.409650972069664E+16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-100402123836236</v>
      </c>
      <c r="L5960" s="444">
        <f t="shared" ca="1" si="199"/>
        <v>-2.4196911844532876E+16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-2.4196911844532876E+16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-100820466018886.98</v>
      </c>
      <c r="L5961" s="444">
        <f t="shared" ca="1" si="199"/>
        <v>-2.4297732310551764E+16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-2.4297732310551764E+16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-101240551293965.69</v>
      </c>
      <c r="L5962" s="444">
        <f t="shared" ca="1" si="199"/>
        <v>-2.4398972861845728E+16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-2.4398972861845728E+16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-101662386924357.2</v>
      </c>
      <c r="L5963" s="444">
        <f t="shared" ca="1" si="199"/>
        <v>-2.4500635248770084E+16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-2.4500635248770084E+16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-102085980203208.69</v>
      </c>
      <c r="L5964" s="444">
        <f t="shared" ca="1" si="199"/>
        <v>-2.4602721228973292E+16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-2.4602721228973292E+16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-102511338454055.38</v>
      </c>
      <c r="L5965" s="444">
        <f t="shared" ca="1" si="199"/>
        <v>-2.4705232567427348E+16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-2.4705232567427348E+16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-102938469030947.28</v>
      </c>
      <c r="L5966" s="444">
        <f t="shared" ca="1" si="199"/>
        <v>-2.4808171036458296E+16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-2.4808171036458296E+16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-103367379318576.23</v>
      </c>
      <c r="L5967" s="444">
        <f t="shared" ca="1" si="199"/>
        <v>-2.4911538415776872E+16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-2.4911538415776872E+16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-103798076732403.63</v>
      </c>
      <c r="L5968" s="444">
        <f t="shared" ca="1" si="199"/>
        <v>-2.5015336492509276E+16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-2.5015336492509276E+16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-104230568718788.66</v>
      </c>
      <c r="L5969" s="444">
        <f t="shared" ca="1" si="199"/>
        <v>-2.5119567061228064E+16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-2.5119567061228064E+16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-104664862755116.94</v>
      </c>
      <c r="L5970" s="444">
        <f t="shared" ca="1" si="199"/>
        <v>-2.522423192398318E+16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-2.522423192398318E+16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-105100966349929.92</v>
      </c>
      <c r="L5971" s="444">
        <f t="shared" ca="1" si="199"/>
        <v>-2.5329332890333108E+16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-2.5329332890333108E+16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-105538887043054.61</v>
      </c>
      <c r="L5972" s="444">
        <f t="shared" ca="1" si="199"/>
        <v>-2.5434871777376164E+16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-2.5434871777376164E+16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-105978632405734.02</v>
      </c>
      <c r="L5973" s="444">
        <f t="shared" ca="1" si="199"/>
        <v>-2.55408504097819E+16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-2.55408504097819E+16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-106420210040757.92</v>
      </c>
      <c r="L5974" s="444">
        <f t="shared" ca="1" si="199"/>
        <v>-2.5647270619822656E+16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-2.5647270619822656E+16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-106863627582594.41</v>
      </c>
      <c r="L5975" s="444">
        <f t="shared" ca="1" si="199"/>
        <v>-2.5754134247405252E+16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-2.5754134247405252E+16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-107308892697521.88</v>
      </c>
      <c r="L5976" s="444">
        <f t="shared" ca="1" si="199"/>
        <v>-2.5861443140102772E+16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-2.5861443140102772E+16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-107756013083761.55</v>
      </c>
      <c r="L5977" s="444">
        <f t="shared" ca="1" si="199"/>
        <v>-2.5969199153186532E+16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-2.5969199153186532E+16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-108204996471610.55</v>
      </c>
      <c r="L5978" s="444">
        <f t="shared" ca="1" si="199"/>
        <v>-2.6077404149658144E+16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-2.6077404149658144E+16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-108655850623575.59</v>
      </c>
      <c r="L5979" s="444">
        <f t="shared" ca="1" si="199"/>
        <v>-2.618606000028172E+16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-2.618606000028172E+16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-109108583334507.17</v>
      </c>
      <c r="L5980" s="444">
        <f t="shared" ca="1" si="199"/>
        <v>-2.6295168583616228E+16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-2.6295168583616228E+16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-109563202431734.28</v>
      </c>
      <c r="L5981" s="444">
        <f t="shared" ca="1" si="199"/>
        <v>-2.6404731786047964E+16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-2.6404731786047964E+16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-110019715775199.84</v>
      </c>
      <c r="L5982" s="444">
        <f t="shared" ca="1" si="199"/>
        <v>-2.6514751501823164E+16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-2.6514751501823164E+16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-110478131257596.52</v>
      </c>
      <c r="L5983" s="444">
        <f t="shared" ca="1" si="199"/>
        <v>-2.662522963308076E+16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-2.662522963308076E+16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-110938456804503.17</v>
      </c>
      <c r="L5984" s="444">
        <f t="shared" ca="1" si="199"/>
        <v>-2.6736168089885264E+16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-2.6736168089885264E+16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-111400700374521.94</v>
      </c>
      <c r="L5985" s="444">
        <f t="shared" ca="1" si="199"/>
        <v>-2.6847568790259784E+16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-2.6847568790259784E+16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-111864869959415.77</v>
      </c>
      <c r="L5986" s="444">
        <f t="shared" ca="1" si="199"/>
        <v>-2.69594336602192E+16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-2.69594336602192E+16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-112330973584246.67</v>
      </c>
      <c r="L5987" s="444">
        <f t="shared" ca="1" si="199"/>
        <v>-2.7071764633803448E+16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-2.7071764633803448E+16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-112799019307514.36</v>
      </c>
      <c r="L5988" s="444">
        <f t="shared" ca="1" si="199"/>
        <v>-2.7184563653110964E+16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-2.7184563653110964E+16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-113269015221295.69</v>
      </c>
      <c r="L5989" s="444">
        <f t="shared" ca="1" si="199"/>
        <v>-2.729783266833226E+16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-2.729783266833226E+16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-113740969451384.42</v>
      </c>
      <c r="L5990" s="444">
        <f t="shared" ca="1" si="199"/>
        <v>-2.7411573637783644E+16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-2.7411573637783644E+16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-114214890157431.84</v>
      </c>
      <c r="L5991" s="444">
        <f t="shared" ca="1" si="199"/>
        <v>-2.7525788527941076E+16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-2.7525788527941076E+16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-114690785533087.81</v>
      </c>
      <c r="L5992" s="444">
        <f t="shared" ca="1" si="199"/>
        <v>-2.7640479313474164E+16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-2.7640479313474164E+16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-115168663806142.34</v>
      </c>
      <c r="L5993" s="444">
        <f t="shared" ca="1" si="199"/>
        <v>-2.7755647977280308E+16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-2.7755647977280308E+16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-115648533238667.95</v>
      </c>
      <c r="L5994" s="444">
        <f t="shared" ca="1" si="199"/>
        <v>-2.7871296510518976E+16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-2.7871296510518976E+16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-116130402127162.39</v>
      </c>
      <c r="L5995" s="444">
        <f t="shared" ca="1" si="199"/>
        <v>-2.798742691264614E+16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-2.798742691264614E+16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-116614278802692.25</v>
      </c>
      <c r="L5996" s="444">
        <f t="shared" ca="1" si="199"/>
        <v>-2.8104041191448832E+16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-2.8104041191448832E+16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-117100171631036.8</v>
      </c>
      <c r="L5997" s="444">
        <f t="shared" ca="1" si="199"/>
        <v>-2.8221141363079868E+16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-2.8221141363079868E+16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-117588089012832.77</v>
      </c>
      <c r="L5998" s="444">
        <f t="shared" ca="1" si="199"/>
        <v>-2.83387294520927E+16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-2.83387294520927E+16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-118078039383719.56</v>
      </c>
      <c r="L5999" s="444">
        <f t="shared" ca="1" si="199"/>
        <v>-2.845680749147642E+16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-2.845680749147642E+16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-118570031214485.08</v>
      </c>
      <c r="L6000" s="444">
        <f t="shared" ca="1" si="199"/>
        <v>-2.8575377522690904E+16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-2.8575377522690904E+16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-119064073011212.09</v>
      </c>
      <c r="L6001" s="444">
        <f t="shared" ca="1" si="199"/>
        <v>-2.8694441595702116E+16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-2.8694441595702116E+16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-119560173315425.47</v>
      </c>
      <c r="L6002" s="444">
        <f t="shared" ca="1" si="199"/>
        <v>-2.881400176901754E+16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-2.881400176901754E+16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-120058340704239.75</v>
      </c>
      <c r="L6003" s="444">
        <f t="shared" ca="1" si="199"/>
        <v>-2.893406010972178E+16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-2.893406010972178E+16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-120558583790507.39</v>
      </c>
      <c r="L6004" s="444">
        <f t="shared" ca="1" si="199"/>
        <v>-2.9054618693512288E+16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-2.9054618693512288E+16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-121060911222967.86</v>
      </c>
      <c r="L6005" s="444">
        <f t="shared" ca="1" si="199"/>
        <v>-2.9175679604735256E+16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-2.9175679604735256E+16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-121565331686396.89</v>
      </c>
      <c r="L6006" s="444">
        <f t="shared" ca="1" si="199"/>
        <v>-2.9297244936421652E+16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-2.9297244936421652E+16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-122071853901756.89</v>
      </c>
      <c r="L6007" s="444">
        <f t="shared" ca="1" si="199"/>
        <v>-2.9419316790323408E+16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-2.9419316790323408E+16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-122580486626347.53</v>
      </c>
      <c r="L6008" s="444">
        <f t="shared" ca="1" si="199"/>
        <v>-2.9541897276949756E+16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-2.9541897276949756E+16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-123091238653957.3</v>
      </c>
      <c r="L6009" s="444">
        <f t="shared" ca="1" si="199"/>
        <v>-2.9664988515603712E+16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-2.9664988515603712E+16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-123604118815015.47</v>
      </c>
      <c r="L6010" s="444">
        <f t="shared" ca="1" si="199"/>
        <v>-2.9788592634418728E+16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-2.9788592634418728E+16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-124119135976744.7</v>
      </c>
      <c r="L6011" s="444">
        <f t="shared" ca="1" si="199"/>
        <v>-2.9912711770395472E+16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-2.9912711770395472E+16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-124636299043314.47</v>
      </c>
      <c r="L6012" s="444">
        <f t="shared" ca="1" si="199"/>
        <v>-3.0037348069438788E+16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-3.0037348069438788E+16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-125155616955994.94</v>
      </c>
      <c r="L6013" s="444">
        <f t="shared" ca="1" si="199"/>
        <v>-3.0162503686394784E+16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-3.0162503686394784E+16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-125677098693311.58</v>
      </c>
      <c r="L6014" s="444">
        <f t="shared" ca="1" si="199"/>
        <v>-3.0288180785088096E+16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-3.0288180785088096E+16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-126200753271200.39</v>
      </c>
      <c r="L6015" s="444">
        <f t="shared" ca="1" si="199"/>
        <v>-3.0414381538359296E+16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-3.0414381538359296E+16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-126726589743163.75</v>
      </c>
      <c r="L6016" s="444">
        <f t="shared" ca="1" si="199"/>
        <v>-3.054110812810246E+16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-3.054110812810246E+16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-127254617200426.89</v>
      </c>
      <c r="L6017" s="444">
        <f t="shared" ca="1" si="199"/>
        <v>-3.0668362745302888E+16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-3.0668362745302888E+16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-127784844772095.36</v>
      </c>
      <c r="L6018" s="444">
        <f t="shared" ca="1" si="199"/>
        <v>-3.0796147590074984E+16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-3.0796147590074984E+16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-128317281625312.44</v>
      </c>
      <c r="L6019" s="444">
        <f t="shared" ca="1" si="199"/>
        <v>-3.0924464871700296E+16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-3.0924464871700296E+16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-128851936965417.88</v>
      </c>
      <c r="L6020" s="444">
        <f t="shared" ca="1" si="199"/>
        <v>-3.1053316808665712E+16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-3.1053316808665712E+16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-129388820036107.14</v>
      </c>
      <c r="L6021" s="444">
        <f t="shared" ca="1" si="199"/>
        <v>-3.118270562870182E+16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-3.118270562870182E+16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-129927940119590.92</v>
      </c>
      <c r="L6022" s="444">
        <f t="shared" ca="1" si="199"/>
        <v>-3.1312633568821412E+16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-3.1312633568821412E+16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-130469306536755.88</v>
      </c>
      <c r="L6023" s="444">
        <f t="shared" ca="1" si="199"/>
        <v>-3.1443102875358168E+16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-3.1443102875358168E+16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-131012928647325.7</v>
      </c>
      <c r="L6024" s="444">
        <f t="shared" ca="1" si="199"/>
        <v>-3.1574115804005492E+16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-3.1574115804005492E+16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-131558815850022.89</v>
      </c>
      <c r="L6025" s="444">
        <f t="shared" ca="1" si="199"/>
        <v>-3.1705674619855516E+16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-3.1705674619855516E+16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-132106977582731.31</v>
      </c>
      <c r="L6026" s="444">
        <f t="shared" ca="1" si="199"/>
        <v>-3.1837781597438248E+16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-3.1837781597438248E+16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-132657423322659.34</v>
      </c>
      <c r="L6027" s="444">
        <f t="shared" ca="1" si="199"/>
        <v>-3.1970439020760908E+16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-3.1970439020760908E+16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-133210162586503.8</v>
      </c>
      <c r="L6028" s="444">
        <f t="shared" ca="1" si="199"/>
        <v>-3.2103649183347412E+16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-3.2103649183347412E+16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-133765204930614.23</v>
      </c>
      <c r="L6029" s="444">
        <f t="shared" ca="1" si="199"/>
        <v>-3.2237414388278028E+16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-3.2237414388278028E+16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-134322559951158.47</v>
      </c>
      <c r="L6030" s="444">
        <f t="shared" ca="1" si="199"/>
        <v>-3.2371736948229188E+16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-3.2371736948229188E+16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-134882237284288.28</v>
      </c>
      <c r="L6031" s="444">
        <f t="shared" ca="1" si="199"/>
        <v>-3.2506619185513476E+16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-3.2506619185513476E+16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-135444246606306.14</v>
      </c>
      <c r="L6032" s="444">
        <f t="shared" ca="1" si="199"/>
        <v>-3.2642063432119784E+16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-3.2642063432119784E+16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-136008597633832.45</v>
      </c>
      <c r="L6033" s="444">
        <f t="shared" ca="1" si="199"/>
        <v>-3.2778072029753616E+16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-3.2778072029753616E+16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-136575300123973.38</v>
      </c>
      <c r="L6034" s="444">
        <f t="shared" ca="1" si="199"/>
        <v>-3.2914647329877588E+16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-3.2914647329877588E+16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-137144363874489.94</v>
      </c>
      <c r="L6035" s="444">
        <f t="shared" ca="1" si="199"/>
        <v>-3.3051791693752076E+16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-3.3051791693752076E+16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-137715798723966.98</v>
      </c>
      <c r="L6036" s="444">
        <f t="shared" ca="1" si="199"/>
        <v>-3.3189507492476044E+16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-3.3189507492476044E+16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-138289614551983.53</v>
      </c>
      <c r="L6037" s="444">
        <f t="shared" ca="1" si="199"/>
        <v>-3.3327797107028028E+16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-3.3327797107028028E+16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-138865821279283.45</v>
      </c>
      <c r="L6038" s="444">
        <f t="shared" ca="1" si="199"/>
        <v>-3.3466662928307312E+16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-3.3466662928307312E+16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-139444428867947.13</v>
      </c>
      <c r="L6039" s="444">
        <f t="shared" ca="1" si="199"/>
        <v>-3.360610735717526E+16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-3.360610735717526E+16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-140025447321563.58</v>
      </c>
      <c r="L6040" s="444">
        <f t="shared" ca="1" si="199"/>
        <v>-3.3746132804496824E+16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-3.3746132804496824E+16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-140608886685403.44</v>
      </c>
      <c r="L6041" s="444">
        <f t="shared" ca="1" si="199"/>
        <v>-3.3886741691182228E+16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-3.3886741691182228E+16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-141194757046592.63</v>
      </c>
      <c r="L6042" s="444">
        <f t="shared" ca="1" si="199"/>
        <v>-3.402793644822882E+16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-3.402793644822882E+16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-141783068534286.75</v>
      </c>
      <c r="L6043" s="444">
        <f t="shared" ca="1" si="199"/>
        <v>-3.4169719516763108E+16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-3.4169719516763108E+16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-142373831319846.28</v>
      </c>
      <c r="L6044" s="444">
        <f t="shared" ca="1" si="199"/>
        <v>-3.4312093348082956E+16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-3.4312093348082956E+16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-142967055617012.31</v>
      </c>
      <c r="L6045" s="444">
        <f t="shared" ca="1" si="199"/>
        <v>-3.4455060403699968E+16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-3.4455060403699968E+16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-143562751682083.19</v>
      </c>
      <c r="L6046" s="444">
        <f t="shared" ca="1" si="199"/>
        <v>-3.4598623155382052E+16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-3.4598623155382052E+16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-144160929814091.91</v>
      </c>
      <c r="L6047" s="444">
        <f t="shared" ca="1" si="199"/>
        <v>-3.4742784085196144E+16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-3.4742784085196144E+16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-144761600354983.94</v>
      </c>
      <c r="L6048" s="444">
        <f t="shared" ca="1" si="199"/>
        <v>-3.4887545685551128E+16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-3.4887545685551128E+16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-145364773689796.38</v>
      </c>
      <c r="L6049" s="444">
        <f t="shared" ca="1" si="199"/>
        <v>-3.5032910459240924E+16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-3.5032910459240924E+16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-145970460246837.19</v>
      </c>
      <c r="L6050" s="444">
        <f t="shared" ca="1" si="199"/>
        <v>-3.517888091948776E+16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-3.517888091948776E+16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-146578670497865.69</v>
      </c>
      <c r="L6051" s="444">
        <f t="shared" ca="1" si="199"/>
        <v>-3.5325459589985624E+16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-3.5325459589985624E+16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-147189414958273.44</v>
      </c>
      <c r="L6052" s="444">
        <f t="shared" ca="1" si="199"/>
        <v>-3.5472649004943896E+16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-3.5472649004943896E+16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-147802704187266.22</v>
      </c>
      <c r="L6053" s="444">
        <f t="shared" ca="1" si="199"/>
        <v>-3.5620451709131164E+16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-3.5620451709131164E+16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-148418548788046.53</v>
      </c>
      <c r="L6054" s="444">
        <f t="shared" ca="1" si="199"/>
        <v>-3.5768870257919212E+16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-3.5768870257919212E+16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-149036959407996.72</v>
      </c>
      <c r="L6055" s="444">
        <f t="shared" ca="1" si="199"/>
        <v>-3.5917907217327208E+16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-3.5917907217327208E+16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-149657946738863.38</v>
      </c>
      <c r="L6056" s="444">
        <f t="shared" ca="1" si="199"/>
        <v>-3.6067565164066072E+16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-3.6067565164066072E+16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-150281521516941.97</v>
      </c>
      <c r="L6057" s="444">
        <f t="shared" ca="1" si="199"/>
        <v>-3.6217846685583016E+16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-3.6217846685583016E+16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-150907694523262.56</v>
      </c>
      <c r="L6058" s="444">
        <f t="shared" ca="1" si="199"/>
        <v>-3.636875438010628E+16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-3.636875438010628E+16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-151536476583776.16</v>
      </c>
      <c r="L6059" s="444">
        <f t="shared" ca="1" si="199"/>
        <v>-3.6520290856690056E+16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-3.6520290856690056E+16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-152167878569541.91</v>
      </c>
      <c r="L6060" s="444">
        <f t="shared" ca="1" si="199"/>
        <v>-3.66724587352596E+16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-3.66724587352596E+16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-152801911396915</v>
      </c>
      <c r="L6061" s="444">
        <f t="shared" ca="1" si="199"/>
        <v>-3.6825260646656512E+16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-3.6825260646656512E+16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-153438586027735.47</v>
      </c>
      <c r="L6062" s="444">
        <f t="shared" ca="1" si="199"/>
        <v>-3.6978699232684248E+16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-3.6978699232684248E+16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-154077913469517.69</v>
      </c>
      <c r="L6063" s="444">
        <f t="shared" ca="1" si="199"/>
        <v>-3.7132777146153768E+16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-3.7132777146153768E+16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-154719904775640.69</v>
      </c>
      <c r="L6064" s="444">
        <f t="shared" ca="1" si="199"/>
        <v>-3.7287497050929408E+16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-3.7287497050929408E+16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-155364571045539.19</v>
      </c>
      <c r="L6065" s="444">
        <f t="shared" ca="1" si="199"/>
        <v>-3.7442861621974944E+16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-3.7442861621974944E+16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-156011923424895.59</v>
      </c>
      <c r="L6066" s="444">
        <f t="shared" ca="1" si="199"/>
        <v>-3.759887354539984E+16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-3.759887354539984E+16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-156661973105832.66</v>
      </c>
      <c r="L6067" s="444">
        <f t="shared" ca="1" si="199"/>
        <v>-3.7755535518505672E+16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-3.7755535518505672E+16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-157314731327106.97</v>
      </c>
      <c r="L6068" s="444">
        <f t="shared" ca="1" si="199"/>
        <v>-3.7912850249832776E+16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-3.7912850249832776E+16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-157970209374303.22</v>
      </c>
      <c r="L6069" s="444">
        <f t="shared" ca="1" si="199"/>
        <v>-3.807082045920708E+16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-3.807082045920708E+16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-158628418580029.5</v>
      </c>
      <c r="L6070" s="444">
        <f t="shared" ca="1" si="199"/>
        <v>-3.8229448877787112E+16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-3.8229448877787112E+16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-159289370324112.97</v>
      </c>
      <c r="L6071" s="444">
        <f t="shared" ca="1" si="199"/>
        <v>-3.8388738248111224E+16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-3.8388738248111224E+16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-159953076033796.75</v>
      </c>
      <c r="L6072" s="444">
        <f t="shared" ca="1" si="199"/>
        <v>-3.8548691324145024E+16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-3.8548691324145024E+16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-160619547183937.59</v>
      </c>
      <c r="L6073" s="444">
        <f t="shared" ca="1" si="199"/>
        <v>-3.870931087132896E+16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-3.870931087132896E+16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-161288795297204</v>
      </c>
      <c r="L6074" s="444">
        <f t="shared" ca="1" si="199"/>
        <v>-3.887059966662616E+16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-3.887059966662616E+16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-161960831944275.66</v>
      </c>
      <c r="L6075" s="444">
        <f t="shared" ca="1" si="199"/>
        <v>-3.9032560498570432E+16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-3.9032560498570432E+16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-162635668744043.47</v>
      </c>
      <c r="L6076" s="444">
        <f t="shared" ca="1" si="199"/>
        <v>-3.9195196167314472E+16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-3.9195196167314472E+16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-163313317363810.31</v>
      </c>
      <c r="L6077" s="444">
        <f t="shared" ca="1" si="199"/>
        <v>-3.935850948467828E+16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-3.935850948467828E+16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-163993789519492.84</v>
      </c>
      <c r="L6078" s="444">
        <f t="shared" ca="1" si="199"/>
        <v>-3.9522503274197776E+16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-3.9522503274197776E+16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-164677096975824.06</v>
      </c>
      <c r="L6079" s="444">
        <f t="shared" ca="1" si="199"/>
        <v>-3.96871803711736E+16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-3.96871803711736E+16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-165363251546556.66</v>
      </c>
      <c r="L6080" s="444">
        <f t="shared" ca="1" si="199"/>
        <v>-3.985254362272016E+16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-3.985254362272016E+16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-166052265094667.34</v>
      </c>
      <c r="L6081" s="444">
        <f t="shared" ca="1" si="199"/>
        <v>-4.0018595887814824E+16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-4.0018595887814824E+16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-166744149532561.75</v>
      </c>
      <c r="L6082" s="444">
        <f t="shared" ca="1" si="199"/>
        <v>-4.0185340037347384E+16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-4.0185340037347384E+16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-167438916822280.75</v>
      </c>
      <c r="L6083" s="444">
        <f t="shared" ca="1" si="199"/>
        <v>-4.0352778954169664E+16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-4.0352778954169664E+16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-168136578975706.94</v>
      </c>
      <c r="L6084" s="444">
        <f t="shared" ca="1" si="199"/>
        <v>-4.0520915533145368E+16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-4.0520915533145368E+16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-168837148054772.38</v>
      </c>
      <c r="L6085" s="444">
        <f t="shared" ca="1" si="199"/>
        <v>-4.0689752681200144E+16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-4.0689752681200144E+16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-169540636171667.25</v>
      </c>
      <c r="L6086" s="444">
        <f t="shared" ca="1" si="199"/>
        <v>-4.0859293317371808E+16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-4.0859293317371808E+16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-170247055489049.19</v>
      </c>
      <c r="L6087" s="444">
        <f t="shared" ca="1" si="199"/>
        <v>-4.1029540372860856E+16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-4.1029540372860856E+16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-170956418220253.56</v>
      </c>
      <c r="L6088" s="444">
        <f t="shared" ca="1" si="199"/>
        <v>-4.1200496791081112E+16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-4.1200496791081112E+16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-171668736629504.63</v>
      </c>
      <c r="L6089" s="444">
        <f t="shared" ca="1" si="199"/>
        <v>-4.1372165527710616E+16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-4.1372165527710616E+16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-172384023032127.56</v>
      </c>
      <c r="L6090" s="444">
        <f t="shared" ca="1" si="199"/>
        <v>-4.1544549550742744E+16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-4.1544549550742744E+16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-173102289794761.44</v>
      </c>
      <c r="L6091" s="444">
        <f t="shared" ca="1" si="199"/>
        <v>-4.1717651840537504E+16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-4.1717651840537504E+16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-173823549335572.94</v>
      </c>
      <c r="L6092" s="444">
        <f t="shared" ca="1" si="199"/>
        <v>-4.189147538987308E+16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-4.189147538987308E+16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-174547814124471.16</v>
      </c>
      <c r="L6093" s="444">
        <f t="shared" ca="1" si="199"/>
        <v>-4.2066023203997552E+16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-4.2066023203997552E+16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-175275096683323.13</v>
      </c>
      <c r="L6094" s="444">
        <f t="shared" ca="1" si="199"/>
        <v>-4.2241298300680872E+16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-4.2241298300680872E+16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-176005409586170.31</v>
      </c>
      <c r="L6095" s="444">
        <f t="shared" ca="1" si="199"/>
        <v>-4.241730371026704E+16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-4.241730371026704E+16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-176738765459446</v>
      </c>
      <c r="L6096" s="444">
        <f t="shared" ca="1" si="199"/>
        <v>-4.2594042475726488E+16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-4.2594042475726488E+16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-177475176982193.69</v>
      </c>
      <c r="L6097" s="444">
        <f t="shared" ca="1" si="199"/>
        <v>-4.277151765270868E+16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-4.277151765270868E+16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-178214656886286.16</v>
      </c>
      <c r="L6098" s="444">
        <f t="shared" ca="1" si="199"/>
        <v>-4.2949732309594968E+16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-4.2949732309594968E+16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-178957217956645.69</v>
      </c>
      <c r="L6099" s="444">
        <f t="shared" ca="1" si="199"/>
        <v>-4.3128689527551616E+16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-4.3128689527551616E+16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-179702873031465.06</v>
      </c>
      <c r="L6100" s="444">
        <f t="shared" ca="1" si="199"/>
        <v>-4.330839240058308E+16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-4.330839240058308E+16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-180451635002429.5</v>
      </c>
      <c r="L6101" s="444">
        <f t="shared" ca="1" si="199"/>
        <v>-4.3488844035585512E+16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-4.3488844035585512E+16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-181203516814939.63</v>
      </c>
      <c r="L6102" s="444">
        <f t="shared" ca="1" si="199"/>
        <v>-4.3670047552400448E+16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-4.3670047552400448E+16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-181958531468335.19</v>
      </c>
      <c r="L6103" s="444">
        <f t="shared" ca="1" si="199"/>
        <v>-4.3852006083868784E+16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-4.3852006083868784E+16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-182716692016119.94</v>
      </c>
      <c r="L6104" s="444">
        <f t="shared" ca="1" si="199"/>
        <v>-4.4034722775884904E+16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-4.4034722775884904E+16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-183478011566187.09</v>
      </c>
      <c r="L6105" s="444">
        <f t="shared" ca="1" si="199"/>
        <v>-4.4218200787451088E+16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-4.4218200787451088E+16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-184242503281046.19</v>
      </c>
      <c r="L6106" s="444">
        <f t="shared" ca="1" si="199"/>
        <v>-4.4402443290732136E+16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-4.4402443290732136E+16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-185010180378050.56</v>
      </c>
      <c r="L6107" s="444">
        <f t="shared" ca="1" si="199"/>
        <v>-4.4587453471110184E+16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-4.4587453471110184E+16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-185781056129625.75</v>
      </c>
      <c r="L6108" s="444">
        <f t="shared" ca="1" si="199"/>
        <v>-4.4773234527239808E+16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-4.4773234527239808E+16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-186555143863499.19</v>
      </c>
      <c r="L6109" s="444">
        <f t="shared" ca="1" si="199"/>
        <v>-4.4959789671103304E+16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-4.4959789671103304E+16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-187332456962930.44</v>
      </c>
      <c r="L6110" s="444">
        <f t="shared" ca="1" si="199"/>
        <v>-4.5147122128066232E+16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-4.5147122128066232E+16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-188113008866942.63</v>
      </c>
      <c r="L6111" s="444">
        <f t="shared" ca="1" si="199"/>
        <v>-4.5335235136933176E+16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-4.5335235136933176E+16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-188896813070554.91</v>
      </c>
      <c r="L6112" s="444">
        <f t="shared" ca="1" si="199"/>
        <v>-4.5524131950003728E+16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-4.5524131950003728E+16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-189683883125015.53</v>
      </c>
      <c r="L6113" s="444">
        <f t="shared" ca="1" si="199"/>
        <v>-4.5713815833128744E+16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-4.5713815833128744E+16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-190474232638036.44</v>
      </c>
      <c r="L6114" s="444">
        <f t="shared" ca="1" si="199"/>
        <v>-4.5904290065766784E+16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-4.5904290065766784E+16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-191267875274028.25</v>
      </c>
      <c r="L6115" s="444">
        <f t="shared" ca="1" si="199"/>
        <v>-4.6095557941040816E+16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-4.6095557941040816E+16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-192064824754336.72</v>
      </c>
      <c r="L6116" s="444">
        <f t="shared" ca="1" si="199"/>
        <v>-4.6287622765795152E+16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-4.6287622765795152E+16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-192865094857479.81</v>
      </c>
      <c r="L6117" s="444">
        <f t="shared" ca="1" si="199"/>
        <v>-4.6480487860652632E+16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-4.6480487860652632E+16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-193668699419385.97</v>
      </c>
      <c r="L6118" s="444">
        <f t="shared" ca="1" si="199"/>
        <v>-4.6674156560072016E+16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-4.6674156560072016E+16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-194475652333633.41</v>
      </c>
      <c r="L6119" s="444">
        <f t="shared" ca="1" si="199"/>
        <v>-4.6868632212405648E+16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-4.6868632212405648E+16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-195285967551690.19</v>
      </c>
      <c r="L6120" s="444">
        <f t="shared" ca="1" si="199"/>
        <v>-4.7063918179957336E+16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-4.7063918179957336E+16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-196099659083155.56</v>
      </c>
      <c r="L6121" s="444">
        <f t="shared" ca="1" si="199"/>
        <v>-4.7260017839040488E+16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-4.7260017839040488E+16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-196916740996002.03</v>
      </c>
      <c r="L6122" s="444">
        <f t="shared" ca="1" si="199"/>
        <v>-4.7456934580036488E+16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-4.7456934580036488E+16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-197737227416818.69</v>
      </c>
      <c r="L6123" s="444">
        <f t="shared" ca="1" si="199"/>
        <v>-4.7654671807453304E+16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-4.7654671807453304E+16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-198561132531055.44</v>
      </c>
      <c r="L6124" s="444">
        <f t="shared" ca="1" si="199"/>
        <v>-4.785323293998436E+16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-4.785323293998436E+16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-199388470583268.16</v>
      </c>
      <c r="L6125" s="444">
        <f t="shared" ca="1" si="199"/>
        <v>-4.8052621410567632E+16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-4.8052621410567632E+16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-200219255877365.13</v>
      </c>
      <c r="L6126" s="444">
        <f t="shared" ca="1" si="199"/>
        <v>-4.8252840666445E+16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-4.8252840666445E+16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-201053502776854.16</v>
      </c>
      <c r="L6127" s="444">
        <f t="shared" ca="1" si="199"/>
        <v>-4.8453894169221856E+16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-4.8453894169221856E+16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-201891225705091.06</v>
      </c>
      <c r="L6128" s="444">
        <f t="shared" ref="L6128:L6250" ca="1" si="204">I6128-J6128+K6128</f>
        <v>-4.8655785394926944E+16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-4.8655785394926944E+16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-202732439145528.94</v>
      </c>
      <c r="L6129" s="444">
        <f t="shared" ca="1" si="204"/>
        <v>-4.8858517834072472E+16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-4.8858517834072472E+16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-203577157641968.63</v>
      </c>
      <c r="L6130" s="444">
        <f t="shared" ca="1" si="204"/>
        <v>-4.906209499171444E+16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-4.906209499171444E+16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-204425395798810.16</v>
      </c>
      <c r="L6131" s="444">
        <f t="shared" ca="1" si="204"/>
        <v>-4.9266520387513248E+16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-4.9266520387513248E+16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-205277168281305.19</v>
      </c>
      <c r="L6132" s="444">
        <f t="shared" ca="1" si="204"/>
        <v>-4.9471797555794552E+16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-4.9471797555794552E+16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-206132489815810.63</v>
      </c>
      <c r="L6133" s="444">
        <f t="shared" ca="1" si="204"/>
        <v>-4.967793004561036E+16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-4.967793004561036E+16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-206991375190043.16</v>
      </c>
      <c r="L6134" s="444">
        <f t="shared" ca="1" si="204"/>
        <v>-4.98849214208004E+16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-4.98849214208004E+16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-207853839253335</v>
      </c>
      <c r="L6135" s="444">
        <f t="shared" ca="1" si="204"/>
        <v>-5.0092775260053736E+16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-5.0092775260053736E+16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-208719896916890.56</v>
      </c>
      <c r="L6136" s="444">
        <f t="shared" ca="1" si="204"/>
        <v>-5.0301495156970624E+16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-5.0301495156970624E+16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-209589563154044.25</v>
      </c>
      <c r="L6137" s="444">
        <f t="shared" ca="1" si="204"/>
        <v>-5.0511084720124672E+16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-5.0511084720124672E+16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-210462853000519.47</v>
      </c>
      <c r="L6138" s="444">
        <f t="shared" ca="1" si="204"/>
        <v>-5.0721547573125192E+16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-5.0721547573125192E+16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-211339781554688.31</v>
      </c>
      <c r="L6139" s="444">
        <f t="shared" ca="1" si="204"/>
        <v>-5.093288735467988E+16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-5.093288735467988E+16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-212220363977832.84</v>
      </c>
      <c r="L6140" s="444">
        <f t="shared" ca="1" si="204"/>
        <v>-5.1145107718657712E+16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-5.1145107718657712E+16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-213104615494407.13</v>
      </c>
      <c r="L6141" s="444">
        <f t="shared" ca="1" si="204"/>
        <v>-5.135821233415212E+16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-5.135821233415212E+16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-213992551392300.5</v>
      </c>
      <c r="L6142" s="444">
        <f t="shared" ca="1" si="204"/>
        <v>-5.1572204885544424E+16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-5.1572204885544424E+16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-214884187023101.75</v>
      </c>
      <c r="L6143" s="444">
        <f t="shared" ca="1" si="204"/>
        <v>-5.1787089072567528E+16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-5.1787089072567528E+16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-215779537802364.69</v>
      </c>
      <c r="L6144" s="444">
        <f t="shared" ca="1" si="204"/>
        <v>-5.2002868610369896E+16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-5.2002868610369896E+16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-216678619209874.56</v>
      </c>
      <c r="L6145" s="444">
        <f t="shared" ca="1" si="204"/>
        <v>-5.2219547229579768E+16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-5.2219547229579768E+16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-217581446789915.69</v>
      </c>
      <c r="L6146" s="444">
        <f t="shared" ca="1" si="204"/>
        <v>-5.243712867636968E+16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-5.243712867636968E+16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-218488036151540.34</v>
      </c>
      <c r="L6147" s="444">
        <f t="shared" ca="1" si="204"/>
        <v>-5.2655616712521224E+16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-5.2655616712521224E+16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-219398402968838.44</v>
      </c>
      <c r="L6148" s="444">
        <f t="shared" ca="1" si="204"/>
        <v>-5.2875015115490064E+16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-5.2875015115490064E+16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-220312562981208.59</v>
      </c>
      <c r="L6149" s="444">
        <f t="shared" ca="1" si="204"/>
        <v>-5.3095327678471272E+16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-5.3095327678471272E+16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-221230531993630.31</v>
      </c>
      <c r="L6150" s="444">
        <f t="shared" ca="1" si="204"/>
        <v>-5.3316558210464904E+16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-5.3316558210464904E+16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-222152325876937.09</v>
      </c>
      <c r="L6151" s="444">
        <f t="shared" ca="1" si="204"/>
        <v>-5.353871053634184E+16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-5.353871053634184E+16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-223077960568091</v>
      </c>
      <c r="L6152" s="444">
        <f t="shared" ca="1" si="204"/>
        <v>-5.3761788496909928E+16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-5.3761788496909928E+16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-224007452070458.03</v>
      </c>
      <c r="L6153" s="444">
        <f t="shared" ca="1" si="204"/>
        <v>-5.3985795948980384E+16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-5.3985795948980384E+16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-224940816454084.94</v>
      </c>
      <c r="L6154" s="444">
        <f t="shared" ca="1" si="204"/>
        <v>-5.4210736765434472E+16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-5.4210736765434472E+16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-225878069855976.97</v>
      </c>
      <c r="L6155" s="444">
        <f t="shared" ca="1" si="204"/>
        <v>-5.4436614835290448E+16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-5.4436614835290448E+16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-226819228480376.88</v>
      </c>
      <c r="L6156" s="444">
        <f t="shared" ca="1" si="204"/>
        <v>-5.4663434063770824E+16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-5.4663434063770824E+16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-227764308599045.09</v>
      </c>
      <c r="L6157" s="444">
        <f t="shared" ca="1" si="204"/>
        <v>-5.4891198372369872E+16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-5.4891198372369872E+16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-228713326551541.13</v>
      </c>
      <c r="L6158" s="444">
        <f t="shared" ca="1" si="204"/>
        <v>-5.5119911698921416E+16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-5.5119911698921416E+16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-229666298745505.91</v>
      </c>
      <c r="L6159" s="444">
        <f t="shared" ca="1" si="204"/>
        <v>-5.534957799766692E+16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-5.534957799766692E+16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-230623241656945.5</v>
      </c>
      <c r="L6160" s="444">
        <f t="shared" ca="1" si="204"/>
        <v>-5.5580201239323864E+16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-5.5580201239323864E+16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-231584171830516.09</v>
      </c>
      <c r="L6161" s="444">
        <f t="shared" ca="1" si="204"/>
        <v>-5.5811785411154384E+16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-5.5811785411154384E+16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-232549105879809.94</v>
      </c>
      <c r="L6162" s="444">
        <f t="shared" ca="1" si="204"/>
        <v>-5.6044334517034192E+16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-5.6044334517034192E+16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-233518060487642.47</v>
      </c>
      <c r="L6163" s="444">
        <f t="shared" ca="1" si="204"/>
        <v>-5.6277852577521832E+16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-5.6277852577521832E+16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-234491052406340.97</v>
      </c>
      <c r="L6164" s="444">
        <f t="shared" ca="1" si="204"/>
        <v>-5.6512343629928176E+16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-5.6512343629928176E+16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-235468098458034.09</v>
      </c>
      <c r="L6165" s="444">
        <f t="shared" ca="1" si="204"/>
        <v>-5.6747811728386208E+16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-5.6747811728386208E+16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-236449215534942.53</v>
      </c>
      <c r="L6166" s="444">
        <f t="shared" ca="1" si="204"/>
        <v>-5.6984260943921152E+16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-5.6984260943921152E+16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-237434420599671.44</v>
      </c>
      <c r="L6167" s="444">
        <f t="shared" ca="1" si="204"/>
        <v>-5.7221695364520824E+16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-5.7221695364520824E+16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-238423730685503.44</v>
      </c>
      <c r="L6168" s="444">
        <f t="shared" ca="1" si="204"/>
        <v>-5.7460119095206328E+16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-5.7460119095206328E+16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-239417162896693.03</v>
      </c>
      <c r="L6169" s="444">
        <f t="shared" ca="1" si="204"/>
        <v>-5.7699536258103024E+16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-5.7699536258103024E+16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-240414734408762.59</v>
      </c>
      <c r="L6170" s="444">
        <f t="shared" ca="1" si="204"/>
        <v>-5.7939950992511784E+16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-5.7939950992511784E+16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-241416462468799.06</v>
      </c>
      <c r="L6171" s="444">
        <f t="shared" ca="1" si="204"/>
        <v>-5.8181367454980584E+16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-5.8181367454980584E+16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-242422364395752.44</v>
      </c>
      <c r="L6172" s="444">
        <f t="shared" ca="1" si="204"/>
        <v>-5.8423789819376336E+16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-5.8423789819376336E+16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-243432457580734.72</v>
      </c>
      <c r="L6173" s="444">
        <f t="shared" ca="1" si="204"/>
        <v>-5.8667222276957072E+16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-5.8667222276957072E+16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-244446759487321.13</v>
      </c>
      <c r="L6174" s="444">
        <f t="shared" ca="1" si="204"/>
        <v>-5.8911669036444392E+16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-5.8911669036444392E+16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-245465287651851.63</v>
      </c>
      <c r="L6175" s="444">
        <f t="shared" ca="1" si="204"/>
        <v>-5.915713432409624E+16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-5.915713432409624E+16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-246488059683734.34</v>
      </c>
      <c r="L6176" s="444">
        <f t="shared" ca="1" si="204"/>
        <v>-5.9403622383779976E+16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-5.9403622383779976E+16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-247515093265749.91</v>
      </c>
      <c r="L6177" s="444">
        <f t="shared" ca="1" si="204"/>
        <v>-5.9651137477045728E+16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-5.9651137477045728E+16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-248546406154357.19</v>
      </c>
      <c r="L6178" s="444">
        <f t="shared" ca="1" si="204"/>
        <v>-5.9899683883200088E+16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-5.9899683883200088E+16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-249582016180000.38</v>
      </c>
      <c r="L6179" s="444">
        <f t="shared" ca="1" si="204"/>
        <v>-6.0149265899380088E+16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-6.0149265899380088E+16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-250621941247417.03</v>
      </c>
      <c r="L6180" s="444">
        <f t="shared" ca="1" si="204"/>
        <v>-6.0399887840627504E+16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-6.0399887840627504E+16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-251666199335947.94</v>
      </c>
      <c r="L6181" s="444">
        <f t="shared" ca="1" si="204"/>
        <v>-6.0651554039963448E+16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-6.0651554039963448E+16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-252714808499847.69</v>
      </c>
      <c r="L6182" s="444">
        <f t="shared" ca="1" si="204"/>
        <v>-6.0904268848463296E+16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-6.0904268848463296E+16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-253767786868597.06</v>
      </c>
      <c r="L6183" s="444">
        <f t="shared" ca="1" si="204"/>
        <v>-6.1158036635331896E+16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-6.1158036635331896E+16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-254825152647216.22</v>
      </c>
      <c r="L6184" s="444">
        <f t="shared" ca="1" si="204"/>
        <v>-6.1412861787979112E+16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-6.1412861787979112E+16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-255886924116579.63</v>
      </c>
      <c r="L6185" s="444">
        <f t="shared" ca="1" si="204"/>
        <v>-6.1668748712095688E+16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-6.1668748712095688E+16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-256953119633732</v>
      </c>
      <c r="L6186" s="444">
        <f t="shared" ca="1" si="204"/>
        <v>-6.1925701831729424E+16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-6.1925701831729424E+16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-258023757632205.91</v>
      </c>
      <c r="L6187" s="444">
        <f t="shared" ca="1" si="204"/>
        <v>-6.2183725589361632E+16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-6.2183725589361632E+16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-259098856622340.13</v>
      </c>
      <c r="L6188" s="444">
        <f t="shared" ca="1" si="204"/>
        <v>-6.2442824445983976E+16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-6.2442824445983976E+16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-260178435191599.91</v>
      </c>
      <c r="L6189" s="444">
        <f t="shared" ca="1" si="204"/>
        <v>-6.2703002881175576E+16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-6.2703002881175576E+16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-261262512004898.25</v>
      </c>
      <c r="L6190" s="444">
        <f t="shared" ca="1" si="204"/>
        <v>-6.2964265393180472E+16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-6.2964265393180472E+16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-262351105804918.66</v>
      </c>
      <c r="L6191" s="444">
        <f t="shared" ca="1" si="204"/>
        <v>-6.3226616498985392E+16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-6.3226616498985392E+16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-263444235412439.13</v>
      </c>
      <c r="L6192" s="444">
        <f t="shared" ca="1" si="204"/>
        <v>-6.3490060734397832E+16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-6.3490060734397832E+16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-264541919726657.63</v>
      </c>
      <c r="L6193" s="444">
        <f t="shared" ca="1" si="204"/>
        <v>-6.3754602654124488E+16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-6.3754602654124488E+16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-265644177725518.69</v>
      </c>
      <c r="L6194" s="444">
        <f t="shared" ca="1" si="204"/>
        <v>-6.4020246831850008E+16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-6.4020246831850008E+16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-266751028466041.69</v>
      </c>
      <c r="L6195" s="444">
        <f t="shared" ca="1" si="204"/>
        <v>-6.4286997860316048E+16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-6.4286997860316048E+16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-267862491084650.19</v>
      </c>
      <c r="L6196" s="444">
        <f t="shared" ca="1" si="204"/>
        <v>-6.4554860351400696E+16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-6.4554860351400696E+16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-268978584797502.88</v>
      </c>
      <c r="L6197" s="444">
        <f t="shared" ca="1" si="204"/>
        <v>-6.48238389361982E+16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-6.48238389361982E+16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-270099328900825.84</v>
      </c>
      <c r="L6198" s="444">
        <f t="shared" ca="1" si="204"/>
        <v>-6.5093938265099024E+16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-6.5093938265099024E+16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-271224742771245.97</v>
      </c>
      <c r="L6199" s="444">
        <f t="shared" ca="1" si="204"/>
        <v>-6.5365163007870272E+16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-6.5365163007870272E+16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-272354845866126.13</v>
      </c>
      <c r="L6200" s="444">
        <f t="shared" ca="1" si="204"/>
        <v>-6.56375178537364E+16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-6.56375178537364E+16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-273489657723901.69</v>
      </c>
      <c r="L6201" s="444">
        <f t="shared" ca="1" si="204"/>
        <v>-6.5911007511460304E+16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-6.5911007511460304E+16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-274629197964417.97</v>
      </c>
      <c r="L6202" s="444">
        <f t="shared" ca="1" si="204"/>
        <v>-6.618563670942472E+16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-6.618563670942472E+16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-275773486289269.66</v>
      </c>
      <c r="L6203" s="444">
        <f t="shared" ca="1" si="204"/>
        <v>-6.6461410195713992E+16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-6.6461410195713992E+16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-276922542482141.63</v>
      </c>
      <c r="L6204" s="444">
        <f t="shared" ca="1" si="204"/>
        <v>-6.6738332738196136E+16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-6.6738332738196136E+16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-278076386409150.56</v>
      </c>
      <c r="L6205" s="444">
        <f t="shared" ca="1" si="204"/>
        <v>-6.7016409124605288E+16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-6.7016409124605288E+16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-279235038019188.69</v>
      </c>
      <c r="L6206" s="444">
        <f t="shared" ca="1" si="204"/>
        <v>-6.729564416262448E+16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-6.729564416262448E+16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-280398517344268.63</v>
      </c>
      <c r="L6207" s="444">
        <f t="shared" ca="1" si="204"/>
        <v>-6.7576042679968752E+16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-6.7576042679968752E+16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-281566844499869.81</v>
      </c>
      <c r="L6208" s="444">
        <f t="shared" ca="1" si="204"/>
        <v>-6.7857609524468624E+16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-6.7857609524468624E+16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-282740039685285.94</v>
      </c>
      <c r="L6209" s="444">
        <f t="shared" ca="1" si="204"/>
        <v>-6.8140349564153912E+16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-6.8140349564153912E+16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-283918123183974.63</v>
      </c>
      <c r="L6210" s="444">
        <f t="shared" ca="1" si="204"/>
        <v>-6.8424267687337888E+16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-6.8424267687337888E+16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-285101115363907.88</v>
      </c>
      <c r="L6211" s="444">
        <f t="shared" ca="1" si="204"/>
        <v>-6.8709368802701792E+16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-6.8709368802701792E+16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-286289036677924.13</v>
      </c>
      <c r="L6212" s="444">
        <f t="shared" ca="1" si="204"/>
        <v>-6.899565783937972E+16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-6.899565783937972E+16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-287481907664082.19</v>
      </c>
      <c r="L6213" s="444">
        <f t="shared" ca="1" si="204"/>
        <v>-6.92831397470438E+16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-6.92831397470438E+16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-288679748946015.88</v>
      </c>
      <c r="L6214" s="444">
        <f t="shared" ca="1" si="204"/>
        <v>-6.9571819495989816E+16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-6.9571819495989816E+16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-289882581233290.94</v>
      </c>
      <c r="L6215" s="444">
        <f t="shared" ca="1" si="204"/>
        <v>-6.9861702077223104E+16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-6.9861702077223104E+16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-291090425321762.94</v>
      </c>
      <c r="L6216" s="444">
        <f t="shared" ca="1" si="204"/>
        <v>-7.0152792502544864E+16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-7.0152792502544864E+16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-292303302093936.94</v>
      </c>
      <c r="L6217" s="444">
        <f t="shared" ca="1" si="204"/>
        <v>-7.04450958046388E+16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-7.04450958046388E+16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-293521232519328.31</v>
      </c>
      <c r="L6218" s="444">
        <f t="shared" ca="1" si="204"/>
        <v>-7.0738617037158128E+16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-7.0738617037158128E+16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-294744237654825.5</v>
      </c>
      <c r="L6219" s="444">
        <f t="shared" ca="1" si="204"/>
        <v>-7.1033361274812952E+16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-7.1033361274812952E+16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-295972338645053.94</v>
      </c>
      <c r="L6220" s="444">
        <f t="shared" ca="1" si="204"/>
        <v>-7.1329333613458008E+16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-7.1329333613458008E+16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-297205556722741.75</v>
      </c>
      <c r="L6221" s="444">
        <f t="shared" ca="1" si="204"/>
        <v>-7.1626539170180752E+16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-7.1626539170180752E+16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-298443913209086.44</v>
      </c>
      <c r="L6222" s="444">
        <f t="shared" ca="1" si="204"/>
        <v>-7.192498308338984E+16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-7.192498308338984E+16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-299687429514124.31</v>
      </c>
      <c r="L6223" s="444">
        <f t="shared" ca="1" si="204"/>
        <v>-7.2224670512903968E+16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-7.2224670512903968E+16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-300936127137099.88</v>
      </c>
      <c r="L6224" s="444">
        <f t="shared" ca="1" si="204"/>
        <v>-7.2525606640041072E+16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-7.2525606640041072E+16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-302190027666837.81</v>
      </c>
      <c r="L6225" s="444">
        <f t="shared" ca="1" si="204"/>
        <v>-7.2827796667707904E+16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-7.2827796667707904E+16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-303449152782116.25</v>
      </c>
      <c r="L6226" s="444">
        <f t="shared" ca="1" si="204"/>
        <v>-7.3131245820490016E+16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-7.3131245820490016E+16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-304713524252041.75</v>
      </c>
      <c r="L6227" s="444">
        <f t="shared" ca="1" si="204"/>
        <v>-7.3435959344742064E+16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-7.3435959344742064E+16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-305983163936425.25</v>
      </c>
      <c r="L6228" s="444">
        <f t="shared" ca="1" si="204"/>
        <v>-7.3741942508678496E+16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-7.3741942508678496E+16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-307258093786160.38</v>
      </c>
      <c r="L6229" s="444">
        <f t="shared" ca="1" si="204"/>
        <v>-7.4049200602464656E+16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-7.4049200602464656E+16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-308538335843602.75</v>
      </c>
      <c r="L6230" s="444">
        <f t="shared" ca="1" si="204"/>
        <v>-7.4357738938308256E+16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-7.4357738938308256E+16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-309823912242951.06</v>
      </c>
      <c r="L6231" s="444">
        <f t="shared" ca="1" si="204"/>
        <v>-7.46675628505512E+16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-7.46675628505512E+16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-311114845210630</v>
      </c>
      <c r="L6232" s="444">
        <f t="shared" ca="1" si="204"/>
        <v>-7.4978677695761824E+16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-7.4978677695761824E+16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-312411157065674.25</v>
      </c>
      <c r="L6233" s="444">
        <f t="shared" ca="1" si="204"/>
        <v>-7.5291088852827504E+16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-7.5291088852827504E+16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-313712870220114.63</v>
      </c>
      <c r="L6234" s="444">
        <f t="shared" ca="1" si="204"/>
        <v>-7.5604801723047616E+16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-7.5604801723047616E+16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-315020007179365.06</v>
      </c>
      <c r="L6235" s="444">
        <f t="shared" ca="1" si="204"/>
        <v>-7.5919821730226976E+16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-7.5919821730226976E+16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-316332590542612.38</v>
      </c>
      <c r="L6236" s="444">
        <f t="shared" ca="1" si="204"/>
        <v>-7.6236154320769584E+16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-7.6236154320769584E+16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-317650643003206.63</v>
      </c>
      <c r="L6237" s="444">
        <f t="shared" ca="1" si="204"/>
        <v>-7.6553804963772784E+16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-7.6553804963772784E+16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-318974187349053.25</v>
      </c>
      <c r="L6238" s="444">
        <f t="shared" ca="1" si="204"/>
        <v>-7.687277915112184E+16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-7.687277915112184E+16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-320303246463007.69</v>
      </c>
      <c r="L6239" s="444">
        <f t="shared" ca="1" si="204"/>
        <v>-7.7193082397584848E+16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-7.7193082397584848E+16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-321637843323270.19</v>
      </c>
      <c r="L6240" s="444">
        <f t="shared" ca="1" si="204"/>
        <v>-7.7514720240908112E+16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-7.7514720240908112E+16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-322978001003783.81</v>
      </c>
      <c r="L6241" s="444">
        <f t="shared" ca="1" si="204"/>
        <v>-7.7837698241911888E+16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-7.7837698241911888E+16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-324323742674632.88</v>
      </c>
      <c r="L6242" s="444">
        <f t="shared" ca="1" si="204"/>
        <v>-7.8162021984586528E+16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-7.8162021984586528E+16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-325675091602443.88</v>
      </c>
      <c r="L6243" s="444">
        <f t="shared" ca="1" si="204"/>
        <v>-7.8487697076188976E+16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-7.8487697076188976E+16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-327032071150787.38</v>
      </c>
      <c r="L6244" s="444">
        <f t="shared" ca="1" si="204"/>
        <v>-7.881472914733976E+16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-7.881472914733976E+16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-328394704780582.31</v>
      </c>
      <c r="L6245" s="444">
        <f t="shared" ca="1" si="204"/>
        <v>-7.9143123852120336E+16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-7.9143123852120336E+16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-329763016050501.38</v>
      </c>
      <c r="L6246" s="444">
        <f t="shared" ca="1" si="204"/>
        <v>-7.9472886868170832E+16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-7.9472886868170832E+16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-331137028617378.44</v>
      </c>
      <c r="L6247" s="444">
        <f t="shared" ca="1" si="204"/>
        <v>-7.9804023896788208E+16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-7.9804023896788208E+16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-332516766236617.5</v>
      </c>
      <c r="L6248" s="444">
        <f t="shared" ca="1" si="204"/>
        <v>-8.0136540663024832E+16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-8.0136540663024832E+16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-333902252762603.44</v>
      </c>
      <c r="L6249" s="444">
        <f t="shared" ca="1" si="204"/>
        <v>-8.047044291578744E+16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-8.047044291578744E+16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-335293512149114.31</v>
      </c>
      <c r="L6250" s="444">
        <f t="shared" ca="1" si="204"/>
        <v>-8.080573642793656E+16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57"/>
      <c r="F5" s="572" t="s">
        <v>674</v>
      </c>
      <c r="G5" s="557"/>
      <c r="H5" s="572" t="s">
        <v>675</v>
      </c>
      <c r="I5" s="557"/>
      <c r="J5" s="572" t="s">
        <v>676</v>
      </c>
      <c r="K5" s="557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2026-07-20T11:40:11Z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